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ЭтаКнига" defaultThemeVersion="153222"/>
  <workbookProtection workbookAlgorithmName="SHA-512" workbookHashValue="/W/yuQTKdZHXjW60NlO1TWlSWDIHC1jC5Zz2pZFQPXuRK2cwiXwrTdHt+s+X1f7dHzkPuIIPwcGck3d0UckMnA==" workbookSaltValue="2AGWn2Om6I8DOHi2Hbe/HA==" workbookSpinCount="100000" lockStructure="1"/>
  <bookViews>
    <workbookView xWindow="0" yWindow="0" windowWidth="21050" windowHeight="10190" tabRatio="889"/>
  </bookViews>
  <sheets>
    <sheet name="Параметри заповнення" sheetId="60" r:id="rId1"/>
    <sheet name="Анкета (зміст)" sheetId="18" r:id="rId2"/>
    <sheet name="1" sheetId="23" r:id="rId3"/>
    <sheet name="2" sheetId="22" r:id="rId4"/>
    <sheet name="3" sheetId="24" r:id="rId5"/>
    <sheet name="4" sheetId="62" r:id="rId6"/>
    <sheet name="5" sheetId="42" r:id="rId7"/>
    <sheet name="6" sheetId="43" r:id="rId8"/>
    <sheet name="7" sheetId="44" r:id="rId9"/>
    <sheet name="8" sheetId="46" r:id="rId10"/>
    <sheet name="9" sheetId="47" r:id="rId11"/>
    <sheet name="10" sheetId="48" r:id="rId12"/>
    <sheet name="11" sheetId="49" r:id="rId13"/>
    <sheet name="Т.12-21" sheetId="51" r:id="rId14"/>
    <sheet name="Для друку" sheetId="61" r:id="rId15"/>
    <sheet name="інші довідники" sheetId="12" r:id="rId16"/>
    <sheet name="додаток 1_картка перевірки" sheetId="63" state="hidden" r:id="rId17"/>
    <sheet name="додаток 2_професійна діяльність" sheetId="64" state="hidden" r:id="rId18"/>
  </sheets>
  <definedNames>
    <definedName name="_xlnm._FilterDatabase" localSheetId="11" hidden="1">'10'!$A$5:$Z$5</definedName>
    <definedName name="_xlnm._FilterDatabase" localSheetId="12" hidden="1">'11'!$A$5:$W$5</definedName>
    <definedName name="_xlnm._FilterDatabase" localSheetId="4" hidden="1">'3'!$A$4:$F$4</definedName>
    <definedName name="_xlnm._FilterDatabase" localSheetId="8" hidden="1">'7'!$A$5:$L$5</definedName>
    <definedName name="_xlnm._FilterDatabase" localSheetId="9" hidden="1">'8'!$A$5:$W$5</definedName>
    <definedName name="_xlnm._FilterDatabase" localSheetId="10" hidden="1">'9'!$A$5:$Q$5</definedName>
    <definedName name="_xlnm._FilterDatabase" localSheetId="14" hidden="1">'Для друку'!$1:$1</definedName>
    <definedName name="_xlnm._FilterDatabase" localSheetId="17" hidden="1">'додаток 2_професійна діяльність'!$V$8:$XFD$58</definedName>
    <definedName name="_xlnm._FilterDatabase" localSheetId="15" hidden="1">'інші довідники'!$A$3:$Z$3</definedName>
    <definedName name="_xlnm._FilterDatabase" localSheetId="0" hidden="1">'Параметри заповнення'!$A$1:$A$10</definedName>
    <definedName name="год_1">'додаток 2_професійна діяльність'!$AD$3</definedName>
    <definedName name="год_2">'додаток 2_професійна діяльність'!$AD$4</definedName>
    <definedName name="год_3">'додаток 2_професійна діяльність'!$AD$5</definedName>
    <definedName name="д_1">'додаток 2_професійна діяльність'!$AH$3</definedName>
    <definedName name="д_2">'додаток 2_професійна діяльність'!$AH$4</definedName>
    <definedName name="д_3">'додаток 2_професійна діяльність'!$AH$5</definedName>
    <definedName name="мес_1">'додаток 2_професійна діяльність'!$AF$3</definedName>
    <definedName name="мес_2">'додаток 2_професійна діяльність'!$AF$4</definedName>
    <definedName name="мес_3">'додаток 2_професійна діяльність'!$AF$5</definedName>
    <definedName name="_xlnm.Print_Area" localSheetId="14">'Для друку'!$A$1:$U$773</definedName>
    <definedName name="_xlnm.Print_Area" localSheetId="16">'додаток 1_картка перевірки'!$A$1:$G$129</definedName>
    <definedName name="_xlnm.Print_Area" localSheetId="17">'додаток 2_професійна діяльність'!$A$2:$E$58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63" l="1"/>
  <c r="I28" i="63"/>
  <c r="I8" i="63"/>
  <c r="I7" i="63"/>
  <c r="I10" i="63"/>
  <c r="A109" i="64" l="1"/>
  <c r="B109" i="64"/>
  <c r="C109" i="64"/>
  <c r="D109" i="64"/>
  <c r="E109" i="64"/>
  <c r="G109" i="64"/>
  <c r="X35" i="64"/>
  <c r="Y16" i="64"/>
  <c r="X38" i="64"/>
  <c r="X78" i="64"/>
  <c r="Y43" i="64"/>
  <c r="Z82" i="64"/>
  <c r="X64" i="64"/>
  <c r="Z29" i="64"/>
  <c r="Y42" i="64"/>
  <c r="Z41" i="64"/>
  <c r="Y100" i="64"/>
  <c r="X98" i="64"/>
  <c r="Y15" i="64"/>
  <c r="X17" i="64"/>
  <c r="X40" i="64"/>
  <c r="X77" i="64"/>
  <c r="X44" i="64"/>
  <c r="Y103" i="64"/>
  <c r="Y61" i="64"/>
  <c r="Z35" i="64"/>
  <c r="X94" i="64"/>
  <c r="Z90" i="64"/>
  <c r="Y14" i="64"/>
  <c r="X85" i="64"/>
  <c r="Y49" i="64"/>
  <c r="Z53" i="64"/>
  <c r="Y80" i="64"/>
  <c r="Z15" i="64"/>
  <c r="Z89" i="64"/>
  <c r="Y88" i="64"/>
  <c r="X108" i="64"/>
  <c r="X49" i="64"/>
  <c r="Y28" i="64"/>
  <c r="Y18" i="64"/>
  <c r="Z43" i="64"/>
  <c r="X105" i="64"/>
  <c r="Y23" i="64"/>
  <c r="X28" i="64"/>
  <c r="Y13" i="64"/>
  <c r="X58" i="64"/>
  <c r="Z80" i="64"/>
  <c r="Y33" i="64"/>
  <c r="X107" i="64"/>
  <c r="Y90" i="64"/>
  <c r="Z68" i="64"/>
  <c r="Z71" i="64"/>
  <c r="Z22" i="64"/>
  <c r="Y39" i="64"/>
  <c r="X76" i="64"/>
  <c r="Y25" i="64"/>
  <c r="Y17" i="64"/>
  <c r="Y82" i="64"/>
  <c r="Z26" i="64"/>
  <c r="X93" i="64"/>
  <c r="Y69" i="64"/>
  <c r="Z32" i="64"/>
  <c r="X106" i="64"/>
  <c r="X57" i="64"/>
  <c r="Z66" i="64"/>
  <c r="Z83" i="64"/>
  <c r="X18" i="64"/>
  <c r="Z108" i="64"/>
  <c r="Y62" i="64"/>
  <c r="Z25" i="64"/>
  <c r="X83" i="64"/>
  <c r="Z56" i="64"/>
  <c r="Z63" i="64"/>
  <c r="X90" i="64"/>
  <c r="Z33" i="64"/>
  <c r="Y102" i="64"/>
  <c r="X9" i="64"/>
  <c r="Z28" i="64"/>
  <c r="X80" i="64"/>
  <c r="X79" i="64"/>
  <c r="Z103" i="64"/>
  <c r="X87" i="64"/>
  <c r="Z40" i="64"/>
  <c r="Y107" i="64"/>
  <c r="Z21" i="64"/>
  <c r="Z17" i="64"/>
  <c r="Y99" i="64"/>
  <c r="X104" i="64"/>
  <c r="Y26" i="64"/>
  <c r="X31" i="64"/>
  <c r="Z38" i="64"/>
  <c r="Z45" i="64"/>
  <c r="X62" i="64"/>
  <c r="Y68" i="64"/>
  <c r="Y48" i="64"/>
  <c r="Z18" i="64"/>
  <c r="Z39" i="64"/>
  <c r="X42" i="64"/>
  <c r="Z73" i="64"/>
  <c r="X48" i="64"/>
  <c r="X29" i="64"/>
  <c r="Z100" i="64"/>
  <c r="Y19" i="64"/>
  <c r="Y40" i="64"/>
  <c r="Y78" i="64"/>
  <c r="Z74" i="64"/>
  <c r="Y29" i="64"/>
  <c r="Y77" i="64"/>
  <c r="Y21" i="64"/>
  <c r="Z48" i="64"/>
  <c r="X68" i="64"/>
  <c r="X23" i="64"/>
  <c r="Z52" i="64"/>
  <c r="X61" i="64"/>
  <c r="Z107" i="64"/>
  <c r="Y47" i="64"/>
  <c r="X26" i="64"/>
  <c r="X46" i="64"/>
  <c r="X101" i="64"/>
  <c r="Z109" i="64"/>
  <c r="Y106" i="64"/>
  <c r="Y56" i="64"/>
  <c r="X25" i="64"/>
  <c r="X73" i="64"/>
  <c r="Z30" i="64"/>
  <c r="Y72" i="64"/>
  <c r="X12" i="64"/>
  <c r="Y41" i="64"/>
  <c r="X22" i="64"/>
  <c r="Y92" i="64"/>
  <c r="Y9" i="64"/>
  <c r="Y54" i="64"/>
  <c r="Z37" i="64"/>
  <c r="X32" i="64"/>
  <c r="X53" i="64"/>
  <c r="Z57" i="64"/>
  <c r="X109" i="64"/>
  <c r="X16" i="64"/>
  <c r="Y95" i="64"/>
  <c r="Z58" i="64"/>
  <c r="Y85" i="64"/>
  <c r="Y11" i="64"/>
  <c r="Z97" i="64"/>
  <c r="Z16" i="64"/>
  <c r="Y91" i="64"/>
  <c r="Z81" i="64"/>
  <c r="Y74" i="64"/>
  <c r="Z31" i="64"/>
  <c r="Y37" i="64"/>
  <c r="X45" i="64"/>
  <c r="Y12" i="64"/>
  <c r="X100" i="64"/>
  <c r="X103" i="64"/>
  <c r="X99" i="64"/>
  <c r="Z62" i="64"/>
  <c r="Y86" i="64"/>
  <c r="Z99" i="64"/>
  <c r="X63" i="64"/>
  <c r="Z79" i="64"/>
  <c r="Y52" i="64"/>
  <c r="Z105" i="64"/>
  <c r="X84" i="64"/>
  <c r="Y65" i="64"/>
  <c r="Z55" i="64"/>
  <c r="Z10" i="64"/>
  <c r="Y70" i="64"/>
  <c r="Z46" i="64"/>
  <c r="Y108" i="64"/>
  <c r="Y46" i="64"/>
  <c r="Y34" i="64"/>
  <c r="Y51" i="64"/>
  <c r="X96" i="64"/>
  <c r="Z54" i="64"/>
  <c r="Y63" i="64"/>
  <c r="Z12" i="64"/>
  <c r="Z94" i="64"/>
  <c r="X88" i="64"/>
  <c r="X24" i="64"/>
  <c r="X54" i="64"/>
  <c r="X59" i="64"/>
  <c r="Y64" i="64"/>
  <c r="Y20" i="64"/>
  <c r="Y76" i="64"/>
  <c r="X39" i="64"/>
  <c r="Y36" i="64"/>
  <c r="X86" i="64"/>
  <c r="Z11" i="64"/>
  <c r="Z65" i="64"/>
  <c r="Y81" i="64"/>
  <c r="X89" i="64"/>
  <c r="Z95" i="64"/>
  <c r="Y32" i="64"/>
  <c r="Z23" i="64"/>
  <c r="X30" i="64"/>
  <c r="X91" i="64"/>
  <c r="Y35" i="64"/>
  <c r="Y83" i="64"/>
  <c r="Y53" i="64"/>
  <c r="X43" i="64"/>
  <c r="Y104" i="64"/>
  <c r="X50" i="64"/>
  <c r="Z106" i="64"/>
  <c r="Y22" i="64"/>
  <c r="Z101" i="64"/>
  <c r="X10" i="64"/>
  <c r="Y89" i="64"/>
  <c r="X102" i="64"/>
  <c r="Z9" i="64"/>
  <c r="Z75" i="64"/>
  <c r="Z104" i="64"/>
  <c r="Z50" i="64"/>
  <c r="X13" i="64"/>
  <c r="Y105" i="64"/>
  <c r="X55" i="64"/>
  <c r="X21" i="64"/>
  <c r="X72" i="64"/>
  <c r="Y30" i="64"/>
  <c r="X74" i="64"/>
  <c r="X71" i="64"/>
  <c r="X27" i="64"/>
  <c r="Z87" i="64"/>
  <c r="X20" i="64"/>
  <c r="X97" i="64"/>
  <c r="Y75" i="64"/>
  <c r="Y94" i="64"/>
  <c r="Z36" i="64"/>
  <c r="Y71" i="64"/>
  <c r="X92" i="64"/>
  <c r="Z64" i="64"/>
  <c r="Y45" i="64"/>
  <c r="Z84" i="64"/>
  <c r="Y67" i="64"/>
  <c r="Y97" i="64"/>
  <c r="Y93" i="64"/>
  <c r="Z42" i="64"/>
  <c r="Z51" i="64"/>
  <c r="Z20" i="64"/>
  <c r="Z69" i="64"/>
  <c r="Y58" i="64"/>
  <c r="X47" i="64"/>
  <c r="X52" i="64"/>
  <c r="X33" i="64"/>
  <c r="Z70" i="64"/>
  <c r="Z86" i="64"/>
  <c r="Y38" i="64"/>
  <c r="Y66" i="64"/>
  <c r="X15" i="64"/>
  <c r="Z96" i="64"/>
  <c r="Y50" i="64"/>
  <c r="Y84" i="64"/>
  <c r="Z44" i="64"/>
  <c r="Z98" i="64"/>
  <c r="Z60" i="64"/>
  <c r="X75" i="64"/>
  <c r="Y44" i="64"/>
  <c r="X82" i="64"/>
  <c r="Y98" i="64"/>
  <c r="X56" i="64"/>
  <c r="Y109" i="64"/>
  <c r="Z88" i="64"/>
  <c r="Z91" i="64"/>
  <c r="Z67" i="64"/>
  <c r="X66" i="64"/>
  <c r="Z93" i="64"/>
  <c r="Z24" i="64"/>
  <c r="Y57" i="64"/>
  <c r="Y96" i="64"/>
  <c r="Z49" i="64"/>
  <c r="Y59" i="64"/>
  <c r="Z59" i="64"/>
  <c r="X19" i="64"/>
  <c r="Y60" i="64"/>
  <c r="X65" i="64"/>
  <c r="Z85" i="64"/>
  <c r="X69" i="64"/>
  <c r="Y55" i="64"/>
  <c r="Z47" i="64"/>
  <c r="X37" i="64"/>
  <c r="X70" i="64"/>
  <c r="Z76" i="64"/>
  <c r="X11" i="64"/>
  <c r="Z61" i="64"/>
  <c r="Z77" i="64"/>
  <c r="X34" i="64"/>
  <c r="Z78" i="64"/>
  <c r="Y79" i="64"/>
  <c r="Y27" i="64"/>
  <c r="X67" i="64"/>
  <c r="X51" i="64"/>
  <c r="Y24" i="64"/>
  <c r="Y73" i="64"/>
  <c r="Z34" i="64"/>
  <c r="Z14" i="64"/>
  <c r="X36" i="64"/>
  <c r="Y87" i="64"/>
  <c r="X14" i="64"/>
  <c r="Z27" i="64"/>
  <c r="Y10" i="64"/>
  <c r="Z102" i="64"/>
  <c r="X81" i="64"/>
  <c r="Y31" i="64"/>
  <c r="X95" i="64"/>
  <c r="Z19" i="64"/>
  <c r="Y101" i="64"/>
  <c r="Z13" i="64"/>
  <c r="Z72" i="64"/>
  <c r="X60" i="64"/>
  <c r="Z92" i="64"/>
  <c r="X41" i="64"/>
  <c r="B606" i="61" l="1"/>
  <c r="B608" i="61" s="1"/>
  <c r="B610" i="61" s="1"/>
  <c r="B612" i="61" s="1"/>
  <c r="B614" i="61" s="1"/>
  <c r="B616" i="61" s="1"/>
  <c r="B618" i="61" s="1"/>
  <c r="V109" i="64"/>
  <c r="W109" i="64"/>
  <c r="AG8" i="64" l="1"/>
  <c r="I39" i="63"/>
  <c r="I38" i="63"/>
  <c r="I37" i="63"/>
  <c r="I36" i="63"/>
  <c r="I35" i="63"/>
  <c r="D24" i="63"/>
  <c r="I12" i="63"/>
  <c r="T543" i="61" l="1"/>
  <c r="N761" i="61" l="1"/>
  <c r="B731" i="61" l="1"/>
  <c r="B729" i="61"/>
  <c r="B727" i="61"/>
  <c r="B48" i="51"/>
  <c r="A722" i="61" s="1"/>
  <c r="B665" i="61"/>
  <c r="B5" i="51"/>
  <c r="T486" i="61"/>
  <c r="T223" i="61"/>
  <c r="Q223" i="61"/>
  <c r="O223" i="61"/>
  <c r="AK71" i="44"/>
  <c r="AF55" i="44"/>
  <c r="AJ72" i="44"/>
  <c r="AF64" i="44"/>
  <c r="AD29" i="51"/>
  <c r="AC85" i="44"/>
  <c r="AK91" i="44"/>
  <c r="AJ65" i="44"/>
  <c r="AH90" i="44"/>
  <c r="AG84" i="44"/>
  <c r="AJ97" i="44"/>
  <c r="AK65" i="44"/>
  <c r="AF65" i="44"/>
  <c r="AF92" i="44"/>
  <c r="AG62" i="44"/>
  <c r="AL75" i="44"/>
  <c r="AC30" i="51"/>
  <c r="AG89" i="44"/>
  <c r="AE61" i="44"/>
  <c r="AH84" i="44"/>
  <c r="AC35" i="51"/>
  <c r="AK87" i="44"/>
  <c r="AG97" i="44"/>
  <c r="AG103" i="44"/>
  <c r="AB93" i="44"/>
  <c r="AE99" i="44"/>
  <c r="AE67" i="44"/>
  <c r="AD76" i="44"/>
  <c r="AB61" i="44"/>
  <c r="AC52" i="51"/>
  <c r="AJ92" i="44"/>
  <c r="AF83" i="44"/>
  <c r="AJ75" i="44"/>
  <c r="AD90" i="44"/>
  <c r="AJ56" i="44"/>
  <c r="AH101" i="44"/>
  <c r="AJ64" i="44"/>
  <c r="AD59" i="44"/>
  <c r="AC45" i="51"/>
  <c r="AH95" i="44"/>
  <c r="AE87" i="44"/>
  <c r="AF89" i="44"/>
  <c r="AC96" i="44"/>
  <c r="AJ77" i="44"/>
  <c r="AC69" i="44"/>
  <c r="AC56" i="44"/>
  <c r="AC84" i="44"/>
  <c r="AI60" i="44"/>
  <c r="AF87" i="44"/>
  <c r="AE83" i="44"/>
  <c r="AI92" i="44"/>
  <c r="AL81" i="44"/>
  <c r="AG95" i="44"/>
  <c r="AF80" i="44"/>
  <c r="AE91" i="44"/>
  <c r="AE57" i="44"/>
  <c r="AK103" i="44"/>
  <c r="AI104" i="44"/>
  <c r="AC40" i="51"/>
  <c r="AD56" i="44"/>
  <c r="AL99" i="44"/>
  <c r="AK77" i="44"/>
  <c r="AJ105" i="44"/>
  <c r="AB95" i="44"/>
  <c r="AI93" i="44"/>
  <c r="AB91" i="44"/>
  <c r="AL97" i="44"/>
  <c r="AD78" i="44"/>
  <c r="AH59" i="44"/>
  <c r="AI83" i="44"/>
  <c r="AC48" i="51"/>
  <c r="AD66" i="44"/>
  <c r="AL101" i="44"/>
  <c r="AK101" i="44"/>
  <c r="AF67" i="44"/>
  <c r="AH89" i="44"/>
  <c r="AG68" i="44"/>
  <c r="AE89" i="44"/>
  <c r="AH57" i="44"/>
  <c r="AH98" i="44"/>
  <c r="AJ86" i="44"/>
  <c r="AC105" i="44"/>
  <c r="AK75" i="44"/>
  <c r="AH88" i="44"/>
  <c r="AI64" i="44"/>
  <c r="AI55" i="44"/>
  <c r="AH82" i="44"/>
  <c r="AC103" i="44"/>
  <c r="AK58" i="44"/>
  <c r="AI85" i="44"/>
  <c r="AD83" i="44"/>
  <c r="AL90" i="44"/>
  <c r="AB100" i="44"/>
  <c r="AL95" i="44"/>
  <c r="AI74" i="44"/>
  <c r="AF71" i="44"/>
  <c r="AH96" i="44"/>
  <c r="AB104" i="44"/>
  <c r="AH91" i="44"/>
  <c r="AF66" i="44"/>
  <c r="AL76" i="44"/>
  <c r="AD80" i="44"/>
  <c r="AK93" i="44"/>
  <c r="AL69" i="44"/>
  <c r="AD51" i="51"/>
  <c r="AE58" i="44"/>
  <c r="AL93" i="44"/>
  <c r="AD99" i="44"/>
  <c r="AC55" i="44"/>
  <c r="AG98" i="44"/>
  <c r="AC58" i="44"/>
  <c r="AD55" i="51"/>
  <c r="AG93" i="44"/>
  <c r="AI61" i="44"/>
  <c r="AJ76" i="44"/>
  <c r="AF105" i="44"/>
  <c r="AD97" i="44"/>
  <c r="AL91" i="44"/>
  <c r="AE90" i="44"/>
  <c r="AD43" i="51"/>
  <c r="AB102" i="44"/>
  <c r="AG102" i="44"/>
  <c r="AI66" i="44"/>
  <c r="AJ66" i="44"/>
  <c r="AD47" i="51"/>
  <c r="AK66" i="44"/>
  <c r="AI77" i="44"/>
  <c r="AG101" i="44"/>
  <c r="AD46" i="51"/>
  <c r="AH55" i="44"/>
  <c r="AL56" i="44"/>
  <c r="AE72" i="44"/>
  <c r="AD77" i="44"/>
  <c r="AB72" i="44"/>
  <c r="AC78" i="44"/>
  <c r="AH62" i="44"/>
  <c r="AC81" i="44"/>
  <c r="AH103" i="44"/>
  <c r="AL73" i="44"/>
  <c r="AL58" i="44"/>
  <c r="AC101" i="44"/>
  <c r="AG58" i="44"/>
  <c r="AJ61" i="44"/>
  <c r="AD95" i="44"/>
  <c r="AD35" i="51"/>
  <c r="AG73" i="44"/>
  <c r="AG85" i="44"/>
  <c r="AF90" i="44"/>
  <c r="AL78" i="44"/>
  <c r="AC38" i="51"/>
  <c r="AC32" i="51"/>
  <c r="AE82" i="44"/>
  <c r="AI100" i="44"/>
  <c r="AJ55" i="44"/>
  <c r="AK96" i="44"/>
  <c r="AH79" i="44"/>
  <c r="AI90" i="44"/>
  <c r="AB78" i="44"/>
  <c r="AC65" i="44"/>
  <c r="AF75" i="44"/>
  <c r="AJ81" i="44"/>
  <c r="AF58" i="44"/>
  <c r="AG105" i="44"/>
  <c r="AE81" i="44"/>
  <c r="AC43" i="51"/>
  <c r="AC66" i="44"/>
  <c r="AH56" i="44"/>
  <c r="AC64" i="44"/>
  <c r="AE65" i="44"/>
  <c r="AE59" i="44"/>
  <c r="AC91" i="44"/>
  <c r="AG94" i="44"/>
  <c r="AI98" i="44"/>
  <c r="AG88" i="44"/>
  <c r="AG61" i="44"/>
  <c r="AH69" i="44"/>
  <c r="AE79" i="44"/>
  <c r="AK55" i="44"/>
  <c r="AD62" i="44"/>
  <c r="AL83" i="44"/>
  <c r="AI65" i="44"/>
  <c r="AH63" i="44"/>
  <c r="AI99" i="44"/>
  <c r="AI91" i="44"/>
  <c r="AJ70" i="44"/>
  <c r="AK104" i="44"/>
  <c r="AL96" i="44"/>
  <c r="AB85" i="44"/>
  <c r="AJ98" i="44"/>
  <c r="AC97" i="44"/>
  <c r="AL94" i="44"/>
  <c r="AB88" i="44"/>
  <c r="AF59" i="44"/>
  <c r="AE60" i="44"/>
  <c r="AG55" i="44"/>
  <c r="AB63" i="44"/>
  <c r="AC83" i="44"/>
  <c r="AL100" i="44"/>
  <c r="AH86" i="44"/>
  <c r="AK90" i="44"/>
  <c r="AE84" i="44"/>
  <c r="AB94" i="44"/>
  <c r="AK83" i="44"/>
  <c r="AC76" i="44"/>
  <c r="AK57" i="44"/>
  <c r="AB70" i="44"/>
  <c r="AF79" i="44"/>
  <c r="AL77" i="44"/>
  <c r="AD31" i="51"/>
  <c r="AF68" i="44"/>
  <c r="AG75" i="44"/>
  <c r="AD33" i="51"/>
  <c r="AL85" i="44"/>
  <c r="AC74" i="44"/>
  <c r="AD57" i="51"/>
  <c r="AJ83" i="44"/>
  <c r="AK63" i="44"/>
  <c r="AI76" i="44"/>
  <c r="AL89" i="44"/>
  <c r="AB84" i="44"/>
  <c r="AG83" i="44"/>
  <c r="AJ57" i="44"/>
  <c r="AJ87" i="44"/>
  <c r="AF98" i="44"/>
  <c r="AI103" i="44"/>
  <c r="AD60" i="44"/>
  <c r="AI72" i="44"/>
  <c r="AJ60" i="44"/>
  <c r="AI80" i="44"/>
  <c r="AH68" i="44"/>
  <c r="AG90" i="44"/>
  <c r="AH66" i="44"/>
  <c r="AJ73" i="44"/>
  <c r="AC100" i="44"/>
  <c r="AJ59" i="44"/>
  <c r="AF70" i="44"/>
  <c r="AL55" i="44"/>
  <c r="AB101" i="44"/>
  <c r="AK69" i="44"/>
  <c r="AK84" i="44"/>
  <c r="AG82" i="44"/>
  <c r="AD63" i="44"/>
  <c r="AG86" i="44"/>
  <c r="AH105" i="44"/>
  <c r="AG76" i="44"/>
  <c r="AI62" i="44"/>
  <c r="AB76" i="44"/>
  <c r="AJ102" i="44"/>
  <c r="AG79" i="44"/>
  <c r="AF76" i="44"/>
  <c r="AG87" i="44"/>
  <c r="AH58" i="44"/>
  <c r="AJ88" i="44"/>
  <c r="AD50" i="51"/>
  <c r="AD55" i="44"/>
  <c r="AG81" i="44"/>
  <c r="AK73" i="44"/>
  <c r="AL102" i="44"/>
  <c r="AB67" i="44"/>
  <c r="AG56" i="44"/>
  <c r="AD72" i="44"/>
  <c r="AF56" i="44"/>
  <c r="AG96" i="44"/>
  <c r="AD96" i="44"/>
  <c r="AE62" i="44"/>
  <c r="AG74" i="44"/>
  <c r="AL71" i="44"/>
  <c r="AD37" i="51"/>
  <c r="AL86" i="44"/>
  <c r="AL62" i="44"/>
  <c r="AG63" i="44"/>
  <c r="AD42" i="51"/>
  <c r="AC79" i="44"/>
  <c r="AI70" i="44"/>
  <c r="AG78" i="44"/>
  <c r="AC73" i="44"/>
  <c r="AD94" i="44"/>
  <c r="AD68" i="44"/>
  <c r="AK64" i="44"/>
  <c r="AL65" i="44"/>
  <c r="AH93" i="44"/>
  <c r="AB59" i="44"/>
  <c r="AC49" i="51"/>
  <c r="AD105" i="44"/>
  <c r="AL98" i="44"/>
  <c r="AF74" i="44"/>
  <c r="AK68" i="44"/>
  <c r="AC104" i="44"/>
  <c r="AD28" i="51"/>
  <c r="AG80" i="44"/>
  <c r="AL92" i="44"/>
  <c r="AG64" i="44"/>
  <c r="AJ101" i="44"/>
  <c r="AI58" i="44"/>
  <c r="AG69" i="44"/>
  <c r="AF78" i="44"/>
  <c r="AI67" i="44"/>
  <c r="AH77" i="44"/>
  <c r="AB98" i="44"/>
  <c r="AD93" i="44"/>
  <c r="AE96" i="44"/>
  <c r="AH97" i="44"/>
  <c r="AB69" i="44"/>
  <c r="AK92" i="44"/>
  <c r="AB71" i="44"/>
  <c r="AJ85" i="44"/>
  <c r="AD73" i="44"/>
  <c r="AL104" i="44"/>
  <c r="AL72" i="44"/>
  <c r="AI88" i="44"/>
  <c r="AF72" i="44"/>
  <c r="AL63" i="44"/>
  <c r="AD58" i="44"/>
  <c r="AL68" i="44"/>
  <c r="AF99" i="44"/>
  <c r="AC51" i="51"/>
  <c r="AL64" i="44"/>
  <c r="AI79" i="44"/>
  <c r="AD69" i="44"/>
  <c r="AB96" i="44"/>
  <c r="AL66" i="44"/>
  <c r="AD102" i="44"/>
  <c r="AD79" i="44"/>
  <c r="AC41" i="51"/>
  <c r="AJ78" i="44"/>
  <c r="AE85" i="44"/>
  <c r="AE76" i="44"/>
  <c r="AD85" i="44"/>
  <c r="AC98" i="44"/>
  <c r="AB56" i="44"/>
  <c r="AB60" i="44"/>
  <c r="AL84" i="44"/>
  <c r="AF57" i="44"/>
  <c r="AD98" i="44"/>
  <c r="AD48" i="51"/>
  <c r="AH72" i="44"/>
  <c r="AI84" i="44"/>
  <c r="AI56" i="44"/>
  <c r="AF62" i="44"/>
  <c r="AB99" i="44"/>
  <c r="AL61" i="44"/>
  <c r="AH80" i="44"/>
  <c r="AC42" i="51"/>
  <c r="AD61" i="44"/>
  <c r="AD36" i="51"/>
  <c r="AH71" i="44"/>
  <c r="AI101" i="44"/>
  <c r="AD67" i="44"/>
  <c r="AL57" i="44"/>
  <c r="AB75" i="44"/>
  <c r="AG57" i="44"/>
  <c r="AL79" i="44"/>
  <c r="AK80" i="44"/>
  <c r="AK95" i="44"/>
  <c r="AE92" i="44"/>
  <c r="AC55" i="51"/>
  <c r="AC88" i="44"/>
  <c r="AE101" i="44"/>
  <c r="AG99" i="44"/>
  <c r="AE88" i="44"/>
  <c r="AG72" i="44"/>
  <c r="AG100" i="44"/>
  <c r="AJ80" i="44"/>
  <c r="AL87" i="44"/>
  <c r="AI97" i="44"/>
  <c r="AD64" i="44"/>
  <c r="AK89" i="44"/>
  <c r="AH85" i="44"/>
  <c r="AH94" i="44"/>
  <c r="AD41" i="51"/>
  <c r="AH99" i="44"/>
  <c r="AD40" i="51"/>
  <c r="AB83" i="44"/>
  <c r="AB79" i="44"/>
  <c r="AB57" i="44"/>
  <c r="AC63" i="44"/>
  <c r="AE93" i="44"/>
  <c r="AI78" i="44"/>
  <c r="AD27" i="51"/>
  <c r="AE103" i="44"/>
  <c r="AB97" i="44"/>
  <c r="AG65" i="44"/>
  <c r="AB73" i="44"/>
  <c r="AH76" i="44"/>
  <c r="AK76" i="44"/>
  <c r="AC71" i="44"/>
  <c r="AC36" i="51"/>
  <c r="AH92" i="44"/>
  <c r="AC33" i="51"/>
  <c r="AL82" i="44"/>
  <c r="AC99" i="44"/>
  <c r="AJ62" i="44"/>
  <c r="AC46" i="51"/>
  <c r="AD103" i="44"/>
  <c r="AI73" i="44"/>
  <c r="AE56" i="44"/>
  <c r="AF88" i="44"/>
  <c r="AC90" i="44"/>
  <c r="AC34" i="51"/>
  <c r="AI89" i="44"/>
  <c r="AJ84" i="44"/>
  <c r="AH87" i="44"/>
  <c r="AD74" i="44"/>
  <c r="AE74" i="44"/>
  <c r="AE75" i="44"/>
  <c r="AF101" i="44"/>
  <c r="AC44" i="51"/>
  <c r="AH67" i="44"/>
  <c r="AE95" i="44"/>
  <c r="AJ96" i="44"/>
  <c r="AK67" i="44"/>
  <c r="AD86" i="44"/>
  <c r="AD56" i="51"/>
  <c r="AH78" i="44"/>
  <c r="AC39" i="51"/>
  <c r="AI63" i="44"/>
  <c r="AC57" i="44"/>
  <c r="AF69" i="44"/>
  <c r="AD88" i="44"/>
  <c r="AG71" i="44"/>
  <c r="AH61" i="44"/>
  <c r="AI87" i="44"/>
  <c r="AE64" i="44"/>
  <c r="AE104" i="44"/>
  <c r="AH104" i="44"/>
  <c r="AF91" i="44"/>
  <c r="AJ69" i="44"/>
  <c r="AC92" i="44"/>
  <c r="AB62" i="44"/>
  <c r="AH102" i="44"/>
  <c r="AC67" i="44"/>
  <c r="AB80" i="44"/>
  <c r="AC28" i="51"/>
  <c r="AD87" i="44"/>
  <c r="AJ103" i="44"/>
  <c r="AJ91" i="44"/>
  <c r="AB66" i="44"/>
  <c r="AB77" i="44"/>
  <c r="AE73" i="44"/>
  <c r="AC68" i="44"/>
  <c r="AG67" i="44"/>
  <c r="AJ95" i="44"/>
  <c r="AI102" i="44"/>
  <c r="AE68" i="44"/>
  <c r="AK61" i="44"/>
  <c r="AD52" i="51"/>
  <c r="AG92" i="44"/>
  <c r="AF81" i="44"/>
  <c r="AH70" i="44"/>
  <c r="AI59" i="44"/>
  <c r="AE100" i="44"/>
  <c r="AL105" i="44"/>
  <c r="AD57" i="44"/>
  <c r="AD54" i="51"/>
  <c r="AJ82" i="44"/>
  <c r="AF73" i="44"/>
  <c r="AF85" i="44"/>
  <c r="AK70" i="44"/>
  <c r="AF60" i="44"/>
  <c r="AB55" i="44"/>
  <c r="AK100" i="44"/>
  <c r="AC31" i="51"/>
  <c r="AD38" i="51"/>
  <c r="AD65" i="44"/>
  <c r="AK62" i="44"/>
  <c r="AB90" i="44"/>
  <c r="AB64" i="44"/>
  <c r="AI96" i="44"/>
  <c r="AK88" i="44"/>
  <c r="AK98" i="44"/>
  <c r="AC54" i="51"/>
  <c r="AJ89" i="44"/>
  <c r="AD104" i="44"/>
  <c r="AJ74" i="44"/>
  <c r="AB103" i="44"/>
  <c r="AK102" i="44"/>
  <c r="AI81" i="44"/>
  <c r="AI71" i="44"/>
  <c r="AF104" i="44"/>
  <c r="AF63" i="44"/>
  <c r="AI95" i="44"/>
  <c r="AG70" i="44"/>
  <c r="AE98" i="44"/>
  <c r="AC29" i="51"/>
  <c r="AD75" i="44"/>
  <c r="AF100" i="44"/>
  <c r="AJ94" i="44"/>
  <c r="AK60" i="44"/>
  <c r="AL67" i="44"/>
  <c r="AD92" i="44"/>
  <c r="AK72" i="44"/>
  <c r="AH73" i="44"/>
  <c r="AJ68" i="44"/>
  <c r="AK78" i="44"/>
  <c r="AH64" i="44"/>
  <c r="AD70" i="44"/>
  <c r="AD44" i="51"/>
  <c r="AK74" i="44"/>
  <c r="AD39" i="51"/>
  <c r="AE80" i="44"/>
  <c r="AI57" i="44"/>
  <c r="AB105" i="44"/>
  <c r="AL59" i="44"/>
  <c r="AD84" i="44"/>
  <c r="AD34" i="51"/>
  <c r="AH74" i="44"/>
  <c r="AJ58" i="44"/>
  <c r="AG66" i="44"/>
  <c r="AC56" i="51"/>
  <c r="AE71" i="44"/>
  <c r="AH81" i="44"/>
  <c r="AG104" i="44"/>
  <c r="AL88" i="44"/>
  <c r="AE102" i="44"/>
  <c r="AC82" i="44"/>
  <c r="AK105" i="44"/>
  <c r="AC47" i="51"/>
  <c r="AD30" i="51"/>
  <c r="AB92" i="44"/>
  <c r="AF96" i="44"/>
  <c r="AG59" i="44"/>
  <c r="AE55" i="44"/>
  <c r="AE63" i="44"/>
  <c r="AD45" i="51"/>
  <c r="AK99" i="44"/>
  <c r="AI94" i="44"/>
  <c r="AC80" i="44"/>
  <c r="AJ99" i="44"/>
  <c r="AC59" i="44"/>
  <c r="AD49" i="51"/>
  <c r="AI82" i="44"/>
  <c r="AC89" i="44"/>
  <c r="AC94" i="44"/>
  <c r="AJ67" i="44"/>
  <c r="AJ100" i="44"/>
  <c r="AK79" i="44"/>
  <c r="AE70" i="44"/>
  <c r="AK81" i="44"/>
  <c r="AK86" i="44"/>
  <c r="AD32" i="51"/>
  <c r="AD91" i="44"/>
  <c r="AC50" i="51"/>
  <c r="AG91" i="44"/>
  <c r="AC60" i="44"/>
  <c r="AK82" i="44"/>
  <c r="AL60" i="44"/>
  <c r="AC95" i="44"/>
  <c r="AD89" i="44"/>
  <c r="AH83" i="44"/>
  <c r="AC61" i="44"/>
  <c r="AD53" i="51"/>
  <c r="AC86" i="44"/>
  <c r="AC62" i="44"/>
  <c r="AE86" i="44"/>
  <c r="AF103" i="44"/>
  <c r="AE105" i="44"/>
  <c r="AE77" i="44"/>
  <c r="AI105" i="44"/>
  <c r="AF84" i="44"/>
  <c r="AH60" i="44"/>
  <c r="AJ93" i="44"/>
  <c r="AC70" i="44"/>
  <c r="AB86" i="44"/>
  <c r="AL80" i="44"/>
  <c r="AE78" i="44"/>
  <c r="AK59" i="44"/>
  <c r="AC27" i="51"/>
  <c r="AI69" i="44"/>
  <c r="AD82" i="44"/>
  <c r="AG77" i="44"/>
  <c r="AD100" i="44"/>
  <c r="AK94" i="44"/>
  <c r="AD71" i="44"/>
  <c r="AC37" i="51"/>
  <c r="AB81" i="44"/>
  <c r="AC57" i="51"/>
  <c r="AC77" i="44"/>
  <c r="AB89" i="44"/>
  <c r="AF102" i="44"/>
  <c r="AE66" i="44"/>
  <c r="AC102" i="44"/>
  <c r="AK56" i="44"/>
  <c r="AK97" i="44"/>
  <c r="AC93" i="44"/>
  <c r="AB87" i="44"/>
  <c r="AF93" i="44"/>
  <c r="AJ63" i="44"/>
  <c r="AJ90" i="44"/>
  <c r="AH100" i="44"/>
  <c r="AB74" i="44"/>
  <c r="AJ79" i="44"/>
  <c r="AC75" i="44"/>
  <c r="AE97" i="44"/>
  <c r="AC87" i="44"/>
  <c r="AI68" i="44"/>
  <c r="AF77" i="44"/>
  <c r="AB82" i="44"/>
  <c r="AD81" i="44"/>
  <c r="AJ71" i="44"/>
  <c r="AE69" i="44"/>
  <c r="AL74" i="44"/>
  <c r="AC53" i="51"/>
  <c r="AF82" i="44"/>
  <c r="AF61" i="44"/>
  <c r="AE94" i="44"/>
  <c r="AJ104" i="44"/>
  <c r="AB65" i="44"/>
  <c r="AB68" i="44"/>
  <c r="AD101" i="44"/>
  <c r="AI86" i="44"/>
  <c r="AB58" i="44"/>
  <c r="AG60" i="44"/>
  <c r="AF94" i="44"/>
  <c r="AH65" i="44"/>
  <c r="AF97" i="44"/>
  <c r="AC72" i="44"/>
  <c r="AF86" i="44"/>
  <c r="AI75" i="44"/>
  <c r="AL70" i="44"/>
  <c r="AK85" i="44"/>
  <c r="AH75" i="44"/>
  <c r="AL103" i="44"/>
  <c r="AF95" i="44"/>
  <c r="S180" i="61" l="1"/>
  <c r="G71" i="64" s="1"/>
  <c r="B188" i="61"/>
  <c r="A79" i="64" s="1"/>
  <c r="H192" i="61"/>
  <c r="C83" i="64" s="1"/>
  <c r="J197" i="61"/>
  <c r="D88" i="64" s="1"/>
  <c r="Q195" i="61"/>
  <c r="H201" i="61"/>
  <c r="C92" i="64" s="1"/>
  <c r="B201" i="61"/>
  <c r="A92" i="64" s="1"/>
  <c r="S204" i="61"/>
  <c r="G95" i="64" s="1"/>
  <c r="S178" i="61"/>
  <c r="G69" i="64" s="1"/>
  <c r="N181" i="61"/>
  <c r="E72" i="64" s="1"/>
  <c r="N209" i="61"/>
  <c r="E100" i="64" s="1"/>
  <c r="F203" i="61"/>
  <c r="B94" i="64" s="1"/>
  <c r="Q201" i="61"/>
  <c r="F208" i="61"/>
  <c r="B99" i="64" s="1"/>
  <c r="B191" i="61"/>
  <c r="A82" i="64" s="1"/>
  <c r="S208" i="61"/>
  <c r="G99" i="64" s="1"/>
  <c r="H216" i="61"/>
  <c r="C107" i="64" s="1"/>
  <c r="H186" i="61"/>
  <c r="C77" i="64" s="1"/>
  <c r="S186" i="61"/>
  <c r="G77" i="64" s="1"/>
  <c r="N184" i="61"/>
  <c r="E75" i="64" s="1"/>
  <c r="B171" i="61"/>
  <c r="A62" i="64" s="1"/>
  <c r="B215" i="61"/>
  <c r="A106" i="64" s="1"/>
  <c r="B213" i="61"/>
  <c r="A104" i="64" s="1"/>
  <c r="Q169" i="61"/>
  <c r="S207" i="61"/>
  <c r="G98" i="64" s="1"/>
  <c r="N207" i="61"/>
  <c r="E98" i="64" s="1"/>
  <c r="F180" i="61"/>
  <c r="B71" i="64" s="1"/>
  <c r="Q192" i="61"/>
  <c r="J215" i="61"/>
  <c r="D106" i="64" s="1"/>
  <c r="J196" i="61"/>
  <c r="D87" i="64" s="1"/>
  <c r="N196" i="61"/>
  <c r="E87" i="64" s="1"/>
  <c r="Q175" i="61"/>
  <c r="S213" i="61"/>
  <c r="G104" i="64" s="1"/>
  <c r="H181" i="61"/>
  <c r="C72" i="64" s="1"/>
  <c r="F172" i="61"/>
  <c r="B63" i="64" s="1"/>
  <c r="Q190" i="61"/>
  <c r="N200" i="61"/>
  <c r="E91" i="64" s="1"/>
  <c r="N199" i="61"/>
  <c r="E90" i="64" s="1"/>
  <c r="Q174" i="61"/>
  <c r="S169" i="61"/>
  <c r="G60" i="64" s="1"/>
  <c r="F209" i="61"/>
  <c r="B100" i="64" s="1"/>
  <c r="B199" i="61"/>
  <c r="A90" i="64" s="1"/>
  <c r="F211" i="61"/>
  <c r="B102" i="64" s="1"/>
  <c r="J216" i="61"/>
  <c r="D107" i="64" s="1"/>
  <c r="B187" i="61"/>
  <c r="A78" i="64" s="1"/>
  <c r="B197" i="61"/>
  <c r="A88" i="64" s="1"/>
  <c r="B181" i="61"/>
  <c r="A72" i="64" s="1"/>
  <c r="S195" i="61"/>
  <c r="G86" i="64" s="1"/>
  <c r="B209" i="61"/>
  <c r="A100" i="64" s="1"/>
  <c r="S189" i="61"/>
  <c r="G80" i="64" s="1"/>
  <c r="N206" i="61"/>
  <c r="E97" i="64" s="1"/>
  <c r="J181" i="61"/>
  <c r="D72" i="64" s="1"/>
  <c r="N175" i="61"/>
  <c r="E66" i="64" s="1"/>
  <c r="F187" i="61"/>
  <c r="B78" i="64" s="1"/>
  <c r="N214" i="61"/>
  <c r="E105" i="64" s="1"/>
  <c r="Q178" i="61"/>
  <c r="J207" i="61"/>
  <c r="D98" i="64" s="1"/>
  <c r="J186" i="61"/>
  <c r="D77" i="64" s="1"/>
  <c r="Q168" i="61"/>
  <c r="J182" i="61"/>
  <c r="D73" i="64" s="1"/>
  <c r="H210" i="61"/>
  <c r="C101" i="64" s="1"/>
  <c r="H176" i="61"/>
  <c r="C67" i="64" s="1"/>
  <c r="B175" i="61"/>
  <c r="A66" i="64" s="1"/>
  <c r="Q193" i="61"/>
  <c r="F195" i="61"/>
  <c r="B86" i="64" s="1"/>
  <c r="F168" i="61"/>
  <c r="B59" i="64" s="1"/>
  <c r="N213" i="61"/>
  <c r="E104" i="64" s="1"/>
  <c r="Q176" i="61"/>
  <c r="F175" i="61"/>
  <c r="B66" i="64" s="1"/>
  <c r="Q173" i="61"/>
  <c r="Q186" i="61"/>
  <c r="Q170" i="61"/>
  <c r="Q215" i="61"/>
  <c r="H198" i="61"/>
  <c r="C89" i="64" s="1"/>
  <c r="S183" i="61"/>
  <c r="G74" i="64" s="1"/>
  <c r="Q211" i="61"/>
  <c r="J217" i="61"/>
  <c r="D108" i="64" s="1"/>
  <c r="N201" i="61"/>
  <c r="E92" i="64" s="1"/>
  <c r="N186" i="61"/>
  <c r="E77" i="64" s="1"/>
  <c r="Q187" i="61"/>
  <c r="F212" i="61"/>
  <c r="B103" i="64" s="1"/>
  <c r="S192" i="61"/>
  <c r="G83" i="64" s="1"/>
  <c r="N182" i="61"/>
  <c r="E73" i="64" s="1"/>
  <c r="S185" i="61"/>
  <c r="G76" i="64" s="1"/>
  <c r="S188" i="61"/>
  <c r="G79" i="64" s="1"/>
  <c r="J209" i="61"/>
  <c r="D100" i="64" s="1"/>
  <c r="F216" i="61"/>
  <c r="B107" i="64" s="1"/>
  <c r="N190" i="61"/>
  <c r="E81" i="64" s="1"/>
  <c r="N183" i="61"/>
  <c r="E74" i="64" s="1"/>
  <c r="Q196" i="61"/>
  <c r="H184" i="61"/>
  <c r="C75" i="64" s="1"/>
  <c r="H173" i="61"/>
  <c r="C64" i="64" s="1"/>
  <c r="B196" i="61"/>
  <c r="A87" i="64" s="1"/>
  <c r="H203" i="61"/>
  <c r="C94" i="64" s="1"/>
  <c r="Q206" i="61"/>
  <c r="N198" i="61"/>
  <c r="E89" i="64" s="1"/>
  <c r="N197" i="61"/>
  <c r="E88" i="64" s="1"/>
  <c r="J204" i="61"/>
  <c r="D95" i="64" s="1"/>
  <c r="S203" i="61"/>
  <c r="G94" i="64" s="1"/>
  <c r="S171" i="61"/>
  <c r="G62" i="64" s="1"/>
  <c r="S170" i="61"/>
  <c r="G61" i="64" s="1"/>
  <c r="H204" i="61"/>
  <c r="C95" i="64" s="1"/>
  <c r="J178" i="61"/>
  <c r="D69" i="64" s="1"/>
  <c r="S206" i="61"/>
  <c r="G97" i="64" s="1"/>
  <c r="J213" i="61"/>
  <c r="D104" i="64" s="1"/>
  <c r="H179" i="61"/>
  <c r="C70" i="64" s="1"/>
  <c r="Q200" i="61"/>
  <c r="Q191" i="61"/>
  <c r="S196" i="61"/>
  <c r="G87" i="64" s="1"/>
  <c r="F182" i="61"/>
  <c r="B73" i="64" s="1"/>
  <c r="N195" i="61"/>
  <c r="E86" i="64" s="1"/>
  <c r="B193" i="61"/>
  <c r="A84" i="64" s="1"/>
  <c r="N189" i="61"/>
  <c r="E80" i="64" s="1"/>
  <c r="Q177" i="61"/>
  <c r="F170" i="61"/>
  <c r="B61" i="64" s="1"/>
  <c r="B180" i="61"/>
  <c r="A71" i="64" s="1"/>
  <c r="H191" i="61"/>
  <c r="C82" i="64" s="1"/>
  <c r="N216" i="61"/>
  <c r="E107" i="64" s="1"/>
  <c r="J188" i="61"/>
  <c r="D79" i="64" s="1"/>
  <c r="H171" i="61"/>
  <c r="C62" i="64" s="1"/>
  <c r="N171" i="61"/>
  <c r="E62" i="64" s="1"/>
  <c r="F198" i="61"/>
  <c r="B89" i="64" s="1"/>
  <c r="Q189" i="61"/>
  <c r="S182" i="61"/>
  <c r="G73" i="64" s="1"/>
  <c r="B204" i="61"/>
  <c r="A95" i="64" s="1"/>
  <c r="F215" i="61"/>
  <c r="B106" i="64" s="1"/>
  <c r="H177" i="61"/>
  <c r="C68" i="64" s="1"/>
  <c r="B169" i="61"/>
  <c r="A60" i="64" s="1"/>
  <c r="H200" i="61"/>
  <c r="C91" i="64" s="1"/>
  <c r="F171" i="61"/>
  <c r="B62" i="64" s="1"/>
  <c r="S209" i="61"/>
  <c r="G100" i="64" s="1"/>
  <c r="N172" i="61"/>
  <c r="E63" i="64" s="1"/>
  <c r="F194" i="61"/>
  <c r="B85" i="64" s="1"/>
  <c r="J171" i="61"/>
  <c r="D62" i="64" s="1"/>
  <c r="S197" i="61"/>
  <c r="G88" i="64" s="1"/>
  <c r="B202" i="61"/>
  <c r="A93" i="64" s="1"/>
  <c r="J194" i="61"/>
  <c r="D85" i="64" s="1"/>
  <c r="N192" i="61"/>
  <c r="E83" i="64" s="1"/>
  <c r="S215" i="61"/>
  <c r="G106" i="64" s="1"/>
  <c r="H209" i="61"/>
  <c r="C100" i="64" s="1"/>
  <c r="B205" i="61"/>
  <c r="A96" i="64" s="1"/>
  <c r="J214" i="61"/>
  <c r="D105" i="64" s="1"/>
  <c r="S190" i="61"/>
  <c r="G81" i="64" s="1"/>
  <c r="H168" i="61"/>
  <c r="C59" i="64" s="1"/>
  <c r="H217" i="61"/>
  <c r="C108" i="64" s="1"/>
  <c r="N177" i="61"/>
  <c r="E68" i="64" s="1"/>
  <c r="F173" i="61"/>
  <c r="B64" i="64" s="1"/>
  <c r="F169" i="61"/>
  <c r="B60" i="64" s="1"/>
  <c r="J168" i="61"/>
  <c r="D59" i="64" s="1"/>
  <c r="Q182" i="61"/>
  <c r="B177" i="61"/>
  <c r="A68" i="64" s="1"/>
  <c r="H174" i="61"/>
  <c r="C65" i="64" s="1"/>
  <c r="N217" i="61"/>
  <c r="E108" i="64" s="1"/>
  <c r="N203" i="61"/>
  <c r="E94" i="64" s="1"/>
  <c r="J175" i="61"/>
  <c r="D66" i="64" s="1"/>
  <c r="N179" i="61"/>
  <c r="E70" i="64" s="1"/>
  <c r="H178" i="61"/>
  <c r="C69" i="64" s="1"/>
  <c r="B206" i="61"/>
  <c r="A97" i="64" s="1"/>
  <c r="B179" i="61"/>
  <c r="A70" i="64" s="1"/>
  <c r="B203" i="61"/>
  <c r="A94" i="64" s="1"/>
  <c r="S194" i="61"/>
  <c r="G85" i="64" s="1"/>
  <c r="S200" i="61"/>
  <c r="G91" i="64" s="1"/>
  <c r="N194" i="61"/>
  <c r="E85" i="64" s="1"/>
  <c r="H202" i="61"/>
  <c r="C93" i="64" s="1"/>
  <c r="J190" i="61"/>
  <c r="D81" i="64" s="1"/>
  <c r="F184" i="61"/>
  <c r="B75" i="64" s="1"/>
  <c r="N185" i="61"/>
  <c r="E76" i="64" s="1"/>
  <c r="H185" i="61"/>
  <c r="C76" i="64" s="1"/>
  <c r="S205" i="61"/>
  <c r="G96" i="64" s="1"/>
  <c r="S168" i="61"/>
  <c r="G59" i="64" s="1"/>
  <c r="J189" i="61"/>
  <c r="D80" i="64" s="1"/>
  <c r="F201" i="61"/>
  <c r="B92" i="64" s="1"/>
  <c r="H180" i="61"/>
  <c r="C71" i="64" s="1"/>
  <c r="J199" i="61"/>
  <c r="D90" i="64" s="1"/>
  <c r="B168" i="61"/>
  <c r="A59" i="64" s="1"/>
  <c r="F207" i="61"/>
  <c r="B98" i="64" s="1"/>
  <c r="F192" i="61"/>
  <c r="B83" i="64" s="1"/>
  <c r="Q188" i="61"/>
  <c r="B184" i="61"/>
  <c r="A75" i="64" s="1"/>
  <c r="J184" i="61"/>
  <c r="D75" i="64" s="1"/>
  <c r="H208" i="61"/>
  <c r="C99" i="64" s="1"/>
  <c r="S202" i="61"/>
  <c r="G93" i="64" s="1"/>
  <c r="J177" i="61"/>
  <c r="D68" i="64" s="1"/>
  <c r="B214" i="61"/>
  <c r="A105" i="64" s="1"/>
  <c r="N215" i="61"/>
  <c r="E106" i="64" s="1"/>
  <c r="N176" i="61"/>
  <c r="E67" i="64" s="1"/>
  <c r="H206" i="61"/>
  <c r="C97" i="64" s="1"/>
  <c r="N191" i="61"/>
  <c r="E82" i="64" s="1"/>
  <c r="S187" i="61"/>
  <c r="G78" i="64" s="1"/>
  <c r="B208" i="61"/>
  <c r="A99" i="64" s="1"/>
  <c r="Q207" i="61"/>
  <c r="Q194" i="61"/>
  <c r="B170" i="61"/>
  <c r="A61" i="64" s="1"/>
  <c r="S179" i="61"/>
  <c r="G70" i="64" s="1"/>
  <c r="S173" i="61"/>
  <c r="G64" i="64" s="1"/>
  <c r="Q208" i="61"/>
  <c r="H193" i="61"/>
  <c r="C84" i="64" s="1"/>
  <c r="H215" i="61"/>
  <c r="C106" i="64" s="1"/>
  <c r="H190" i="61"/>
  <c r="C81" i="64" s="1"/>
  <c r="H188" i="61"/>
  <c r="C79" i="64" s="1"/>
  <c r="Q197" i="61"/>
  <c r="Q205" i="61"/>
  <c r="J172" i="61"/>
  <c r="D63" i="64" s="1"/>
  <c r="B186" i="61"/>
  <c r="A77" i="64" s="1"/>
  <c r="B212" i="61"/>
  <c r="A103" i="64" s="1"/>
  <c r="H172" i="61"/>
  <c r="C63" i="64" s="1"/>
  <c r="B211" i="61"/>
  <c r="A102" i="64" s="1"/>
  <c r="S193" i="61"/>
  <c r="G84" i="64" s="1"/>
  <c r="Q185" i="61"/>
  <c r="H196" i="61"/>
  <c r="C87" i="64" s="1"/>
  <c r="J173" i="61"/>
  <c r="D64" i="64" s="1"/>
  <c r="F193" i="61"/>
  <c r="B84" i="64" s="1"/>
  <c r="F217" i="61"/>
  <c r="B108" i="64" s="1"/>
  <c r="S176" i="61"/>
  <c r="G67" i="64" s="1"/>
  <c r="S184" i="61"/>
  <c r="G75" i="64" s="1"/>
  <c r="B183" i="61"/>
  <c r="A74" i="64" s="1"/>
  <c r="Q183" i="61"/>
  <c r="H205" i="61"/>
  <c r="C96" i="64" s="1"/>
  <c r="H211" i="61"/>
  <c r="C102" i="64" s="1"/>
  <c r="H199" i="61"/>
  <c r="C90" i="64" s="1"/>
  <c r="Q209" i="61"/>
  <c r="H212" i="61"/>
  <c r="C103" i="64" s="1"/>
  <c r="N205" i="61"/>
  <c r="E96" i="64" s="1"/>
  <c r="N202" i="61"/>
  <c r="E93" i="64" s="1"/>
  <c r="B198" i="61"/>
  <c r="A89" i="64" s="1"/>
  <c r="F181" i="61"/>
  <c r="B72" i="64" s="1"/>
  <c r="F199" i="61"/>
  <c r="B90" i="64" s="1"/>
  <c r="J200" i="61"/>
  <c r="D91" i="64" s="1"/>
  <c r="N193" i="61"/>
  <c r="E84" i="64" s="1"/>
  <c r="N187" i="61"/>
  <c r="E78" i="64" s="1"/>
  <c r="B182" i="61"/>
  <c r="A73" i="64" s="1"/>
  <c r="S181" i="61"/>
  <c r="G72" i="64" s="1"/>
  <c r="S212" i="61"/>
  <c r="G103" i="64" s="1"/>
  <c r="J185" i="61"/>
  <c r="D76" i="64" s="1"/>
  <c r="S201" i="61"/>
  <c r="G92" i="64" s="1"/>
  <c r="F178" i="61"/>
  <c r="B69" i="64" s="1"/>
  <c r="B173" i="61"/>
  <c r="A64" i="64" s="1"/>
  <c r="J191" i="61"/>
  <c r="D82" i="64" s="1"/>
  <c r="F185" i="61"/>
  <c r="B76" i="64" s="1"/>
  <c r="B216" i="61"/>
  <c r="A107" i="64" s="1"/>
  <c r="F177" i="61"/>
  <c r="B68" i="64" s="1"/>
  <c r="S172" i="61"/>
  <c r="G63" i="64" s="1"/>
  <c r="J187" i="61"/>
  <c r="D78" i="64" s="1"/>
  <c r="Q202" i="61"/>
  <c r="B195" i="61"/>
  <c r="A86" i="64" s="1"/>
  <c r="F214" i="61"/>
  <c r="B105" i="64" s="1"/>
  <c r="B176" i="61"/>
  <c r="A67" i="64" s="1"/>
  <c r="N169" i="61"/>
  <c r="E60" i="64" s="1"/>
  <c r="Q204" i="61"/>
  <c r="H207" i="61"/>
  <c r="C98" i="64" s="1"/>
  <c r="Q199" i="61"/>
  <c r="J192" i="61"/>
  <c r="D83" i="64" s="1"/>
  <c r="B192" i="61"/>
  <c r="A83" i="64" s="1"/>
  <c r="H169" i="61"/>
  <c r="C60" i="64" s="1"/>
  <c r="Q180" i="61"/>
  <c r="F205" i="61"/>
  <c r="B96" i="64" s="1"/>
  <c r="H182" i="61"/>
  <c r="C73" i="64" s="1"/>
  <c r="F204" i="61"/>
  <c r="B95" i="64" s="1"/>
  <c r="H195" i="61"/>
  <c r="C86" i="64" s="1"/>
  <c r="J202" i="61"/>
  <c r="D93" i="64" s="1"/>
  <c r="B185" i="61"/>
  <c r="A76" i="64" s="1"/>
  <c r="Q203" i="61"/>
  <c r="S217" i="61"/>
  <c r="G108" i="64" s="1"/>
  <c r="N208" i="61"/>
  <c r="E99" i="64" s="1"/>
  <c r="F179" i="61"/>
  <c r="B70" i="64" s="1"/>
  <c r="N204" i="61"/>
  <c r="E95" i="64" s="1"/>
  <c r="J174" i="61"/>
  <c r="D65" i="64" s="1"/>
  <c r="Q184" i="61"/>
  <c r="S211" i="61"/>
  <c r="G102" i="64" s="1"/>
  <c r="H189" i="61"/>
  <c r="C80" i="64" s="1"/>
  <c r="B217" i="61"/>
  <c r="A108" i="64" s="1"/>
  <c r="H213" i="61"/>
  <c r="C104" i="64" s="1"/>
  <c r="S199" i="61"/>
  <c r="G90" i="64" s="1"/>
  <c r="F176" i="61"/>
  <c r="B67" i="64" s="1"/>
  <c r="F186" i="61"/>
  <c r="B77" i="64" s="1"/>
  <c r="Q179" i="61"/>
  <c r="Q198" i="61"/>
  <c r="F197" i="61"/>
  <c r="B88" i="64" s="1"/>
  <c r="Q212" i="61"/>
  <c r="N210" i="61"/>
  <c r="E101" i="64" s="1"/>
  <c r="N188" i="61"/>
  <c r="E79" i="64" s="1"/>
  <c r="S216" i="61"/>
  <c r="G107" i="64" s="1"/>
  <c r="J201" i="61"/>
  <c r="D92" i="64" s="1"/>
  <c r="J176" i="61"/>
  <c r="D67" i="64" s="1"/>
  <c r="Q210" i="61"/>
  <c r="J179" i="61"/>
  <c r="D70" i="64" s="1"/>
  <c r="J180" i="61"/>
  <c r="D71" i="64" s="1"/>
  <c r="J211" i="61"/>
  <c r="D102" i="64" s="1"/>
  <c r="Q217" i="61"/>
  <c r="F202" i="61"/>
  <c r="B93" i="64" s="1"/>
  <c r="F191" i="61"/>
  <c r="B82" i="64" s="1"/>
  <c r="B194" i="61"/>
  <c r="A85" i="64" s="1"/>
  <c r="F200" i="61"/>
  <c r="B91" i="64" s="1"/>
  <c r="N212" i="61"/>
  <c r="E103" i="64" s="1"/>
  <c r="S177" i="61"/>
  <c r="G68" i="64" s="1"/>
  <c r="B172" i="61"/>
  <c r="A63" i="64" s="1"/>
  <c r="H187" i="61"/>
  <c r="C78" i="64" s="1"/>
  <c r="B207" i="61"/>
  <c r="A98" i="64" s="1"/>
  <c r="J203" i="61"/>
  <c r="D94" i="64" s="1"/>
  <c r="Q213" i="61"/>
  <c r="J208" i="61"/>
  <c r="D99" i="64" s="1"/>
  <c r="F188" i="61"/>
  <c r="B79" i="64" s="1"/>
  <c r="S175" i="61"/>
  <c r="G66" i="64" s="1"/>
  <c r="J183" i="61"/>
  <c r="D74" i="64" s="1"/>
  <c r="S210" i="61"/>
  <c r="G101" i="64" s="1"/>
  <c r="N178" i="61"/>
  <c r="E69" i="64" s="1"/>
  <c r="Q214" i="61"/>
  <c r="S198" i="61"/>
  <c r="G89" i="64" s="1"/>
  <c r="F213" i="61"/>
  <c r="B104" i="64" s="1"/>
  <c r="B200" i="61"/>
  <c r="A91" i="64" s="1"/>
  <c r="S174" i="61"/>
  <c r="G65" i="64" s="1"/>
  <c r="N173" i="61"/>
  <c r="E64" i="64" s="1"/>
  <c r="J198" i="61"/>
  <c r="D89" i="64" s="1"/>
  <c r="H175" i="61"/>
  <c r="C66" i="64" s="1"/>
  <c r="B178" i="61"/>
  <c r="A69" i="64" s="1"/>
  <c r="F189" i="61"/>
  <c r="B80" i="64" s="1"/>
  <c r="J206" i="61"/>
  <c r="D97" i="64" s="1"/>
  <c r="F174" i="61"/>
  <c r="B65" i="64" s="1"/>
  <c r="F183" i="61"/>
  <c r="B74" i="64" s="1"/>
  <c r="N211" i="61"/>
  <c r="E102" i="64" s="1"/>
  <c r="S191" i="61"/>
  <c r="G82" i="64" s="1"/>
  <c r="J170" i="61"/>
  <c r="D61" i="64" s="1"/>
  <c r="J169" i="61"/>
  <c r="D60" i="64" s="1"/>
  <c r="N174" i="61"/>
  <c r="E65" i="64" s="1"/>
  <c r="F206" i="61"/>
  <c r="B97" i="64" s="1"/>
  <c r="N168" i="61"/>
  <c r="E59" i="64" s="1"/>
  <c r="F196" i="61"/>
  <c r="B87" i="64" s="1"/>
  <c r="N170" i="61"/>
  <c r="E61" i="64" s="1"/>
  <c r="J195" i="61"/>
  <c r="D86" i="64" s="1"/>
  <c r="H197" i="61"/>
  <c r="C88" i="64" s="1"/>
  <c r="H194" i="61"/>
  <c r="C85" i="64" s="1"/>
  <c r="Q172" i="61"/>
  <c r="J212" i="61"/>
  <c r="D103" i="64" s="1"/>
  <c r="F210" i="61"/>
  <c r="B101" i="64" s="1"/>
  <c r="B174" i="61"/>
  <c r="A65" i="64" s="1"/>
  <c r="Q181" i="61"/>
  <c r="B210" i="61"/>
  <c r="A101" i="64" s="1"/>
  <c r="N180" i="61"/>
  <c r="E71" i="64" s="1"/>
  <c r="F190" i="61"/>
  <c r="B81" i="64" s="1"/>
  <c r="J210" i="61"/>
  <c r="D101" i="64" s="1"/>
  <c r="Q171" i="61"/>
  <c r="H214" i="61"/>
  <c r="C105" i="64" s="1"/>
  <c r="J193" i="61"/>
  <c r="D84" i="64" s="1"/>
  <c r="B189" i="61"/>
  <c r="A80" i="64" s="1"/>
  <c r="H183" i="61"/>
  <c r="C74" i="64" s="1"/>
  <c r="H170" i="61"/>
  <c r="C61" i="64" s="1"/>
  <c r="J205" i="61"/>
  <c r="D96" i="64" s="1"/>
  <c r="S214" i="61"/>
  <c r="G105" i="64" s="1"/>
  <c r="Q216" i="61"/>
  <c r="B190" i="61"/>
  <c r="A81" i="64" s="1"/>
  <c r="D732" i="61"/>
  <c r="D730" i="61"/>
  <c r="U731" i="61"/>
  <c r="U729" i="61"/>
  <c r="D728" i="61"/>
  <c r="U727" i="61"/>
  <c r="D666" i="61"/>
  <c r="U665" i="61"/>
  <c r="B753" i="61"/>
  <c r="B714" i="61"/>
  <c r="W107" i="64"/>
  <c r="V66" i="64"/>
  <c r="V90" i="64"/>
  <c r="V105" i="64"/>
  <c r="V75" i="64"/>
  <c r="V62" i="64"/>
  <c r="V83" i="64"/>
  <c r="V96" i="64"/>
  <c r="W62" i="64"/>
  <c r="V88" i="64"/>
  <c r="V89" i="64"/>
  <c r="W74" i="64"/>
  <c r="V74" i="64"/>
  <c r="V104" i="64"/>
  <c r="W73" i="64"/>
  <c r="V91" i="64"/>
  <c r="W90" i="64"/>
  <c r="V68" i="64"/>
  <c r="V99" i="64"/>
  <c r="V77" i="64"/>
  <c r="W79" i="64"/>
  <c r="V59" i="64"/>
  <c r="V78" i="64"/>
  <c r="V98" i="64"/>
  <c r="V93" i="64"/>
  <c r="V108" i="64"/>
  <c r="V102" i="64"/>
  <c r="V87" i="64"/>
  <c r="V101" i="64"/>
  <c r="W105" i="64"/>
  <c r="W78" i="64"/>
  <c r="V84" i="64"/>
  <c r="V76" i="64"/>
  <c r="V73" i="64"/>
  <c r="W75" i="64"/>
  <c r="W61" i="64"/>
  <c r="V67" i="64"/>
  <c r="W60" i="64"/>
  <c r="V69" i="64"/>
  <c r="V103" i="64"/>
  <c r="W98" i="64"/>
  <c r="W63" i="64"/>
  <c r="W83" i="64"/>
  <c r="W88" i="64"/>
  <c r="W106" i="64"/>
  <c r="W92" i="64"/>
  <c r="W77" i="64"/>
  <c r="V72" i="64"/>
  <c r="W81" i="64"/>
  <c r="V92" i="64"/>
  <c r="W102" i="64"/>
  <c r="V65" i="64"/>
  <c r="V71" i="64"/>
  <c r="V100" i="64"/>
  <c r="W84" i="64"/>
  <c r="V64" i="64"/>
  <c r="V81" i="64"/>
  <c r="V79" i="64"/>
  <c r="W66" i="64"/>
  <c r="W64" i="64"/>
  <c r="V80" i="64"/>
  <c r="W100" i="64"/>
  <c r="W108" i="64"/>
  <c r="W96" i="64"/>
  <c r="W71" i="64"/>
  <c r="W76" i="64"/>
  <c r="V63" i="64"/>
  <c r="V106" i="64"/>
  <c r="W91" i="64"/>
  <c r="W101" i="64"/>
  <c r="W97" i="64"/>
  <c r="W59" i="64"/>
  <c r="W89" i="64"/>
  <c r="W69" i="64"/>
  <c r="V86" i="64"/>
  <c r="W65" i="64"/>
  <c r="W99" i="64"/>
  <c r="V95" i="64"/>
  <c r="W67" i="64"/>
  <c r="W94" i="64"/>
  <c r="V82" i="64"/>
  <c r="W87" i="64"/>
  <c r="V60" i="64"/>
  <c r="W82" i="64"/>
  <c r="W80" i="64"/>
  <c r="W85" i="64"/>
  <c r="W103" i="64"/>
  <c r="V107" i="64"/>
  <c r="W72" i="64"/>
  <c r="W70" i="64"/>
  <c r="W95" i="64"/>
  <c r="V94" i="64"/>
  <c r="W68" i="64"/>
  <c r="V85" i="64"/>
  <c r="V97" i="64"/>
  <c r="V61" i="64"/>
  <c r="W93" i="64"/>
  <c r="V70" i="64"/>
  <c r="W86" i="64"/>
  <c r="W104" i="64"/>
  <c r="F108" i="63" l="1"/>
  <c r="F91" i="63"/>
  <c r="B2" i="46"/>
  <c r="A647" i="61"/>
  <c r="B617" i="61"/>
  <c r="B615" i="61"/>
  <c r="B613" i="61"/>
  <c r="B611" i="61"/>
  <c r="B609" i="61"/>
  <c r="B607" i="61"/>
  <c r="B605" i="61"/>
  <c r="B603" i="61"/>
  <c r="B109" i="61"/>
  <c r="A92" i="61"/>
  <c r="B751" i="61" l="1"/>
  <c r="B749" i="61"/>
  <c r="B740" i="61"/>
  <c r="B718" i="61"/>
  <c r="B716" i="61"/>
  <c r="B712" i="61"/>
  <c r="B703" i="61"/>
  <c r="B701" i="61"/>
  <c r="B699" i="61"/>
  <c r="B697" i="61"/>
  <c r="B695" i="61"/>
  <c r="B686" i="61"/>
  <c r="B684" i="61"/>
  <c r="B682" i="61"/>
  <c r="B680" i="61"/>
  <c r="B678" i="61"/>
  <c r="B676" i="61"/>
  <c r="B674" i="61"/>
  <c r="A744" i="61"/>
  <c r="A735" i="61"/>
  <c r="A707" i="61"/>
  <c r="A690" i="61"/>
  <c r="A669" i="61"/>
  <c r="B663" i="61"/>
  <c r="B661" i="61"/>
  <c r="B659" i="61"/>
  <c r="B657" i="61"/>
  <c r="B655" i="61"/>
  <c r="B653" i="61"/>
  <c r="A648" i="61"/>
  <c r="J647" i="61"/>
  <c r="B643" i="61"/>
  <c r="B641" i="61"/>
  <c r="B54" i="51"/>
  <c r="B52" i="51"/>
  <c r="B43" i="51"/>
  <c r="B37" i="51"/>
  <c r="B29" i="51"/>
  <c r="B21" i="51"/>
  <c r="B18" i="51"/>
  <c r="A636" i="61"/>
  <c r="A635" i="61"/>
  <c r="B631" i="61"/>
  <c r="B629" i="61"/>
  <c r="B627" i="61"/>
  <c r="B14" i="51"/>
  <c r="A622" i="61"/>
  <c r="A621" i="61"/>
  <c r="A598" i="61"/>
  <c r="A597" i="61"/>
  <c r="B2" i="49"/>
  <c r="A541" i="61"/>
  <c r="B2" i="48"/>
  <c r="A484" i="61"/>
  <c r="B2" i="47"/>
  <c r="A428" i="61"/>
  <c r="A221" i="61"/>
  <c r="A220" i="61"/>
  <c r="B2" i="44"/>
  <c r="A113" i="61"/>
  <c r="A112" i="61"/>
  <c r="B107" i="61"/>
  <c r="B2" i="43"/>
  <c r="A103" i="61"/>
  <c r="AC12" i="51"/>
  <c r="AD11" i="51"/>
  <c r="AC10" i="51"/>
  <c r="AC20" i="51"/>
  <c r="AC18" i="51"/>
  <c r="AC17" i="51"/>
  <c r="AC13" i="51"/>
  <c r="AD15" i="51"/>
  <c r="AB2" i="51"/>
  <c r="AD17" i="51"/>
  <c r="AD18" i="51"/>
  <c r="AB13" i="51"/>
  <c r="AG6" i="42"/>
  <c r="AD13" i="51"/>
  <c r="AD9" i="51"/>
  <c r="AD12" i="51"/>
  <c r="AG7" i="42"/>
  <c r="AC21" i="51"/>
  <c r="AG9" i="42"/>
  <c r="AD7" i="51"/>
  <c r="AC16" i="51"/>
  <c r="AC5" i="51"/>
  <c r="AC11" i="51"/>
  <c r="AB3" i="51"/>
  <c r="AC9" i="51"/>
  <c r="AE7" i="42"/>
  <c r="AC7" i="51"/>
  <c r="AC14" i="51"/>
  <c r="AF5" i="42"/>
  <c r="AB7" i="51"/>
  <c r="AB5" i="51"/>
  <c r="AG5" i="42"/>
  <c r="AG8" i="42"/>
  <c r="AD6" i="51"/>
  <c r="AD2" i="51"/>
  <c r="AD14" i="51"/>
  <c r="AD4" i="51"/>
  <c r="AE8" i="42"/>
  <c r="AC2" i="51"/>
  <c r="AD21" i="51"/>
  <c r="AD10" i="51"/>
  <c r="AC26" i="51"/>
  <c r="AD20" i="51"/>
  <c r="AB10" i="51"/>
  <c r="AB11" i="51"/>
  <c r="AC3" i="51"/>
  <c r="AF9" i="42"/>
  <c r="AD23" i="51"/>
  <c r="AD22" i="51"/>
  <c r="AC15" i="51"/>
  <c r="AB12" i="51"/>
  <c r="AC23" i="51"/>
  <c r="AD8" i="51"/>
  <c r="AD19" i="51"/>
  <c r="AD24" i="51"/>
  <c r="AB9" i="51"/>
  <c r="AF7" i="42"/>
  <c r="AC25" i="51"/>
  <c r="AE9" i="42"/>
  <c r="AC4" i="51"/>
  <c r="AF8" i="42"/>
  <c r="AB6" i="51"/>
  <c r="AD25" i="51"/>
  <c r="AC6" i="51"/>
  <c r="AF6" i="42"/>
  <c r="AE6" i="42"/>
  <c r="AD3" i="51"/>
  <c r="AD26" i="51"/>
  <c r="AB8" i="51"/>
  <c r="AD5" i="51"/>
  <c r="AC24" i="51"/>
  <c r="AB4" i="51"/>
  <c r="AD16" i="51"/>
  <c r="AC8" i="51"/>
  <c r="AC19" i="51"/>
  <c r="AC22" i="51"/>
  <c r="D754" i="61" l="1"/>
  <c r="D752" i="61"/>
  <c r="D750" i="61"/>
  <c r="D741" i="61"/>
  <c r="D719" i="61"/>
  <c r="D717" i="61"/>
  <c r="D715" i="61"/>
  <c r="D713" i="61"/>
  <c r="D704" i="61"/>
  <c r="D702" i="61"/>
  <c r="D696" i="61"/>
  <c r="D687" i="61"/>
  <c r="D685" i="61"/>
  <c r="D681" i="61"/>
  <c r="D677" i="61"/>
  <c r="D662" i="61"/>
  <c r="D660" i="61"/>
  <c r="D658" i="61"/>
  <c r="D656" i="61"/>
  <c r="D630" i="61"/>
  <c r="F118" i="63" s="1"/>
  <c r="U753" i="61"/>
  <c r="U751" i="61"/>
  <c r="U749" i="61"/>
  <c r="U740" i="61"/>
  <c r="U718" i="61"/>
  <c r="U716" i="61"/>
  <c r="U714" i="61"/>
  <c r="U712" i="61"/>
  <c r="U703" i="61"/>
  <c r="U701" i="61"/>
  <c r="D700" i="61"/>
  <c r="U699" i="61"/>
  <c r="D698" i="61"/>
  <c r="U697" i="61"/>
  <c r="U695" i="61"/>
  <c r="F98" i="63" s="1"/>
  <c r="U686" i="61"/>
  <c r="U684" i="61"/>
  <c r="D683" i="61"/>
  <c r="U682" i="61"/>
  <c r="U680" i="61"/>
  <c r="D679" i="61"/>
  <c r="U678" i="61"/>
  <c r="U676" i="61"/>
  <c r="D675" i="61"/>
  <c r="U674" i="61"/>
  <c r="D664" i="61"/>
  <c r="U663" i="61"/>
  <c r="U661" i="61"/>
  <c r="U659" i="61"/>
  <c r="U657" i="61"/>
  <c r="U655" i="61"/>
  <c r="D654" i="61"/>
  <c r="U653" i="61"/>
  <c r="D644" i="61"/>
  <c r="D642" i="61"/>
  <c r="U631" i="61"/>
  <c r="D632" i="61"/>
  <c r="D628" i="61"/>
  <c r="U627" i="61"/>
  <c r="E618" i="61"/>
  <c r="U615" i="61"/>
  <c r="U607" i="61"/>
  <c r="E610" i="61"/>
  <c r="E608" i="61"/>
  <c r="U613" i="61"/>
  <c r="E616" i="61"/>
  <c r="U611" i="61"/>
  <c r="E614" i="61"/>
  <c r="U609" i="61"/>
  <c r="E612" i="61"/>
  <c r="E606" i="61"/>
  <c r="U605" i="61"/>
  <c r="E604" i="61"/>
  <c r="U603" i="61"/>
  <c r="S97" i="61"/>
  <c r="S98" i="61"/>
  <c r="S99" i="61"/>
  <c r="S100" i="61"/>
  <c r="Q100" i="61"/>
  <c r="Q99" i="61"/>
  <c r="Q98" i="61"/>
  <c r="Q97" i="61"/>
  <c r="O100" i="61"/>
  <c r="O99" i="61"/>
  <c r="O98" i="61"/>
  <c r="O97" i="61"/>
  <c r="S96" i="61"/>
  <c r="Q96" i="61"/>
  <c r="G20" i="63" s="1"/>
  <c r="B2" i="42"/>
  <c r="A66" i="61"/>
  <c r="B2" i="62"/>
  <c r="B2" i="24"/>
  <c r="A50" i="61"/>
  <c r="A39" i="61"/>
  <c r="B2" i="22"/>
  <c r="B2" i="23"/>
  <c r="A8" i="61"/>
  <c r="A7" i="61"/>
  <c r="DC9" i="23"/>
  <c r="GQ9" i="23"/>
  <c r="EP9" i="23"/>
  <c r="GQ7" i="23"/>
  <c r="DC7" i="23"/>
  <c r="GQ8" i="23"/>
  <c r="DC8" i="23"/>
  <c r="EP8" i="23"/>
  <c r="EP7" i="23"/>
  <c r="F86" i="63" l="1"/>
  <c r="F89" i="63"/>
  <c r="F87" i="63"/>
  <c r="F109" i="63"/>
  <c r="F101" i="63"/>
  <c r="F103" i="63"/>
  <c r="F105" i="63"/>
  <c r="F88" i="63"/>
  <c r="F104" i="63"/>
  <c r="F110" i="63"/>
  <c r="F120" i="63"/>
  <c r="F119" i="63"/>
  <c r="F112" i="63"/>
  <c r="F111" i="63"/>
  <c r="F96" i="63"/>
  <c r="F106" i="63"/>
  <c r="F100" i="63"/>
  <c r="F99" i="63"/>
  <c r="F95" i="63"/>
  <c r="F94" i="63"/>
  <c r="F93" i="63"/>
  <c r="F90" i="63"/>
  <c r="F85" i="63"/>
  <c r="S37" i="61"/>
  <c r="F37" i="61"/>
  <c r="F36" i="61"/>
  <c r="S36" i="61"/>
  <c r="S35" i="61"/>
  <c r="F35" i="61"/>
  <c r="E3" i="18"/>
  <c r="D3" i="18"/>
  <c r="E4" i="61" l="1"/>
  <c r="C5" i="63" s="1"/>
  <c r="S65" i="46" l="1"/>
  <c r="S66" i="46"/>
  <c r="S67" i="46"/>
  <c r="S68" i="46"/>
  <c r="S69" i="46"/>
  <c r="S70" i="46"/>
  <c r="S71" i="46"/>
  <c r="S72" i="46"/>
  <c r="S73" i="46"/>
  <c r="S74" i="46"/>
  <c r="S75" i="46"/>
  <c r="S76" i="46"/>
  <c r="S77" i="46"/>
  <c r="S78" i="46"/>
  <c r="S79" i="46"/>
  <c r="S80" i="46"/>
  <c r="S81" i="46"/>
  <c r="S82" i="46"/>
  <c r="S83" i="46"/>
  <c r="S84" i="46"/>
  <c r="S85" i="46"/>
  <c r="S86" i="46"/>
  <c r="S87" i="46"/>
  <c r="S88" i="46"/>
  <c r="S89" i="46"/>
  <c r="S90" i="46"/>
  <c r="S91" i="46"/>
  <c r="S92" i="46"/>
  <c r="S93" i="46"/>
  <c r="S94" i="46"/>
  <c r="S95" i="46"/>
  <c r="S96" i="46"/>
  <c r="S97" i="46"/>
  <c r="S98" i="46"/>
  <c r="S99" i="46"/>
  <c r="S100" i="46"/>
  <c r="S101" i="46"/>
  <c r="S102" i="46"/>
  <c r="S103" i="46"/>
  <c r="S104" i="46"/>
  <c r="S105" i="46"/>
  <c r="S106" i="46"/>
  <c r="S107" i="46"/>
  <c r="S108" i="46"/>
  <c r="S109" i="46"/>
  <c r="S110" i="46"/>
  <c r="S111" i="46"/>
  <c r="S112" i="46"/>
  <c r="S113" i="46"/>
  <c r="S114" i="46"/>
  <c r="S115" i="46"/>
  <c r="S116" i="46"/>
  <c r="S117" i="46"/>
  <c r="S118" i="46"/>
  <c r="S119" i="46"/>
  <c r="S120" i="46"/>
  <c r="S121" i="46"/>
  <c r="S122" i="46"/>
  <c r="S123" i="46"/>
  <c r="S124" i="46"/>
  <c r="S125" i="46"/>
  <c r="S126" i="46"/>
  <c r="S127" i="46"/>
  <c r="S128" i="46"/>
  <c r="S129" i="46"/>
  <c r="S130" i="46"/>
  <c r="S131" i="46"/>
  <c r="S132" i="46"/>
  <c r="S133" i="46"/>
  <c r="S134" i="46"/>
  <c r="S135" i="46"/>
  <c r="S136" i="46"/>
  <c r="S137" i="46"/>
  <c r="S138" i="46"/>
  <c r="S139" i="46"/>
  <c r="S140" i="46"/>
  <c r="S141" i="46"/>
  <c r="S142" i="46"/>
  <c r="S143" i="46"/>
  <c r="S144" i="46"/>
  <c r="S145" i="46"/>
  <c r="S146" i="46"/>
  <c r="S147" i="46"/>
  <c r="S148" i="46"/>
  <c r="S149" i="46"/>
  <c r="S150" i="46"/>
  <c r="S151" i="46"/>
  <c r="S152" i="46"/>
  <c r="S153" i="46"/>
  <c r="S154" i="46"/>
  <c r="S155" i="46"/>
  <c r="S156" i="46"/>
  <c r="S157" i="46"/>
  <c r="S158" i="46"/>
  <c r="S159" i="46"/>
  <c r="S160" i="46"/>
  <c r="S161" i="46"/>
  <c r="S162" i="46"/>
  <c r="S163" i="46"/>
  <c r="S164" i="46"/>
  <c r="S165" i="46"/>
  <c r="S166" i="46"/>
  <c r="S167" i="46"/>
  <c r="S168" i="46"/>
  <c r="S169" i="46"/>
  <c r="S170" i="46"/>
  <c r="S171" i="46"/>
  <c r="S172" i="46"/>
  <c r="S173" i="46"/>
  <c r="S174" i="46"/>
  <c r="S175" i="46"/>
  <c r="S176" i="46"/>
  <c r="S177" i="46"/>
  <c r="S178" i="46"/>
  <c r="S179" i="46"/>
  <c r="S180" i="46"/>
  <c r="S181" i="46"/>
  <c r="S182" i="46"/>
  <c r="S183" i="46"/>
  <c r="S184" i="46"/>
  <c r="S185" i="46"/>
  <c r="S186" i="46"/>
  <c r="S187" i="46"/>
  <c r="S188" i="46"/>
  <c r="S189" i="46"/>
  <c r="S190" i="46"/>
  <c r="S191" i="46"/>
  <c r="S192" i="46"/>
  <c r="S193" i="46"/>
  <c r="S194" i="46"/>
  <c r="S195" i="46"/>
  <c r="S196" i="46"/>
  <c r="S197" i="46"/>
  <c r="S198" i="46"/>
  <c r="S199" i="46"/>
  <c r="S200" i="46"/>
  <c r="S201" i="46"/>
  <c r="S202" i="46"/>
  <c r="S203" i="46"/>
  <c r="S204" i="46"/>
  <c r="S205" i="46"/>
  <c r="F33" i="61" l="1"/>
  <c r="F32" i="61"/>
  <c r="F31" i="61"/>
  <c r="B761" i="61" l="1"/>
  <c r="B758" i="61" l="1"/>
  <c r="V55" i="48" l="1"/>
  <c r="V54" i="48" l="1"/>
  <c r="V53" i="48" l="1"/>
  <c r="V52" i="48" l="1"/>
  <c r="V51" i="48" l="1"/>
  <c r="V50" i="48" l="1"/>
  <c r="V49" i="48" l="1"/>
  <c r="V48" i="48" l="1"/>
  <c r="V47" i="48" l="1"/>
  <c r="V46" i="48" l="1"/>
  <c r="V45" i="48" l="1"/>
  <c r="V44" i="48" l="1"/>
  <c r="V43" i="48" l="1"/>
  <c r="V42" i="48" l="1"/>
  <c r="V41" i="48" l="1"/>
  <c r="V40" i="48" l="1"/>
  <c r="V39" i="48" l="1"/>
  <c r="V38" i="48" l="1"/>
  <c r="V37" i="48" l="1"/>
  <c r="V36" i="48" l="1"/>
  <c r="V35" i="48" l="1"/>
  <c r="V34" i="48" l="1"/>
  <c r="V33" i="48" l="1"/>
  <c r="V32" i="48" l="1"/>
  <c r="V31" i="48" l="1"/>
  <c r="V30" i="48" l="1"/>
  <c r="V29" i="48" l="1"/>
  <c r="V28" i="48" l="1"/>
  <c r="V27" i="48" l="1"/>
  <c r="V26" i="48" l="1"/>
  <c r="V25" i="48" l="1"/>
  <c r="V24" i="48" l="1"/>
  <c r="V23" i="48" l="1"/>
  <c r="V22" i="48" l="1"/>
  <c r="V21" i="48" l="1"/>
  <c r="V20" i="48" l="1"/>
  <c r="V19" i="48" l="1"/>
  <c r="V18" i="48" l="1"/>
  <c r="V17" i="48" l="1"/>
  <c r="V16" i="48" l="1"/>
  <c r="V15" i="48" l="1"/>
  <c r="V14" i="48" l="1"/>
  <c r="V13" i="48" l="1"/>
  <c r="V12" i="48" l="1"/>
  <c r="V11" i="48" l="1"/>
  <c r="AB23" i="62"/>
  <c r="AT73" i="46"/>
  <c r="AK94" i="46"/>
  <c r="AQ82" i="46"/>
  <c r="AR72" i="46"/>
  <c r="AQ72" i="46"/>
  <c r="AV152" i="46"/>
  <c r="AP122" i="46"/>
  <c r="AD195" i="46"/>
  <c r="AT69" i="46"/>
  <c r="AB68" i="46"/>
  <c r="AO106" i="46"/>
  <c r="AR172" i="46"/>
  <c r="AH79" i="46"/>
  <c r="AW191" i="46"/>
  <c r="AR169" i="46"/>
  <c r="AE88" i="46"/>
  <c r="AQ167" i="46"/>
  <c r="AF140" i="46"/>
  <c r="AF113" i="46"/>
  <c r="AR125" i="46"/>
  <c r="AG160" i="46"/>
  <c r="AE160" i="46"/>
  <c r="AU147" i="46"/>
  <c r="AM146" i="46"/>
  <c r="AN92" i="46"/>
  <c r="AS98" i="46"/>
  <c r="AL187" i="46"/>
  <c r="AD164" i="46"/>
  <c r="AR109" i="46"/>
  <c r="AP180" i="46"/>
  <c r="AP130" i="46"/>
  <c r="AG136" i="46"/>
  <c r="AL79" i="46"/>
  <c r="AH71" i="46"/>
  <c r="AD169" i="46"/>
  <c r="AT87" i="46"/>
  <c r="AK106" i="46"/>
  <c r="AD103" i="46"/>
  <c r="AB162" i="46"/>
  <c r="AV85" i="46"/>
  <c r="AN187" i="46"/>
  <c r="AL108" i="46"/>
  <c r="AN189" i="46"/>
  <c r="AM135" i="46"/>
  <c r="AJ203" i="46"/>
  <c r="AE153" i="46"/>
  <c r="AG118" i="46"/>
  <c r="AN65" i="46"/>
  <c r="AM66" i="46"/>
  <c r="AQ103" i="46"/>
  <c r="AU65" i="46"/>
  <c r="AP173" i="46"/>
  <c r="AF173" i="46"/>
  <c r="AB187" i="46"/>
  <c r="AO70" i="46"/>
  <c r="AT180" i="46"/>
  <c r="AG169" i="46"/>
  <c r="AC121" i="46"/>
  <c r="AT75" i="46"/>
  <c r="AO109" i="46"/>
  <c r="AL181" i="46"/>
  <c r="AW202" i="46"/>
  <c r="AC138" i="46"/>
  <c r="AD203" i="46"/>
  <c r="AD110" i="46"/>
  <c r="AE10" i="62"/>
  <c r="AP83" i="46"/>
  <c r="AD65" i="46"/>
  <c r="AV169" i="46"/>
  <c r="AE13" i="62"/>
  <c r="AN164" i="46"/>
  <c r="AM154" i="46"/>
  <c r="AH138" i="46"/>
  <c r="AW90" i="46"/>
  <c r="AL171" i="46"/>
  <c r="AN132" i="46"/>
  <c r="AL113" i="46"/>
  <c r="AP120" i="46"/>
  <c r="AM189" i="46"/>
  <c r="AJ118" i="46"/>
  <c r="AN107" i="46"/>
  <c r="AV186" i="46"/>
  <c r="AV142" i="46"/>
  <c r="AG193" i="46"/>
  <c r="AP186" i="46"/>
  <c r="AO148" i="46"/>
  <c r="AD13" i="24"/>
  <c r="AJ147" i="46"/>
  <c r="AK142" i="46"/>
  <c r="AT113" i="46"/>
  <c r="AD17" i="62"/>
  <c r="AQ119" i="46"/>
  <c r="AV91" i="46"/>
  <c r="AK178" i="46"/>
  <c r="AP157" i="46"/>
  <c r="AI88" i="46"/>
  <c r="AH169" i="46"/>
  <c r="AT94" i="46"/>
  <c r="AC186" i="46"/>
  <c r="AN198" i="46"/>
  <c r="AM175" i="46"/>
  <c r="AL198" i="46"/>
  <c r="AR66" i="46"/>
  <c r="AV203" i="46"/>
  <c r="AM89" i="46"/>
  <c r="AM180" i="46"/>
  <c r="AU203" i="46"/>
  <c r="AJ154" i="46"/>
  <c r="AW147" i="46"/>
  <c r="AN135" i="46"/>
  <c r="AK171" i="46"/>
  <c r="AD163" i="46"/>
  <c r="AF76" i="46"/>
  <c r="AM129" i="46"/>
  <c r="AQ182" i="46"/>
  <c r="AI169" i="46"/>
  <c r="AH74" i="46"/>
  <c r="AB6" i="62"/>
  <c r="AP71" i="46"/>
  <c r="AC72" i="46"/>
  <c r="AP148" i="46"/>
  <c r="AF133" i="46"/>
  <c r="AI166" i="46"/>
  <c r="AF182" i="46"/>
  <c r="AN100" i="46"/>
  <c r="AU186" i="46"/>
  <c r="AO66" i="46"/>
  <c r="AB195" i="46"/>
  <c r="AL190" i="46"/>
  <c r="AN95" i="46"/>
  <c r="AR74" i="46"/>
  <c r="AU165" i="46"/>
  <c r="AU70" i="46"/>
  <c r="AR146" i="46"/>
  <c r="AW93" i="46"/>
  <c r="AF77" i="46"/>
  <c r="AE22" i="62"/>
  <c r="AP202" i="46"/>
  <c r="AL91" i="46"/>
  <c r="AL98" i="46"/>
  <c r="AE175" i="46"/>
  <c r="AK184" i="46"/>
  <c r="AV178" i="46"/>
  <c r="AO123" i="46"/>
  <c r="AD113" i="46"/>
  <c r="AC184" i="46"/>
  <c r="AL184" i="46"/>
  <c r="AQ105" i="46"/>
  <c r="AF122" i="46"/>
  <c r="AB136" i="46"/>
  <c r="AM71" i="46"/>
  <c r="AS120" i="46"/>
  <c r="AN142" i="46"/>
  <c r="AW118" i="46"/>
  <c r="AU152" i="46"/>
  <c r="AD182" i="46"/>
  <c r="AT82" i="46"/>
  <c r="AE144" i="46"/>
  <c r="AS65" i="46"/>
  <c r="AR113" i="46"/>
  <c r="AU103" i="46"/>
  <c r="AG153" i="46"/>
  <c r="AO182" i="46"/>
  <c r="AF197" i="46"/>
  <c r="AR110" i="46"/>
  <c r="AI119" i="46"/>
  <c r="AP100" i="46"/>
  <c r="AS67" i="46"/>
  <c r="AI143" i="46"/>
  <c r="AD178" i="46"/>
  <c r="AL193" i="46"/>
  <c r="AR157" i="46"/>
  <c r="AO103" i="46"/>
  <c r="AV126" i="46"/>
  <c r="AJ173" i="46"/>
  <c r="AJ200" i="46"/>
  <c r="AN133" i="46"/>
  <c r="AJ129" i="46"/>
  <c r="AB84" i="46"/>
  <c r="AD18" i="62"/>
  <c r="AL121" i="46"/>
  <c r="AH161" i="46"/>
  <c r="AW188" i="46"/>
  <c r="AV196" i="46"/>
  <c r="AQ114" i="46"/>
  <c r="AM163" i="46"/>
  <c r="AR197" i="46"/>
  <c r="AD152" i="46"/>
  <c r="AL97" i="46"/>
  <c r="AP199" i="46"/>
  <c r="AJ75" i="46"/>
  <c r="AT83" i="46"/>
  <c r="AP194" i="46"/>
  <c r="AH124" i="46"/>
  <c r="AQ134" i="46"/>
  <c r="AF24" i="62"/>
  <c r="AE164" i="46"/>
  <c r="AN160" i="46"/>
  <c r="AW92" i="46"/>
  <c r="AE85" i="46"/>
  <c r="AN203" i="46"/>
  <c r="AL144" i="46"/>
  <c r="AK137" i="46"/>
  <c r="AC7" i="24"/>
  <c r="AO155" i="46"/>
  <c r="AV162" i="46"/>
  <c r="AI150" i="46"/>
  <c r="AE3" i="42"/>
  <c r="AV177" i="46"/>
  <c r="AU148" i="46"/>
  <c r="AR104" i="46"/>
  <c r="AI188" i="46"/>
  <c r="AK73" i="46"/>
  <c r="AT153" i="46"/>
  <c r="AL93" i="46"/>
  <c r="AS188" i="46"/>
  <c r="AL146" i="46"/>
  <c r="AK158" i="46"/>
  <c r="AO132" i="46"/>
  <c r="AM195" i="46"/>
  <c r="AS184" i="46"/>
  <c r="AQ148" i="46"/>
  <c r="AJ141" i="46"/>
  <c r="AS181" i="46"/>
  <c r="AO172" i="46"/>
  <c r="AQ69" i="46"/>
  <c r="AD4" i="42"/>
  <c r="AH159" i="46"/>
  <c r="AJ77" i="46"/>
  <c r="AF155" i="46"/>
  <c r="AU128" i="46"/>
  <c r="AD167" i="46"/>
  <c r="AB21" i="62"/>
  <c r="AH131" i="46"/>
  <c r="AP197" i="46"/>
  <c r="AK192" i="46"/>
  <c r="AE84" i="46"/>
  <c r="AG88" i="46"/>
  <c r="AN68" i="46"/>
  <c r="AC162" i="46"/>
  <c r="AT132" i="46"/>
  <c r="AJ148" i="46"/>
  <c r="AH122" i="46"/>
  <c r="AB11" i="62"/>
  <c r="AH160" i="46"/>
  <c r="AK145" i="46"/>
  <c r="AW183" i="46"/>
  <c r="AL127" i="46"/>
  <c r="AG167" i="46"/>
  <c r="AF90" i="46"/>
  <c r="AD6" i="24"/>
  <c r="AU177" i="46"/>
  <c r="AI133" i="46"/>
  <c r="AD75" i="46"/>
  <c r="AO147" i="46"/>
  <c r="AU102" i="46"/>
  <c r="AN79" i="46"/>
  <c r="AB145" i="46"/>
  <c r="AH127" i="46"/>
  <c r="AL80" i="46"/>
  <c r="AG178" i="46"/>
  <c r="AF127" i="46"/>
  <c r="AR127" i="46"/>
  <c r="AN115" i="46"/>
  <c r="AU175" i="46"/>
  <c r="AC145" i="46"/>
  <c r="AK202" i="46"/>
  <c r="AN123" i="46"/>
  <c r="AD124" i="46"/>
  <c r="AC136" i="46"/>
  <c r="AE86" i="46"/>
  <c r="AS71" i="46"/>
  <c r="AD82" i="46"/>
  <c r="AD109" i="46"/>
  <c r="AC134" i="46"/>
  <c r="AK175" i="46"/>
  <c r="AB80" i="46"/>
  <c r="AF67" i="46"/>
  <c r="AJ171" i="46"/>
  <c r="AP85" i="46"/>
  <c r="AT141" i="46"/>
  <c r="AO163" i="46"/>
  <c r="AE161" i="46"/>
  <c r="AE198" i="46"/>
  <c r="AL189" i="46"/>
  <c r="AS147" i="46"/>
  <c r="AQ131" i="46"/>
  <c r="AF193" i="46"/>
  <c r="AI100" i="46"/>
  <c r="AV171" i="46"/>
  <c r="AF131" i="46"/>
  <c r="AQ175" i="46"/>
  <c r="AM68" i="46"/>
  <c r="AG170" i="46"/>
  <c r="AB149" i="46"/>
  <c r="AS88" i="46"/>
  <c r="AV204" i="46"/>
  <c r="AP172" i="46"/>
  <c r="AW108" i="46"/>
  <c r="AL115" i="46"/>
  <c r="AT196" i="46"/>
  <c r="AL100" i="46"/>
  <c r="AS103" i="46"/>
  <c r="AC13" i="62"/>
  <c r="AD120" i="46"/>
  <c r="AQ163" i="46"/>
  <c r="AB10" i="24"/>
  <c r="AQ177" i="46"/>
  <c r="AJ74" i="46"/>
  <c r="AW125" i="46"/>
  <c r="AG181" i="46"/>
  <c r="AI77" i="46"/>
  <c r="AR130" i="46"/>
  <c r="AF8" i="62"/>
  <c r="AS172" i="46"/>
  <c r="AS179" i="46"/>
  <c r="AC8" i="24"/>
  <c r="AH115" i="46"/>
  <c r="AB109" i="46"/>
  <c r="AQ166" i="46"/>
  <c r="AN201" i="46"/>
  <c r="AW142" i="46"/>
  <c r="AD89" i="46"/>
  <c r="AK85" i="46"/>
  <c r="AR205" i="46"/>
  <c r="AL159" i="46"/>
  <c r="AI130" i="46"/>
  <c r="AD96" i="46"/>
  <c r="AK97" i="46"/>
  <c r="AB190" i="46"/>
  <c r="AD24" i="62"/>
  <c r="AF106" i="46"/>
  <c r="AW112" i="46"/>
  <c r="AG85" i="46"/>
  <c r="AR152" i="46"/>
  <c r="AU163" i="46"/>
  <c r="AL200" i="46"/>
  <c r="AE17" i="62"/>
  <c r="AC12" i="62"/>
  <c r="AI151" i="46"/>
  <c r="AR134" i="46"/>
  <c r="AB5" i="24"/>
  <c r="AU184" i="46"/>
  <c r="AP191" i="46"/>
  <c r="AS102" i="46"/>
  <c r="AO130" i="46"/>
  <c r="AE121" i="46"/>
  <c r="AH176" i="46"/>
  <c r="AK103" i="46"/>
  <c r="AE169" i="46"/>
  <c r="AB177" i="46"/>
  <c r="AU91" i="46"/>
  <c r="AT163" i="46"/>
  <c r="AC107" i="46"/>
  <c r="AE99" i="46"/>
  <c r="AC156" i="46"/>
  <c r="AD93" i="46"/>
  <c r="AD76" i="46"/>
  <c r="AP98" i="46"/>
  <c r="AS135" i="46"/>
  <c r="AI189" i="46"/>
  <c r="AE5" i="24"/>
  <c r="AO169" i="46"/>
  <c r="AM204" i="46"/>
  <c r="AV205" i="46"/>
  <c r="AG109" i="46"/>
  <c r="AI80" i="46"/>
  <c r="AD136" i="46"/>
  <c r="AM153" i="46"/>
  <c r="AD125" i="46"/>
  <c r="AM164" i="46"/>
  <c r="AU137" i="46"/>
  <c r="AD139" i="46"/>
  <c r="AB151" i="46"/>
  <c r="AI84" i="46"/>
  <c r="AP136" i="46"/>
  <c r="AC201" i="46"/>
  <c r="AU143" i="46"/>
  <c r="AH178" i="46"/>
  <c r="AD194" i="46"/>
  <c r="AV120" i="46"/>
  <c r="AC198" i="46"/>
  <c r="AO90" i="46"/>
  <c r="AC104" i="46"/>
  <c r="AE162" i="46"/>
  <c r="AK204" i="46"/>
  <c r="AG161" i="46"/>
  <c r="AB189" i="46"/>
  <c r="AW96" i="46"/>
  <c r="AN137" i="46"/>
  <c r="AO65" i="46"/>
  <c r="AF102" i="46"/>
  <c r="AP96" i="46"/>
  <c r="AM94" i="46"/>
  <c r="AD20" i="62"/>
  <c r="AK108" i="46"/>
  <c r="AW87" i="46"/>
  <c r="AV194" i="46"/>
  <c r="AP118" i="46"/>
  <c r="AF91" i="46"/>
  <c r="AD186" i="46"/>
  <c r="AC87" i="46"/>
  <c r="AI73" i="46"/>
  <c r="AR188" i="46"/>
  <c r="AD106" i="46"/>
  <c r="AL78" i="46"/>
  <c r="AP108" i="46"/>
  <c r="AL138" i="46"/>
  <c r="AC176" i="46"/>
  <c r="AP73" i="46"/>
  <c r="AV121" i="46"/>
  <c r="AD108" i="46"/>
  <c r="AJ80" i="46"/>
  <c r="AD7" i="24"/>
  <c r="AS193" i="46"/>
  <c r="AR97" i="46"/>
  <c r="AD14" i="24"/>
  <c r="AF16" i="62"/>
  <c r="AT184" i="46"/>
  <c r="AK119" i="46"/>
  <c r="AR106" i="46"/>
  <c r="AJ186" i="46"/>
  <c r="AK152" i="46"/>
  <c r="AR162" i="46"/>
  <c r="AL188" i="46"/>
  <c r="AG82" i="46"/>
  <c r="AV112" i="46"/>
  <c r="AO185" i="46"/>
  <c r="AO150" i="46"/>
  <c r="AM76" i="46"/>
  <c r="AE155" i="46"/>
  <c r="AK159" i="46"/>
  <c r="AN130" i="46"/>
  <c r="AF158" i="46"/>
  <c r="AC22" i="62"/>
  <c r="AD200" i="46"/>
  <c r="AL104" i="46"/>
  <c r="AS142" i="46"/>
  <c r="AP151" i="46"/>
  <c r="AG151" i="46"/>
  <c r="AR123" i="46"/>
  <c r="AR92" i="46"/>
  <c r="AV109" i="46"/>
  <c r="AQ195" i="46"/>
  <c r="AB7" i="62"/>
  <c r="AB91" i="46"/>
  <c r="AB194" i="46"/>
  <c r="AO173" i="46"/>
  <c r="AI102" i="46"/>
  <c r="AO192" i="46"/>
  <c r="AF126" i="46"/>
  <c r="AS112" i="46"/>
  <c r="AC146" i="46"/>
  <c r="AS146" i="46"/>
  <c r="AT95" i="46"/>
  <c r="AQ146" i="46"/>
  <c r="AN103" i="46"/>
  <c r="AS198" i="46"/>
  <c r="AI175" i="46"/>
  <c r="AB115" i="46"/>
  <c r="AR171" i="46"/>
  <c r="AH91" i="46"/>
  <c r="AG204" i="46"/>
  <c r="AJ90" i="46"/>
  <c r="AF200" i="46"/>
  <c r="AR122" i="46"/>
  <c r="AD100" i="46"/>
  <c r="AW100" i="46"/>
  <c r="AC192" i="46"/>
  <c r="AG155" i="46"/>
  <c r="AJ107" i="46"/>
  <c r="AP86" i="46"/>
  <c r="AV115" i="46"/>
  <c r="AM141" i="46"/>
  <c r="AN150" i="46"/>
  <c r="AW173" i="46"/>
  <c r="AK199" i="46"/>
  <c r="AB9" i="24"/>
  <c r="AF21" i="62"/>
  <c r="AQ127" i="46"/>
  <c r="AC167" i="46"/>
  <c r="AW163" i="46"/>
  <c r="AN200" i="46"/>
  <c r="AL128" i="46"/>
  <c r="AH137" i="46"/>
  <c r="AN167" i="46"/>
  <c r="AT204" i="46"/>
  <c r="AO135" i="46"/>
  <c r="AQ110" i="46"/>
  <c r="AF190" i="46"/>
  <c r="AC115" i="46"/>
  <c r="AR164" i="46"/>
  <c r="AB117" i="46"/>
  <c r="AN151" i="46"/>
  <c r="AP89" i="46"/>
  <c r="AT165" i="46"/>
  <c r="AB81" i="46"/>
  <c r="AR80" i="46"/>
  <c r="AS165" i="46"/>
  <c r="AS79" i="46"/>
  <c r="AU146" i="46"/>
  <c r="AK198" i="46"/>
  <c r="AB20" i="62"/>
  <c r="AL122" i="46"/>
  <c r="AV174" i="46"/>
  <c r="AN117" i="46"/>
  <c r="AQ161" i="46"/>
  <c r="AW203" i="46"/>
  <c r="AU135" i="46"/>
  <c r="AK82" i="46"/>
  <c r="AW190" i="46"/>
  <c r="AU122" i="46"/>
  <c r="AF176" i="46"/>
  <c r="AC203" i="46"/>
  <c r="AB79" i="46"/>
  <c r="AG78" i="46"/>
  <c r="AO201" i="46"/>
  <c r="AG156" i="46"/>
  <c r="AO143" i="46"/>
  <c r="AN70" i="46"/>
  <c r="AR69" i="46"/>
  <c r="AC108" i="46"/>
  <c r="AC105" i="46"/>
  <c r="AU154" i="46"/>
  <c r="AK105" i="46"/>
  <c r="AI196" i="46"/>
  <c r="AC88" i="46"/>
  <c r="AI123" i="46"/>
  <c r="AN196" i="46"/>
  <c r="AT91" i="46"/>
  <c r="AL186" i="46"/>
  <c r="AJ198" i="46"/>
  <c r="AH116" i="46"/>
  <c r="AB193" i="46"/>
  <c r="AW174" i="46"/>
  <c r="AT152" i="46"/>
  <c r="AG106" i="46"/>
  <c r="AG102" i="46"/>
  <c r="AI191" i="46"/>
  <c r="AT164" i="46"/>
  <c r="AP131" i="46"/>
  <c r="AQ108" i="46"/>
  <c r="AN77" i="46"/>
  <c r="AS69" i="46"/>
  <c r="AD168" i="46"/>
  <c r="AC112" i="46"/>
  <c r="AI107" i="46"/>
  <c r="AC20" i="62"/>
  <c r="AO88" i="46"/>
  <c r="AL135" i="46"/>
  <c r="AC195" i="46"/>
  <c r="AJ69" i="46"/>
  <c r="AE173" i="46"/>
  <c r="AS205" i="46"/>
  <c r="AG77" i="46"/>
  <c r="AP203" i="46"/>
  <c r="AD95" i="46"/>
  <c r="AG200" i="46"/>
  <c r="AO72" i="46"/>
  <c r="AN204" i="46"/>
  <c r="AP66" i="46"/>
  <c r="AN122" i="46"/>
  <c r="AW177" i="46"/>
  <c r="AL168" i="46"/>
  <c r="AU179" i="46"/>
  <c r="AV73" i="46"/>
  <c r="AE113" i="46"/>
  <c r="AR192" i="46"/>
  <c r="AP133" i="46"/>
  <c r="AU190" i="46"/>
  <c r="AB175" i="46"/>
  <c r="AC96" i="46"/>
  <c r="AV133" i="46"/>
  <c r="AG205" i="46"/>
  <c r="AC15" i="62"/>
  <c r="AH81" i="46"/>
  <c r="AL152" i="46"/>
  <c r="AN89" i="46"/>
  <c r="AC111" i="46"/>
  <c r="AV160" i="46"/>
  <c r="AH112" i="46"/>
  <c r="AR168" i="46"/>
  <c r="AR144" i="46"/>
  <c r="AG183" i="46"/>
  <c r="AJ104" i="46"/>
  <c r="AK115" i="46"/>
  <c r="AN112" i="46"/>
  <c r="AC103" i="46"/>
  <c r="AV107" i="46"/>
  <c r="AV67" i="46"/>
  <c r="AF5" i="62"/>
  <c r="AQ158" i="46"/>
  <c r="AD69" i="46"/>
  <c r="AB199" i="46"/>
  <c r="AO97" i="46"/>
  <c r="AC3" i="42"/>
  <c r="AG141" i="46"/>
  <c r="AD19" i="62"/>
  <c r="AS145" i="46"/>
  <c r="AC185" i="46"/>
  <c r="AT128" i="46"/>
  <c r="AL77" i="46"/>
  <c r="AG199" i="46"/>
  <c r="AW170" i="46"/>
  <c r="AH182" i="46"/>
  <c r="AR204" i="46"/>
  <c r="AR166" i="46"/>
  <c r="AK161" i="46"/>
  <c r="AR137" i="46"/>
  <c r="AO125" i="46"/>
  <c r="AR81" i="46"/>
  <c r="AI148" i="46"/>
  <c r="AV124" i="46"/>
  <c r="AU121" i="46"/>
  <c r="AP185" i="46"/>
  <c r="AK148" i="46"/>
  <c r="AO77" i="46"/>
  <c r="AL83" i="46"/>
  <c r="AV166" i="46"/>
  <c r="AK71" i="46"/>
  <c r="AG157" i="46"/>
  <c r="AS186" i="46"/>
  <c r="AQ98" i="46"/>
  <c r="AQ132" i="46"/>
  <c r="AC174" i="46"/>
  <c r="AS151" i="46"/>
  <c r="AF164" i="46"/>
  <c r="AM95" i="46"/>
  <c r="AE177" i="46"/>
  <c r="AP139" i="46"/>
  <c r="AI98" i="46"/>
  <c r="AB107" i="46"/>
  <c r="AO71" i="46"/>
  <c r="AW131" i="46"/>
  <c r="AD9" i="24"/>
  <c r="AQ178" i="46"/>
  <c r="AD153" i="46"/>
  <c r="AD202" i="46"/>
  <c r="AW115" i="46"/>
  <c r="AK146" i="46"/>
  <c r="AW179" i="46"/>
  <c r="AJ202" i="46"/>
  <c r="AB153" i="46"/>
  <c r="AE118" i="46"/>
  <c r="AO112" i="46"/>
  <c r="AF15" i="62"/>
  <c r="AR163" i="46"/>
  <c r="AW168" i="46"/>
  <c r="AH84" i="46"/>
  <c r="AJ106" i="46"/>
  <c r="AS144" i="46"/>
  <c r="AS199" i="46"/>
  <c r="AW182" i="46"/>
  <c r="AF6" i="24"/>
  <c r="AM155" i="46"/>
  <c r="AM116" i="46"/>
  <c r="AB103" i="46"/>
  <c r="AM77" i="46"/>
  <c r="AU100" i="46"/>
  <c r="AG127" i="46"/>
  <c r="AU95" i="46"/>
  <c r="AC73" i="46"/>
  <c r="AV99" i="46"/>
  <c r="AT129" i="46"/>
  <c r="AM166" i="46"/>
  <c r="AN97" i="46"/>
  <c r="AF180" i="46"/>
  <c r="AK98" i="46"/>
  <c r="AH152" i="46"/>
  <c r="AP127" i="46"/>
  <c r="AU90" i="46"/>
  <c r="AE106" i="46"/>
  <c r="AS202" i="46"/>
  <c r="AB15" i="62"/>
  <c r="AQ171" i="46"/>
  <c r="AU75" i="46"/>
  <c r="AF23" i="62"/>
  <c r="AT151" i="46"/>
  <c r="AK66" i="46"/>
  <c r="AJ76" i="46"/>
  <c r="AU86" i="46"/>
  <c r="AN199" i="46"/>
  <c r="AQ123" i="46"/>
  <c r="AS159" i="46"/>
  <c r="AB76" i="46"/>
  <c r="AR105" i="46"/>
  <c r="AU112" i="46"/>
  <c r="AN153" i="46"/>
  <c r="AL119" i="46"/>
  <c r="AM177" i="46"/>
  <c r="AS93" i="46"/>
  <c r="AG121" i="46"/>
  <c r="AN98" i="46"/>
  <c r="AP65" i="46"/>
  <c r="AH170" i="46"/>
  <c r="AJ150" i="46"/>
  <c r="AB198" i="46"/>
  <c r="AS149" i="46"/>
  <c r="AB186" i="46"/>
  <c r="AT157" i="46"/>
  <c r="AP81" i="46"/>
  <c r="AL158" i="46"/>
  <c r="AI136" i="46"/>
  <c r="AD111" i="46"/>
  <c r="AF184" i="46"/>
  <c r="AW198" i="46"/>
  <c r="AO68" i="46"/>
  <c r="AC98" i="46"/>
  <c r="AO145" i="46"/>
  <c r="AH86" i="46"/>
  <c r="AN191" i="46"/>
  <c r="AE170" i="46"/>
  <c r="AV157" i="46"/>
  <c r="AR165" i="46"/>
  <c r="AG10" i="24"/>
  <c r="AL163" i="46"/>
  <c r="AV103" i="46"/>
  <c r="AK139" i="46"/>
  <c r="AC182" i="46"/>
  <c r="AC6" i="24"/>
  <c r="AE174" i="46"/>
  <c r="AP78" i="46"/>
  <c r="AE12" i="62"/>
  <c r="AH92" i="46"/>
  <c r="AP82" i="46"/>
  <c r="AO120" i="46"/>
  <c r="AH113" i="46"/>
  <c r="AH90" i="46"/>
  <c r="AU97" i="46"/>
  <c r="AK160" i="46"/>
  <c r="AH180" i="46"/>
  <c r="AG92" i="46"/>
  <c r="AG68" i="46"/>
  <c r="AR79" i="46"/>
  <c r="AW169" i="46"/>
  <c r="AC84" i="46"/>
  <c r="AW181" i="46"/>
  <c r="AS177" i="46"/>
  <c r="AE5" i="62"/>
  <c r="AR139" i="46"/>
  <c r="AM202" i="46"/>
  <c r="AU188" i="46"/>
  <c r="AH162" i="46"/>
  <c r="AG158" i="46"/>
  <c r="AE127" i="46"/>
  <c r="AM65" i="46"/>
  <c r="AF205" i="46"/>
  <c r="AJ93" i="46"/>
  <c r="AO81" i="46"/>
  <c r="AN181" i="46"/>
  <c r="AV146" i="46"/>
  <c r="AT175" i="46"/>
  <c r="AC172" i="46"/>
  <c r="AH179" i="46"/>
  <c r="AW171" i="46"/>
  <c r="AI167" i="46"/>
  <c r="AO187" i="46"/>
  <c r="AD7" i="42"/>
  <c r="AC75" i="46"/>
  <c r="AJ140" i="46"/>
  <c r="AC99" i="46"/>
  <c r="AH151" i="46"/>
  <c r="AH144" i="46"/>
  <c r="AW149" i="46"/>
  <c r="AR101" i="46"/>
  <c r="AC114" i="46"/>
  <c r="AM184" i="46"/>
  <c r="AL136" i="46"/>
  <c r="AB98" i="46"/>
  <c r="AM179" i="46"/>
  <c r="AB152" i="46"/>
  <c r="AS96" i="46"/>
  <c r="AU88" i="46"/>
  <c r="AU199" i="46"/>
  <c r="AT99" i="46"/>
  <c r="AN162" i="46"/>
  <c r="AB8" i="24"/>
  <c r="AR71" i="46"/>
  <c r="AC161" i="46"/>
  <c r="AG104" i="46"/>
  <c r="AC11" i="24"/>
  <c r="AK150" i="46"/>
  <c r="AH200" i="46"/>
  <c r="AG89" i="46"/>
  <c r="AJ95" i="46"/>
  <c r="AS84" i="46"/>
  <c r="AB166" i="46"/>
  <c r="AQ66" i="46"/>
  <c r="AI190" i="46"/>
  <c r="AR196" i="46"/>
  <c r="AH201" i="46"/>
  <c r="AE14" i="62"/>
  <c r="AJ127" i="46"/>
  <c r="AM130" i="46"/>
  <c r="AL87" i="46"/>
  <c r="AO189" i="46"/>
  <c r="AU108" i="46"/>
  <c r="AH125" i="46"/>
  <c r="AU110" i="46"/>
  <c r="AO129" i="46"/>
  <c r="AE201" i="46"/>
  <c r="AG114" i="46"/>
  <c r="AM185" i="46"/>
  <c r="AI111" i="46"/>
  <c r="AK96" i="46"/>
  <c r="AJ164" i="46"/>
  <c r="AK135" i="46"/>
  <c r="AD104" i="46"/>
  <c r="AQ88" i="46"/>
  <c r="AI99" i="46"/>
  <c r="AK70" i="46"/>
  <c r="AF107" i="46"/>
  <c r="AH190" i="46"/>
  <c r="AQ165" i="46"/>
  <c r="AT105" i="46"/>
  <c r="AQ189" i="46"/>
  <c r="AE150" i="46"/>
  <c r="AN192" i="46"/>
  <c r="AH82" i="46"/>
  <c r="AQ196" i="46"/>
  <c r="AG108" i="46"/>
  <c r="AW158" i="46"/>
  <c r="AP167" i="46"/>
  <c r="AV87" i="46"/>
  <c r="AE171" i="46"/>
  <c r="AG139" i="46"/>
  <c r="AO80" i="46"/>
  <c r="AW195" i="46"/>
  <c r="AL166" i="46"/>
  <c r="AN121" i="46"/>
  <c r="AP155" i="46"/>
  <c r="AW111" i="46"/>
  <c r="AN81" i="46"/>
  <c r="AE9" i="62"/>
  <c r="AU72" i="46"/>
  <c r="AC86" i="46"/>
  <c r="AT130" i="46"/>
  <c r="AK144" i="46"/>
  <c r="AV179" i="46"/>
  <c r="AS114" i="46"/>
  <c r="AK187" i="46"/>
  <c r="AE5" i="42"/>
  <c r="AU73" i="46"/>
  <c r="AD180" i="46"/>
  <c r="AO137" i="46"/>
  <c r="AI104" i="46"/>
  <c r="AE101" i="46"/>
  <c r="AM81" i="46"/>
  <c r="AL126" i="46"/>
  <c r="AH148" i="46"/>
  <c r="AV197" i="46"/>
  <c r="AO203" i="46"/>
  <c r="AS75" i="46"/>
  <c r="AE145" i="46"/>
  <c r="AC83" i="46"/>
  <c r="AF7" i="62"/>
  <c r="AU109" i="46"/>
  <c r="AP145" i="46"/>
  <c r="AU178" i="46"/>
  <c r="AD22" i="62"/>
  <c r="AV84" i="46"/>
  <c r="AD9" i="42"/>
  <c r="AT111" i="46"/>
  <c r="AB74" i="46"/>
  <c r="AM161" i="46"/>
  <c r="AF171" i="46"/>
  <c r="AN183" i="46"/>
  <c r="AF132" i="46"/>
  <c r="AS105" i="46"/>
  <c r="AG110" i="46"/>
  <c r="AH175" i="46"/>
  <c r="AU170" i="46"/>
  <c r="AV181" i="46"/>
  <c r="AI135" i="46"/>
  <c r="AH141" i="46"/>
  <c r="AN179" i="46"/>
  <c r="AJ187" i="46"/>
  <c r="AQ129" i="46"/>
  <c r="AN66" i="46"/>
  <c r="AH171" i="46"/>
  <c r="AD132" i="46"/>
  <c r="AI103" i="46"/>
  <c r="AJ172" i="46"/>
  <c r="AW135" i="46"/>
  <c r="AR190" i="46"/>
  <c r="AL137" i="46"/>
  <c r="AV80" i="46"/>
  <c r="AQ96" i="46"/>
  <c r="AR173" i="46"/>
  <c r="AF9" i="62"/>
  <c r="AN83" i="46"/>
  <c r="AI199" i="46"/>
  <c r="AD137" i="46"/>
  <c r="AL192" i="46"/>
  <c r="AB112" i="46"/>
  <c r="AM188" i="46"/>
  <c r="AV153" i="46"/>
  <c r="AI66" i="46"/>
  <c r="AE76" i="46"/>
  <c r="AF81" i="46"/>
  <c r="AW79" i="46"/>
  <c r="AS121" i="46"/>
  <c r="AG81" i="46"/>
  <c r="AG72" i="46"/>
  <c r="AQ125" i="46"/>
  <c r="AO151" i="46"/>
  <c r="AN85" i="46"/>
  <c r="AF169" i="46"/>
  <c r="AR82" i="46"/>
  <c r="AG162" i="46"/>
  <c r="AL201" i="46"/>
  <c r="AS82" i="46"/>
  <c r="AN195" i="46"/>
  <c r="AO144" i="46"/>
  <c r="AP188" i="46"/>
  <c r="AO91" i="46"/>
  <c r="AB93" i="46"/>
  <c r="AG128" i="46"/>
  <c r="AK110" i="46"/>
  <c r="AW175" i="46"/>
  <c r="AF147" i="46"/>
  <c r="AL147" i="46"/>
  <c r="AC132" i="46"/>
  <c r="AQ168" i="46"/>
  <c r="AJ91" i="46"/>
  <c r="AM118" i="46"/>
  <c r="AN149" i="46"/>
  <c r="AW162" i="46"/>
  <c r="AK128" i="46"/>
  <c r="AO116" i="46"/>
  <c r="AE109" i="46"/>
  <c r="AB5" i="62"/>
  <c r="AS83" i="46"/>
  <c r="AF116" i="46"/>
  <c r="AB142" i="46"/>
  <c r="AW65" i="46"/>
  <c r="AM142" i="46"/>
  <c r="AG9" i="24"/>
  <c r="AE190" i="46"/>
  <c r="AD117" i="46"/>
  <c r="AH85" i="46"/>
  <c r="AS137" i="46"/>
  <c r="AU160" i="46"/>
  <c r="AO160" i="46"/>
  <c r="AE166" i="46"/>
  <c r="AI71" i="46"/>
  <c r="AT142" i="46"/>
  <c r="AF105" i="46"/>
  <c r="AW124" i="46"/>
  <c r="AI173" i="46"/>
  <c r="AG95" i="46"/>
  <c r="AW122" i="46"/>
  <c r="AV198" i="46"/>
  <c r="AF186" i="46"/>
  <c r="AI198" i="46"/>
  <c r="AO117" i="46"/>
  <c r="AN138" i="46"/>
  <c r="AU84" i="46"/>
  <c r="AV138" i="46"/>
  <c r="AQ128" i="46"/>
  <c r="AE146" i="46"/>
  <c r="AW70" i="46"/>
  <c r="AQ124" i="46"/>
  <c r="AI181" i="46"/>
  <c r="AV159" i="46"/>
  <c r="AF163" i="46"/>
  <c r="AE137" i="46"/>
  <c r="AP183" i="46"/>
  <c r="AC169" i="46"/>
  <c r="AT122" i="46"/>
  <c r="AT181" i="46"/>
  <c r="AO190" i="46"/>
  <c r="AE120" i="46"/>
  <c r="AM113" i="46"/>
  <c r="AH78" i="46"/>
  <c r="AM147" i="46"/>
  <c r="AL176" i="46"/>
  <c r="AJ177" i="46"/>
  <c r="AK86" i="46"/>
  <c r="AN102" i="46"/>
  <c r="AL99" i="46"/>
  <c r="AU174" i="46"/>
  <c r="AP109" i="46"/>
  <c r="AJ204" i="46"/>
  <c r="AW106" i="46"/>
  <c r="AL194" i="46"/>
  <c r="AJ131" i="46"/>
  <c r="AP143" i="46"/>
  <c r="AN111" i="46"/>
  <c r="AI183" i="46"/>
  <c r="AG186" i="46"/>
  <c r="AV75" i="46"/>
  <c r="AK185" i="46"/>
  <c r="AN71" i="46"/>
  <c r="AW151" i="46"/>
  <c r="AT68" i="46"/>
  <c r="AI142" i="46"/>
  <c r="AM196" i="46"/>
  <c r="AU139" i="46"/>
  <c r="AM125" i="46"/>
  <c r="AD5" i="24"/>
  <c r="AN140" i="46"/>
  <c r="AV195" i="46"/>
  <c r="AH95" i="46"/>
  <c r="AC190" i="46"/>
  <c r="AT179" i="46"/>
  <c r="AW82" i="46"/>
  <c r="AF66" i="46"/>
  <c r="AU92" i="46"/>
  <c r="AB65" i="46"/>
  <c r="AG123" i="46"/>
  <c r="AQ183" i="46"/>
  <c r="AO75" i="46"/>
  <c r="AR119" i="46"/>
  <c r="AO193" i="46"/>
  <c r="AI194" i="46"/>
  <c r="AD74" i="46"/>
  <c r="AJ86" i="46"/>
  <c r="AO183" i="46"/>
  <c r="AP105" i="46"/>
  <c r="AF112" i="46"/>
  <c r="AB156" i="46"/>
  <c r="AB13" i="62"/>
  <c r="AT182" i="46"/>
  <c r="AB141" i="46"/>
  <c r="AH204" i="46"/>
  <c r="AD147" i="46"/>
  <c r="AF70" i="46"/>
  <c r="AJ158" i="46"/>
  <c r="AV118" i="46"/>
  <c r="AM160" i="46"/>
  <c r="AH109" i="46"/>
  <c r="AD189" i="46"/>
  <c r="AS161" i="46"/>
  <c r="AB71" i="46"/>
  <c r="AV155" i="46"/>
  <c r="AG113" i="46"/>
  <c r="AD174" i="46"/>
  <c r="AF191" i="46"/>
  <c r="AI154" i="46"/>
  <c r="AF108" i="46"/>
  <c r="AO67" i="46"/>
  <c r="AE130" i="46"/>
  <c r="AP146" i="46"/>
  <c r="AF121" i="46"/>
  <c r="AV201" i="46"/>
  <c r="AL117" i="46"/>
  <c r="AC200" i="46"/>
  <c r="AT162" i="46"/>
  <c r="AM193" i="46"/>
  <c r="AQ92" i="46"/>
  <c r="AJ128" i="46"/>
  <c r="AQ130" i="46"/>
  <c r="AJ119" i="46"/>
  <c r="AQ143" i="46"/>
  <c r="AG177" i="46"/>
  <c r="AS139" i="46"/>
  <c r="AO96" i="46"/>
  <c r="AM194" i="46"/>
  <c r="AD170" i="46"/>
  <c r="AR149" i="46"/>
  <c r="AG122" i="46"/>
  <c r="AW150" i="46"/>
  <c r="AV183" i="46"/>
  <c r="AU141" i="46"/>
  <c r="AJ169" i="46"/>
  <c r="AU181" i="46"/>
  <c r="AD107" i="46"/>
  <c r="AF78" i="46"/>
  <c r="AG76" i="46"/>
  <c r="AB125" i="46"/>
  <c r="AR156" i="46"/>
  <c r="AF100" i="46"/>
  <c r="AO94" i="46"/>
  <c r="AD160" i="46"/>
  <c r="AD123" i="46"/>
  <c r="AF146" i="46"/>
  <c r="AP164" i="46"/>
  <c r="AQ86" i="46"/>
  <c r="AF85" i="46"/>
  <c r="AC23" i="62"/>
  <c r="AB137" i="46"/>
  <c r="AG171" i="46"/>
  <c r="AB14" i="62"/>
  <c r="AB192" i="46"/>
  <c r="AS73" i="46"/>
  <c r="AH76" i="46"/>
  <c r="AR160" i="46"/>
  <c r="AV82" i="46"/>
  <c r="AE73" i="46"/>
  <c r="AG105" i="46"/>
  <c r="AI94" i="46"/>
  <c r="AE69" i="46"/>
  <c r="AQ187" i="46"/>
  <c r="AG107" i="46"/>
  <c r="AF188" i="46"/>
  <c r="AS141" i="46"/>
  <c r="AI91" i="46"/>
  <c r="AJ120" i="46"/>
  <c r="AO159" i="46"/>
  <c r="AV170" i="46"/>
  <c r="AD175" i="46"/>
  <c r="AJ193" i="46"/>
  <c r="AF177" i="46"/>
  <c r="AM88" i="46"/>
  <c r="AB126" i="46"/>
  <c r="AW160" i="46"/>
  <c r="AB7" i="24"/>
  <c r="AM104" i="46"/>
  <c r="AR96" i="46"/>
  <c r="AL191" i="46"/>
  <c r="AB169" i="46"/>
  <c r="AD121" i="46"/>
  <c r="AO162" i="46"/>
  <c r="AO111" i="46"/>
  <c r="AE133" i="46"/>
  <c r="AC158" i="46"/>
  <c r="AC117" i="46"/>
  <c r="AF12" i="24"/>
  <c r="AU74" i="46"/>
  <c r="AO110" i="46"/>
  <c r="AG73" i="46"/>
  <c r="AN180" i="46"/>
  <c r="AI186" i="46"/>
  <c r="AS174" i="46"/>
  <c r="AE154" i="46"/>
  <c r="AV192" i="46"/>
  <c r="AI182" i="46"/>
  <c r="AC66" i="46"/>
  <c r="AH111" i="46"/>
  <c r="AK87" i="46"/>
  <c r="AS74" i="46"/>
  <c r="AB180" i="46"/>
  <c r="AC5" i="42"/>
  <c r="AH168" i="46"/>
  <c r="AC80" i="46"/>
  <c r="AQ201" i="46"/>
  <c r="AJ145" i="46"/>
  <c r="AJ71" i="46"/>
  <c r="AD80" i="46"/>
  <c r="AG100" i="46"/>
  <c r="AI168" i="46"/>
  <c r="AL75" i="46"/>
  <c r="AH98" i="46"/>
  <c r="AB110" i="46"/>
  <c r="AW193" i="46"/>
  <c r="AT100" i="46"/>
  <c r="AQ65" i="46"/>
  <c r="AI70" i="46"/>
  <c r="AN134" i="46"/>
  <c r="AV127" i="46"/>
  <c r="AN82" i="46"/>
  <c r="AG66" i="46"/>
  <c r="AV187" i="46"/>
  <c r="AC139" i="46"/>
  <c r="AU136" i="46"/>
  <c r="AO100" i="46"/>
  <c r="AH70" i="46"/>
  <c r="AT67" i="46"/>
  <c r="AQ89" i="46"/>
  <c r="AP113" i="46"/>
  <c r="AJ192" i="46"/>
  <c r="AC137" i="46"/>
  <c r="AB164" i="46"/>
  <c r="AC9" i="42"/>
  <c r="AB89" i="46"/>
  <c r="AB119" i="46"/>
  <c r="AB140" i="46"/>
  <c r="AQ106" i="46"/>
  <c r="AF170" i="46"/>
  <c r="AC5" i="24"/>
  <c r="AT187" i="46"/>
  <c r="AE151" i="46"/>
  <c r="AE93" i="46"/>
  <c r="AP116" i="46"/>
  <c r="AG191" i="46"/>
  <c r="AK147" i="46"/>
  <c r="AN165" i="46"/>
  <c r="AN188" i="46"/>
  <c r="AE74" i="46"/>
  <c r="AK133" i="46"/>
  <c r="AR99" i="46"/>
  <c r="AB22" i="62"/>
  <c r="AK197" i="46"/>
  <c r="AM172" i="46"/>
  <c r="AR198" i="46"/>
  <c r="AU119" i="46"/>
  <c r="AF149" i="46"/>
  <c r="AJ136" i="46"/>
  <c r="AJ162" i="46"/>
  <c r="AO188" i="46"/>
  <c r="AU185" i="46"/>
  <c r="AJ65" i="46"/>
  <c r="AV173" i="46"/>
  <c r="AU157" i="46"/>
  <c r="AP181" i="46"/>
  <c r="AO95" i="46"/>
  <c r="AT123" i="46"/>
  <c r="AH172" i="46"/>
  <c r="AJ92" i="46"/>
  <c r="AU105" i="46"/>
  <c r="AD67" i="46"/>
  <c r="AW165" i="46"/>
  <c r="AM173" i="46"/>
  <c r="AW99" i="46"/>
  <c r="AD159" i="46"/>
  <c r="AH165" i="46"/>
  <c r="AQ188" i="46"/>
  <c r="AW95" i="46"/>
  <c r="AD133" i="46"/>
  <c r="AC71" i="46"/>
  <c r="AD92" i="46"/>
  <c r="AO126" i="46"/>
  <c r="AM97" i="46"/>
  <c r="AD116" i="46"/>
  <c r="AN127" i="46"/>
  <c r="AP93" i="46"/>
  <c r="AM82" i="46"/>
  <c r="AN168" i="46"/>
  <c r="AL130" i="46"/>
  <c r="AW185" i="46"/>
  <c r="AW98" i="46"/>
  <c r="AC168" i="46"/>
  <c r="AQ104" i="46"/>
  <c r="AC94" i="46"/>
  <c r="AS115" i="46"/>
  <c r="AG98" i="46"/>
  <c r="AV122" i="46"/>
  <c r="AN194" i="46"/>
  <c r="AB88" i="46"/>
  <c r="AI76" i="46"/>
  <c r="AE125" i="46"/>
  <c r="AJ146" i="46"/>
  <c r="AV188" i="46"/>
  <c r="AG134" i="46"/>
  <c r="AU134" i="46"/>
  <c r="AJ190" i="46"/>
  <c r="AM181" i="46"/>
  <c r="AQ136" i="46"/>
  <c r="AC95" i="46"/>
  <c r="AE168" i="46"/>
  <c r="AC143" i="46"/>
  <c r="AJ143" i="46"/>
  <c r="AF75" i="46"/>
  <c r="AT109" i="46"/>
  <c r="AT158" i="46"/>
  <c r="AF22" i="62"/>
  <c r="AR94" i="46"/>
  <c r="AF143" i="46"/>
  <c r="AG94" i="46"/>
  <c r="AE75" i="46"/>
  <c r="AE139" i="46"/>
  <c r="AF92" i="46"/>
  <c r="AJ79" i="46"/>
  <c r="AC97" i="46"/>
  <c r="AO140" i="46"/>
  <c r="AV110" i="46"/>
  <c r="AD130" i="46"/>
  <c r="AJ156" i="46"/>
  <c r="AW83" i="46"/>
  <c r="AH73" i="46"/>
  <c r="AS122" i="46"/>
  <c r="AM158" i="46"/>
  <c r="AT86" i="46"/>
  <c r="AQ78" i="46"/>
  <c r="AD154" i="46"/>
  <c r="AT172" i="46"/>
  <c r="AE108" i="46"/>
  <c r="AO98" i="46"/>
  <c r="AK83" i="46"/>
  <c r="AN86" i="46"/>
  <c r="AH89" i="46"/>
  <c r="AQ87" i="46"/>
  <c r="AQ116" i="46"/>
  <c r="AL131" i="46"/>
  <c r="AO199" i="46"/>
  <c r="AP184" i="46"/>
  <c r="AT66" i="46"/>
  <c r="AE14" i="24"/>
  <c r="AS116" i="46"/>
  <c r="AQ191" i="46"/>
  <c r="AC14" i="24"/>
  <c r="AE95" i="46"/>
  <c r="AF120" i="46"/>
  <c r="AS157" i="46"/>
  <c r="AT201" i="46"/>
  <c r="AV114" i="46"/>
  <c r="AU133" i="46"/>
  <c r="AB173" i="46"/>
  <c r="AB96" i="46"/>
  <c r="AQ75" i="46"/>
  <c r="AE183" i="46"/>
  <c r="AU167" i="46"/>
  <c r="AR131" i="46"/>
  <c r="AS118" i="46"/>
  <c r="AB6" i="24"/>
  <c r="AT124" i="46"/>
  <c r="AF139" i="46"/>
  <c r="AG84" i="46"/>
  <c r="AE187" i="46"/>
  <c r="AG182" i="46"/>
  <c r="AR86" i="46"/>
  <c r="AQ179" i="46"/>
  <c r="AN182" i="46"/>
  <c r="AJ163" i="46"/>
  <c r="AB181" i="46"/>
  <c r="AM138" i="46"/>
  <c r="AG154" i="46"/>
  <c r="AU118" i="46"/>
  <c r="AH154" i="46"/>
  <c r="AI200" i="46"/>
  <c r="AQ203" i="46"/>
  <c r="AU187" i="46"/>
  <c r="AC100" i="46"/>
  <c r="AW114" i="46"/>
  <c r="AF167" i="46"/>
  <c r="AT106" i="46"/>
  <c r="AB85" i="46"/>
  <c r="AN88" i="46"/>
  <c r="AK75" i="46"/>
  <c r="AJ132" i="46"/>
  <c r="AB133" i="46"/>
  <c r="AL160" i="46"/>
  <c r="AM119" i="46"/>
  <c r="AH105" i="46"/>
  <c r="AE8" i="24"/>
  <c r="AB134" i="46"/>
  <c r="AL86" i="46"/>
  <c r="AD12" i="62"/>
  <c r="AV117" i="46"/>
  <c r="AN84" i="46"/>
  <c r="AF89" i="46"/>
  <c r="AQ147" i="46"/>
  <c r="AF185" i="46"/>
  <c r="AN90" i="46"/>
  <c r="AO138" i="46"/>
  <c r="AS85" i="46"/>
  <c r="AE179" i="46"/>
  <c r="AO105" i="46"/>
  <c r="AN159" i="46"/>
  <c r="AM123" i="46"/>
  <c r="AR103" i="46"/>
  <c r="AG74" i="46"/>
  <c r="AR203" i="46"/>
  <c r="AB154" i="46"/>
  <c r="AE147" i="46"/>
  <c r="AN154" i="46"/>
  <c r="AW101" i="46"/>
  <c r="AF117" i="46"/>
  <c r="AU71" i="46"/>
  <c r="AF6" i="62"/>
  <c r="AR174" i="46"/>
  <c r="AB14" i="24"/>
  <c r="AO186" i="46"/>
  <c r="AF80" i="46"/>
  <c r="AM86" i="46"/>
  <c r="AO118" i="46"/>
  <c r="AU169" i="46"/>
  <c r="AD98" i="46"/>
  <c r="AQ79" i="46"/>
  <c r="AC106" i="46"/>
  <c r="AB16" i="62"/>
  <c r="AE12" i="24"/>
  <c r="AK169" i="46"/>
  <c r="AD118" i="46"/>
  <c r="AT140" i="46"/>
  <c r="AG197" i="46"/>
  <c r="AQ70" i="46"/>
  <c r="AT88" i="46"/>
  <c r="AF110" i="46"/>
  <c r="AB202" i="46"/>
  <c r="AG99" i="46"/>
  <c r="AK149" i="46"/>
  <c r="AV128" i="46"/>
  <c r="AR112" i="46"/>
  <c r="AD16" i="62"/>
  <c r="AR132" i="46"/>
  <c r="AQ198" i="46"/>
  <c r="AG117" i="46"/>
  <c r="AM186" i="46"/>
  <c r="AW161" i="46"/>
  <c r="AB18" i="62"/>
  <c r="AI146" i="46"/>
  <c r="AD134" i="46"/>
  <c r="AW74" i="46"/>
  <c r="AC188" i="46"/>
  <c r="AV97" i="46"/>
  <c r="AD127" i="46"/>
  <c r="AI184" i="46"/>
  <c r="AF99" i="46"/>
  <c r="AS192" i="46"/>
  <c r="AS173" i="46"/>
  <c r="AT101" i="46"/>
  <c r="AO157" i="46"/>
  <c r="AE194" i="46"/>
  <c r="AO124" i="46"/>
  <c r="AJ82" i="46"/>
  <c r="AU164" i="46"/>
  <c r="AC124" i="46"/>
  <c r="AW134" i="46"/>
  <c r="AJ176" i="46"/>
  <c r="AO195" i="46"/>
  <c r="AU172" i="46"/>
  <c r="AB24" i="62"/>
  <c r="AS175" i="46"/>
  <c r="AQ138" i="46"/>
  <c r="AW75" i="46"/>
  <c r="AL67" i="46"/>
  <c r="AE77" i="46"/>
  <c r="AW80" i="46"/>
  <c r="AC196" i="46"/>
  <c r="AS72" i="46"/>
  <c r="AC120" i="46"/>
  <c r="AL161" i="46"/>
  <c r="AR111" i="46"/>
  <c r="AJ126" i="46"/>
  <c r="AE188" i="46"/>
  <c r="AI110" i="46"/>
  <c r="AW201" i="46"/>
  <c r="AC69" i="46"/>
  <c r="AW155" i="46"/>
  <c r="AR183" i="46"/>
  <c r="AP90" i="46"/>
  <c r="AK170" i="46"/>
  <c r="AV93" i="46"/>
  <c r="AW200" i="46"/>
  <c r="AN96" i="46"/>
  <c r="AD83" i="46"/>
  <c r="AB203" i="46"/>
  <c r="AP124" i="46"/>
  <c r="AG120" i="46"/>
  <c r="AI82" i="46"/>
  <c r="AT185" i="46"/>
  <c r="AP111" i="46"/>
  <c r="AO165" i="46"/>
  <c r="AW67" i="46"/>
  <c r="AG126" i="46"/>
  <c r="AI201" i="46"/>
  <c r="AF19" i="62"/>
  <c r="AC173" i="46"/>
  <c r="AC191" i="46"/>
  <c r="AB196" i="46"/>
  <c r="AE116" i="46"/>
  <c r="AO113" i="46"/>
  <c r="AW69" i="46"/>
  <c r="AH80" i="46"/>
  <c r="AD105" i="46"/>
  <c r="AG194" i="46"/>
  <c r="AC142" i="46"/>
  <c r="AR194" i="46"/>
  <c r="AB158" i="46"/>
  <c r="AT103" i="46"/>
  <c r="AK200" i="46"/>
  <c r="AQ197" i="46"/>
  <c r="AE92" i="46"/>
  <c r="AQ94" i="46"/>
  <c r="AP153" i="46"/>
  <c r="AI89" i="46"/>
  <c r="AO175" i="46"/>
  <c r="AU162" i="46"/>
  <c r="AS185" i="46"/>
  <c r="AV130" i="46"/>
  <c r="AI138" i="46"/>
  <c r="AM117" i="46"/>
  <c r="AM100" i="46"/>
  <c r="AL154" i="46"/>
  <c r="AT200" i="46"/>
  <c r="AJ72" i="46"/>
  <c r="AV86" i="46"/>
  <c r="AM99" i="46"/>
  <c r="AI139" i="46"/>
  <c r="AB77" i="46"/>
  <c r="AE123" i="46"/>
  <c r="AT160" i="46"/>
  <c r="AH198" i="46"/>
  <c r="AO83" i="46"/>
  <c r="AM128" i="46"/>
  <c r="AK193" i="46"/>
  <c r="AL102" i="46"/>
  <c r="AD158" i="46"/>
  <c r="AS163" i="46"/>
  <c r="AD73" i="46"/>
  <c r="AC180" i="46"/>
  <c r="AB205" i="46"/>
  <c r="AK113" i="46"/>
  <c r="AN136" i="46"/>
  <c r="AS140" i="46"/>
  <c r="AU68" i="46"/>
  <c r="AH135" i="46"/>
  <c r="AW136" i="46"/>
  <c r="AE18" i="62"/>
  <c r="AW121" i="46"/>
  <c r="AG164" i="46"/>
  <c r="AP125" i="46"/>
  <c r="AV139" i="46"/>
  <c r="AR73" i="46"/>
  <c r="AH153" i="46"/>
  <c r="AD11" i="62"/>
  <c r="AD199" i="46"/>
  <c r="AO197" i="46"/>
  <c r="AB102" i="46"/>
  <c r="AR121" i="46"/>
  <c r="AH100" i="46"/>
  <c r="AT119" i="46"/>
  <c r="AC10" i="24"/>
  <c r="AB114" i="46"/>
  <c r="AN146" i="46"/>
  <c r="AK90" i="46"/>
  <c r="AM150" i="46"/>
  <c r="AQ77" i="46"/>
  <c r="AQ113" i="46"/>
  <c r="AT145" i="46"/>
  <c r="AP97" i="46"/>
  <c r="AV100" i="46"/>
  <c r="AH195" i="46"/>
  <c r="AJ188" i="46"/>
  <c r="AF125" i="46"/>
  <c r="AR191" i="46"/>
  <c r="AW77" i="46"/>
  <c r="AV199" i="46"/>
  <c r="AW76" i="46"/>
  <c r="AG175" i="46"/>
  <c r="AC81" i="46"/>
  <c r="AQ67" i="46"/>
  <c r="AJ152" i="46"/>
  <c r="AC149" i="46"/>
  <c r="AE199" i="46"/>
  <c r="AK107" i="46"/>
  <c r="AC24" i="62"/>
  <c r="AV191" i="46"/>
  <c r="AC109" i="46"/>
  <c r="AU195" i="46"/>
  <c r="AS133" i="46"/>
  <c r="AQ155" i="46"/>
  <c r="AO101" i="46"/>
  <c r="AV141" i="46"/>
  <c r="AC151" i="46"/>
  <c r="AI132" i="46"/>
  <c r="AI97" i="46"/>
  <c r="AW66" i="46"/>
  <c r="AF124" i="46"/>
  <c r="AK114" i="46"/>
  <c r="AI125" i="46"/>
  <c r="AE119" i="46"/>
  <c r="AR128" i="46"/>
  <c r="AG146" i="46"/>
  <c r="AU197" i="46"/>
  <c r="AV137" i="46"/>
  <c r="AK100" i="46"/>
  <c r="AH186" i="46"/>
  <c r="AW107" i="46"/>
  <c r="AM98" i="46"/>
  <c r="AT138" i="46"/>
  <c r="AL114" i="46"/>
  <c r="AN177" i="46"/>
  <c r="AB104" i="46"/>
  <c r="AO149" i="46"/>
  <c r="AS99" i="46"/>
  <c r="AW152" i="46"/>
  <c r="AF162" i="46"/>
  <c r="AB90" i="46"/>
  <c r="AM85" i="46"/>
  <c r="AB131" i="46"/>
  <c r="AV81" i="46"/>
  <c r="AU78" i="46"/>
  <c r="AI85" i="46"/>
  <c r="AF79" i="46"/>
  <c r="AU202" i="46"/>
  <c r="AD99" i="46"/>
  <c r="AR95" i="46"/>
  <c r="AW128" i="46"/>
  <c r="AT93" i="46"/>
  <c r="AL204" i="46"/>
  <c r="AI164" i="46"/>
  <c r="AE6" i="62"/>
  <c r="AO133" i="46"/>
  <c r="AE128" i="46"/>
  <c r="AG145" i="46"/>
  <c r="AO202" i="46"/>
  <c r="AJ84" i="46"/>
  <c r="AO166" i="46"/>
  <c r="AE110" i="46"/>
  <c r="AR135" i="46"/>
  <c r="AJ167" i="46"/>
  <c r="AI109" i="46"/>
  <c r="AC91" i="46"/>
  <c r="AE196" i="46"/>
  <c r="AN163" i="46"/>
  <c r="AE152" i="46"/>
  <c r="AU168" i="46"/>
  <c r="AF174" i="46"/>
  <c r="AO164" i="46"/>
  <c r="AK92" i="46"/>
  <c r="AN178" i="46"/>
  <c r="AV189" i="46"/>
  <c r="AD184" i="46"/>
  <c r="AF12" i="62"/>
  <c r="AD185" i="46"/>
  <c r="AC19" i="62"/>
  <c r="AK165" i="46"/>
  <c r="AL155" i="46"/>
  <c r="AJ102" i="46"/>
  <c r="AV164" i="46"/>
  <c r="AT110" i="46"/>
  <c r="AW145" i="46"/>
  <c r="AN205" i="46"/>
  <c r="AM121" i="46"/>
  <c r="AU194" i="46"/>
  <c r="AK163" i="46"/>
  <c r="AN74" i="46"/>
  <c r="AT137" i="46"/>
  <c r="AU123" i="46"/>
  <c r="AO127" i="46"/>
  <c r="AW194" i="46"/>
  <c r="AD131" i="46"/>
  <c r="AW172" i="46"/>
  <c r="AE192" i="46"/>
  <c r="AJ195" i="46"/>
  <c r="AS148" i="46"/>
  <c r="AQ111" i="46"/>
  <c r="AE176" i="46"/>
  <c r="AU67" i="46"/>
  <c r="AP76" i="46"/>
  <c r="AT148" i="46"/>
  <c r="AT74" i="46"/>
  <c r="AT167" i="46"/>
  <c r="AI105" i="46"/>
  <c r="AR180" i="46"/>
  <c r="AE115" i="46"/>
  <c r="AP138" i="46"/>
  <c r="AU201" i="46"/>
  <c r="AW72" i="46"/>
  <c r="AG71" i="46"/>
  <c r="AB200" i="46"/>
  <c r="AI203" i="46"/>
  <c r="AB197" i="46"/>
  <c r="AN69" i="46"/>
  <c r="AN145" i="46"/>
  <c r="AE11" i="24"/>
  <c r="AT203" i="46"/>
  <c r="AI131" i="46"/>
  <c r="AU85" i="46"/>
  <c r="AC67" i="46"/>
  <c r="AO171" i="46"/>
  <c r="AF10" i="62"/>
  <c r="AW180" i="46"/>
  <c r="AP152" i="46"/>
  <c r="AE181" i="46"/>
  <c r="AF138" i="46"/>
  <c r="AK183" i="46"/>
  <c r="AT194" i="46"/>
  <c r="AC76" i="46"/>
  <c r="AR116" i="46"/>
  <c r="AQ76" i="46"/>
  <c r="AD6" i="62"/>
  <c r="AC135" i="46"/>
  <c r="AQ180" i="46"/>
  <c r="AE159" i="46"/>
  <c r="AD148" i="46"/>
  <c r="AG187" i="46"/>
  <c r="AW117" i="46"/>
  <c r="AF111" i="46"/>
  <c r="AO168" i="46"/>
  <c r="AH77" i="46"/>
  <c r="AB69" i="46"/>
  <c r="AE78" i="46"/>
  <c r="AF161" i="46"/>
  <c r="AN101" i="46"/>
  <c r="AR186" i="46"/>
  <c r="AS91" i="46"/>
  <c r="AT155" i="46"/>
  <c r="AL84" i="46"/>
  <c r="AJ205" i="46"/>
  <c r="AU120" i="46"/>
  <c r="AP177" i="46"/>
  <c r="AD14" i="62"/>
  <c r="AC163" i="46"/>
  <c r="AH114" i="46"/>
  <c r="AT168" i="46"/>
  <c r="AH166" i="46"/>
  <c r="AE24" i="62"/>
  <c r="AC155" i="46"/>
  <c r="AG142" i="46"/>
  <c r="AE100" i="46"/>
  <c r="AV70" i="46"/>
  <c r="AL70" i="46"/>
  <c r="AK109" i="46"/>
  <c r="AB124" i="46"/>
  <c r="AH183" i="46"/>
  <c r="AL72" i="46"/>
  <c r="AE158" i="46"/>
  <c r="AL74" i="46"/>
  <c r="AT190" i="46"/>
  <c r="AQ135" i="46"/>
  <c r="AR129" i="46"/>
  <c r="AF11" i="24"/>
  <c r="AD128" i="46"/>
  <c r="AQ81" i="46"/>
  <c r="AL151" i="46"/>
  <c r="AI65" i="46"/>
  <c r="AS178" i="46"/>
  <c r="AK177" i="46"/>
  <c r="AP182" i="46"/>
  <c r="AS80" i="46"/>
  <c r="AL82" i="46"/>
  <c r="AJ166" i="46"/>
  <c r="AH142" i="46"/>
  <c r="AB99" i="46"/>
  <c r="AG203" i="46"/>
  <c r="AE157" i="46"/>
  <c r="AE140" i="46"/>
  <c r="AM91" i="46"/>
  <c r="AC128" i="46"/>
  <c r="AT154" i="46"/>
  <c r="AE104" i="46"/>
  <c r="AR199" i="46"/>
  <c r="AF157" i="46"/>
  <c r="AK201" i="46"/>
  <c r="AB78" i="46"/>
  <c r="AT71" i="46"/>
  <c r="AJ183" i="46"/>
  <c r="AB174" i="46"/>
  <c r="AF159" i="46"/>
  <c r="AH133" i="46"/>
  <c r="AI172" i="46"/>
  <c r="AP88" i="46"/>
  <c r="AO167" i="46"/>
  <c r="AQ80" i="46"/>
  <c r="AE203" i="46"/>
  <c r="AF114" i="46"/>
  <c r="AM72" i="46"/>
  <c r="AR124" i="46"/>
  <c r="AL145" i="46"/>
  <c r="AG131" i="46"/>
  <c r="AC8" i="42"/>
  <c r="AU115" i="46"/>
  <c r="AD11" i="24"/>
  <c r="AF10" i="24"/>
  <c r="AJ196" i="46"/>
  <c r="AF20" i="62"/>
  <c r="AI145" i="46"/>
  <c r="AO78" i="46"/>
  <c r="AR91" i="46"/>
  <c r="AI153" i="46"/>
  <c r="AJ157" i="46"/>
  <c r="AI163" i="46"/>
  <c r="AK89" i="46"/>
  <c r="AV167" i="46"/>
  <c r="AN99" i="46"/>
  <c r="AJ185" i="46"/>
  <c r="AN73" i="46"/>
  <c r="AH146" i="46"/>
  <c r="AV89" i="46"/>
  <c r="AE126" i="46"/>
  <c r="AS78" i="46"/>
  <c r="AQ120" i="46"/>
  <c r="AR179" i="46"/>
  <c r="AP112" i="46"/>
  <c r="AI115" i="46"/>
  <c r="AG65" i="46"/>
  <c r="AU79" i="46"/>
  <c r="AP119" i="46"/>
  <c r="AM84" i="46"/>
  <c r="AH156" i="46"/>
  <c r="AU107" i="46"/>
  <c r="AW143" i="46"/>
  <c r="AD9" i="62"/>
  <c r="AR68" i="46"/>
  <c r="AC154" i="46"/>
  <c r="AI147" i="46"/>
  <c r="AP159" i="46"/>
  <c r="AV69" i="46"/>
  <c r="AF118" i="46"/>
  <c r="AV102" i="46"/>
  <c r="AJ121" i="46"/>
  <c r="AV98" i="46"/>
  <c r="AP79" i="46"/>
  <c r="AS94" i="46"/>
  <c r="AB129" i="46"/>
  <c r="AT97" i="46"/>
  <c r="AL105" i="46"/>
  <c r="AG83" i="46"/>
  <c r="AB73" i="46"/>
  <c r="AM145" i="46"/>
  <c r="AN184" i="46"/>
  <c r="AG202" i="46"/>
  <c r="AP200" i="46"/>
  <c r="AO198" i="46"/>
  <c r="AK143" i="46"/>
  <c r="AU153" i="46"/>
  <c r="AJ165" i="46"/>
  <c r="AG188" i="46"/>
  <c r="AN157" i="46"/>
  <c r="AJ109" i="46"/>
  <c r="AK132" i="46"/>
  <c r="AK154" i="46"/>
  <c r="AB100" i="46"/>
  <c r="AC199" i="46"/>
  <c r="AI137" i="46"/>
  <c r="AG196" i="46"/>
  <c r="AI185" i="46"/>
  <c r="AE135" i="46"/>
  <c r="AS109" i="46"/>
  <c r="AU142" i="46"/>
  <c r="AD190" i="46"/>
  <c r="AK118" i="46"/>
  <c r="AP103" i="46"/>
  <c r="AN91" i="46"/>
  <c r="AO128" i="46"/>
  <c r="AI160" i="46"/>
  <c r="AD173" i="46"/>
  <c r="AQ112" i="46"/>
  <c r="AI159" i="46"/>
  <c r="AU127" i="46"/>
  <c r="AI92" i="46"/>
  <c r="AK93" i="46"/>
  <c r="AF178" i="46"/>
  <c r="AE68" i="46"/>
  <c r="AU83" i="46"/>
  <c r="AB116" i="46"/>
  <c r="AP77" i="46"/>
  <c r="AV129" i="46"/>
  <c r="AD144" i="46"/>
  <c r="AG111" i="46"/>
  <c r="AR141" i="46"/>
  <c r="AV94" i="46"/>
  <c r="AD88" i="46"/>
  <c r="AF134" i="46"/>
  <c r="AM203" i="46"/>
  <c r="AV71" i="46"/>
  <c r="AS189" i="46"/>
  <c r="AT118" i="46"/>
  <c r="AK181" i="46"/>
  <c r="AE107" i="46"/>
  <c r="AD79" i="46"/>
  <c r="AI75" i="46"/>
  <c r="AI152" i="46"/>
  <c r="AG165" i="46"/>
  <c r="AL73" i="46"/>
  <c r="AG172" i="46"/>
  <c r="AP158" i="46"/>
  <c r="AF166" i="46"/>
  <c r="AF17" i="62"/>
  <c r="AR93" i="46"/>
  <c r="AJ124" i="46"/>
  <c r="AL142" i="46"/>
  <c r="AF13" i="62"/>
  <c r="AO82" i="46"/>
  <c r="AC194" i="46"/>
  <c r="AE204" i="46"/>
  <c r="AQ159" i="46"/>
  <c r="AU94" i="46"/>
  <c r="AL196" i="46"/>
  <c r="AB121" i="46"/>
  <c r="AS89" i="46"/>
  <c r="AJ181" i="46"/>
  <c r="AG176" i="46"/>
  <c r="AP187" i="46"/>
  <c r="AM83" i="46"/>
  <c r="AS129" i="46"/>
  <c r="AW104" i="46"/>
  <c r="AQ174" i="46"/>
  <c r="AP195" i="46"/>
  <c r="AE13" i="24"/>
  <c r="AF14" i="62"/>
  <c r="AL68" i="46"/>
  <c r="AE202" i="46"/>
  <c r="AL112" i="46"/>
  <c r="AF83" i="46"/>
  <c r="AQ139" i="46"/>
  <c r="AP132" i="46"/>
  <c r="AF69" i="46"/>
  <c r="AS158" i="46"/>
  <c r="AU192" i="46"/>
  <c r="AR76" i="46"/>
  <c r="AS101" i="46"/>
  <c r="AW97" i="46"/>
  <c r="AG91" i="46"/>
  <c r="AD156" i="46"/>
  <c r="AT202" i="46"/>
  <c r="AG5" i="24"/>
  <c r="AG14" i="24"/>
  <c r="AM144" i="46"/>
  <c r="AU196" i="46"/>
  <c r="AL118" i="46"/>
  <c r="AH68" i="46"/>
  <c r="AL81" i="46"/>
  <c r="AK179" i="46"/>
  <c r="AQ93" i="46"/>
  <c r="AJ122" i="46"/>
  <c r="AN176" i="46"/>
  <c r="AW156" i="46"/>
  <c r="AR182" i="46"/>
  <c r="AU98" i="46"/>
  <c r="AO178" i="46"/>
  <c r="AQ172" i="46"/>
  <c r="AG125" i="46"/>
  <c r="AS160" i="46"/>
  <c r="AC102" i="46"/>
  <c r="AG130" i="46"/>
  <c r="AW199" i="46"/>
  <c r="AO122" i="46"/>
  <c r="AC10" i="62"/>
  <c r="AP110" i="46"/>
  <c r="AB155" i="46"/>
  <c r="AT192" i="46"/>
  <c r="AV88" i="46"/>
  <c r="AM101" i="46"/>
  <c r="AQ151" i="46"/>
  <c r="AE4" i="42"/>
  <c r="AG69" i="46"/>
  <c r="AM187" i="46"/>
  <c r="AF150" i="46"/>
  <c r="AN141" i="46"/>
  <c r="AQ205" i="46"/>
  <c r="AW186" i="46"/>
  <c r="AT146" i="46"/>
  <c r="AG184" i="46"/>
  <c r="AF202" i="46"/>
  <c r="AV147" i="46"/>
  <c r="AL94" i="46"/>
  <c r="AF14" i="24"/>
  <c r="AG189" i="46"/>
  <c r="AP92" i="46"/>
  <c r="AB184" i="46"/>
  <c r="AB159" i="46"/>
  <c r="AN109" i="46"/>
  <c r="AG96" i="46"/>
  <c r="AH123" i="46"/>
  <c r="AH69" i="46"/>
  <c r="AU81" i="46"/>
  <c r="AT135" i="46"/>
  <c r="AD193" i="46"/>
  <c r="AS123" i="46"/>
  <c r="AS153" i="46"/>
  <c r="AH128" i="46"/>
  <c r="AF204" i="46"/>
  <c r="AQ160" i="46"/>
  <c r="AP189" i="46"/>
  <c r="AL162" i="46"/>
  <c r="AR177" i="46"/>
  <c r="AK191" i="46"/>
  <c r="AG198" i="46"/>
  <c r="AJ175" i="46"/>
  <c r="AR120" i="46"/>
  <c r="AO177" i="46"/>
  <c r="AS128" i="46"/>
  <c r="AT121" i="46"/>
  <c r="AF74" i="46"/>
  <c r="AI78" i="46"/>
  <c r="AH149" i="46"/>
  <c r="AG148" i="46"/>
  <c r="AD87" i="46"/>
  <c r="AH65" i="46"/>
  <c r="AM103" i="46"/>
  <c r="AL106" i="46"/>
  <c r="AV108" i="46"/>
  <c r="AG143" i="46"/>
  <c r="AP129" i="46"/>
  <c r="AN158" i="46"/>
  <c r="AH83" i="46"/>
  <c r="AU140" i="46"/>
  <c r="AU150" i="46"/>
  <c r="AQ145" i="46"/>
  <c r="AJ70" i="46"/>
  <c r="AL123" i="46"/>
  <c r="AE19" i="62"/>
  <c r="AD94" i="46"/>
  <c r="AS171" i="46"/>
  <c r="AT170" i="46"/>
  <c r="AB128" i="46"/>
  <c r="AJ113" i="46"/>
  <c r="AP141" i="46"/>
  <c r="AL177" i="46"/>
  <c r="AI155" i="46"/>
  <c r="AC82" i="46"/>
  <c r="AL202" i="46"/>
  <c r="AB12" i="62"/>
  <c r="AB167" i="46"/>
  <c r="AS143" i="46"/>
  <c r="AP106" i="46"/>
  <c r="AP74" i="46"/>
  <c r="AJ159" i="46"/>
  <c r="AO107" i="46"/>
  <c r="AP204" i="46"/>
  <c r="AE205" i="46"/>
  <c r="AM126" i="46"/>
  <c r="AE10" i="24"/>
  <c r="AD91" i="46"/>
  <c r="AL66" i="46"/>
  <c r="AE184" i="46"/>
  <c r="AH150" i="46"/>
  <c r="AS194" i="46"/>
  <c r="AE112" i="46"/>
  <c r="AM169" i="46"/>
  <c r="AL125" i="46"/>
  <c r="AV145" i="46"/>
  <c r="AQ102" i="46"/>
  <c r="AH140" i="46"/>
  <c r="AU166" i="46"/>
  <c r="AC150" i="46"/>
  <c r="AT174" i="46"/>
  <c r="AH136" i="46"/>
  <c r="AW141" i="46"/>
  <c r="AK79" i="46"/>
  <c r="AE167" i="46"/>
  <c r="AL173" i="46"/>
  <c r="AR158" i="46"/>
  <c r="AC89" i="46"/>
  <c r="AM139" i="46"/>
  <c r="AJ111" i="46"/>
  <c r="AL148" i="46"/>
  <c r="AD114" i="46"/>
  <c r="AH119" i="46"/>
  <c r="AD145" i="46"/>
  <c r="AB201" i="46"/>
  <c r="AH102" i="46"/>
  <c r="AK116" i="46"/>
  <c r="AH155" i="46"/>
  <c r="AG168" i="46"/>
  <c r="AC90" i="46"/>
  <c r="AN120" i="46"/>
  <c r="AU193" i="46"/>
  <c r="AJ101" i="46"/>
  <c r="AD66" i="46"/>
  <c r="AO99" i="46"/>
  <c r="AL141" i="46"/>
  <c r="AK72" i="46"/>
  <c r="AJ151" i="46"/>
  <c r="AO131" i="46"/>
  <c r="AL167" i="46"/>
  <c r="AQ164" i="46"/>
  <c r="AC74" i="46"/>
  <c r="AJ81" i="46"/>
  <c r="AG79" i="46"/>
  <c r="AU158" i="46"/>
  <c r="AU124" i="46"/>
  <c r="AV161" i="46"/>
  <c r="AH197" i="46"/>
  <c r="AE105" i="46"/>
  <c r="AJ199" i="46"/>
  <c r="AW81" i="46"/>
  <c r="AU189" i="46"/>
  <c r="AR143" i="46"/>
  <c r="AE67" i="46"/>
  <c r="AL143" i="46"/>
  <c r="AN170" i="46"/>
  <c r="AN197" i="46"/>
  <c r="AH173" i="46"/>
  <c r="AF192" i="46"/>
  <c r="AU104" i="46"/>
  <c r="AD3" i="42"/>
  <c r="AG112" i="46"/>
  <c r="AE186" i="46"/>
  <c r="AK122" i="46"/>
  <c r="AC68" i="46"/>
  <c r="AG173" i="46"/>
  <c r="AV156" i="46"/>
  <c r="AB161" i="46"/>
  <c r="AI156" i="46"/>
  <c r="AT78" i="46"/>
  <c r="AS124" i="46"/>
  <c r="AH126" i="46"/>
  <c r="AF137" i="46"/>
  <c r="AH96" i="46"/>
  <c r="AW127" i="46"/>
  <c r="AW85" i="46"/>
  <c r="AH132" i="46"/>
  <c r="AT199" i="46"/>
  <c r="AQ173" i="46"/>
  <c r="AI128" i="46"/>
  <c r="AB143" i="46"/>
  <c r="AB83" i="46"/>
  <c r="AD141" i="46"/>
  <c r="AV119" i="46"/>
  <c r="AP162" i="46"/>
  <c r="AM199" i="46"/>
  <c r="AJ179" i="46"/>
  <c r="AR77" i="46"/>
  <c r="AT150" i="46"/>
  <c r="AP198" i="46"/>
  <c r="AI113" i="46"/>
  <c r="AF88" i="46"/>
  <c r="AH163" i="46"/>
  <c r="AM182" i="46"/>
  <c r="AB92" i="46"/>
  <c r="AS106" i="46"/>
  <c r="AN105" i="46"/>
  <c r="AD138" i="46"/>
  <c r="AI120" i="46"/>
  <c r="AW84" i="46"/>
  <c r="AG11" i="24"/>
  <c r="AB72" i="46"/>
  <c r="AO114" i="46"/>
  <c r="AN113" i="46"/>
  <c r="AQ176" i="46"/>
  <c r="AM174" i="46"/>
  <c r="AN75" i="46"/>
  <c r="AQ126" i="46"/>
  <c r="AP166" i="46"/>
  <c r="AN67" i="46"/>
  <c r="AH130" i="46"/>
  <c r="AH199" i="46"/>
  <c r="AE195" i="46"/>
  <c r="AV158" i="46"/>
  <c r="AJ67" i="46"/>
  <c r="AR201" i="46"/>
  <c r="AJ105" i="46"/>
  <c r="AB178" i="46"/>
  <c r="AU144" i="46"/>
  <c r="AR84" i="46"/>
  <c r="AH106" i="46"/>
  <c r="AE185" i="46"/>
  <c r="AD10" i="62"/>
  <c r="AD81" i="46"/>
  <c r="AG124" i="46"/>
  <c r="AO154" i="46"/>
  <c r="AJ88" i="46"/>
  <c r="AF128" i="46"/>
  <c r="AB19" i="62"/>
  <c r="AQ185" i="46"/>
  <c r="AC78" i="46"/>
  <c r="AV131" i="46"/>
  <c r="AF168" i="46"/>
  <c r="AW205" i="46"/>
  <c r="AW196" i="46"/>
  <c r="AC17" i="62"/>
  <c r="AP134" i="46"/>
  <c r="AC153" i="46"/>
  <c r="AQ122" i="46"/>
  <c r="AR85" i="46"/>
  <c r="AD77" i="46"/>
  <c r="AK101" i="46"/>
  <c r="AU145" i="46"/>
  <c r="AT198" i="46"/>
  <c r="AF153" i="46"/>
  <c r="AB106" i="46"/>
  <c r="AQ193" i="46"/>
  <c r="AP87" i="46"/>
  <c r="AR115" i="46"/>
  <c r="AL85" i="46"/>
  <c r="AG119" i="46"/>
  <c r="AE89" i="46"/>
  <c r="AR189" i="46"/>
  <c r="AC93" i="46"/>
  <c r="AM159" i="46"/>
  <c r="AC131" i="46"/>
  <c r="AK81" i="46"/>
  <c r="AF160" i="46"/>
  <c r="AC175" i="46"/>
  <c r="AO108" i="46"/>
  <c r="AE87" i="46"/>
  <c r="AE141" i="46"/>
  <c r="AT147" i="46"/>
  <c r="AQ170" i="46"/>
  <c r="AP67" i="46"/>
  <c r="AD4" i="24"/>
  <c r="AW91" i="46"/>
  <c r="AD119" i="46"/>
  <c r="AI193" i="46"/>
  <c r="AK140" i="46"/>
  <c r="AQ154" i="46"/>
  <c r="AK77" i="46"/>
  <c r="AD179" i="46"/>
  <c r="AM176" i="46"/>
  <c r="AP115" i="46"/>
  <c r="AT65" i="46"/>
  <c r="AW130" i="46"/>
  <c r="AD85" i="46"/>
  <c r="AT120" i="46"/>
  <c r="AP165" i="46"/>
  <c r="AL185" i="46"/>
  <c r="AB130" i="46"/>
  <c r="AP171" i="46"/>
  <c r="AT127" i="46"/>
  <c r="AQ192" i="46"/>
  <c r="AI179" i="46"/>
  <c r="AC85" i="46"/>
  <c r="AF194" i="46"/>
  <c r="AJ114" i="46"/>
  <c r="AM93" i="46"/>
  <c r="AV136" i="46"/>
  <c r="AQ101" i="46"/>
  <c r="AH134" i="46"/>
  <c r="AK176" i="46"/>
  <c r="AE103" i="46"/>
  <c r="AE98" i="46"/>
  <c r="AV176" i="46"/>
  <c r="AN148" i="46"/>
  <c r="AH188" i="46"/>
  <c r="AE80" i="46"/>
  <c r="AH93" i="46"/>
  <c r="AD188" i="46"/>
  <c r="AM124" i="46"/>
  <c r="AP205" i="46"/>
  <c r="AS90" i="46"/>
  <c r="AM191" i="46"/>
  <c r="AM197" i="46"/>
  <c r="AW89" i="46"/>
  <c r="AN155" i="46"/>
  <c r="AL169" i="46"/>
  <c r="AC5" i="62"/>
  <c r="AS107" i="46"/>
  <c r="AB113" i="46"/>
  <c r="AC126" i="46"/>
  <c r="AS180" i="46"/>
  <c r="AO191" i="46"/>
  <c r="AC7" i="42"/>
  <c r="AM74" i="46"/>
  <c r="AO139" i="46"/>
  <c r="AT183" i="46"/>
  <c r="AK166" i="46"/>
  <c r="AF7" i="24"/>
  <c r="AC202" i="46"/>
  <c r="AQ204" i="46"/>
  <c r="AS110" i="46"/>
  <c r="AO180" i="46"/>
  <c r="AI141" i="46"/>
  <c r="AW116" i="46"/>
  <c r="AS190" i="46"/>
  <c r="AT77" i="46"/>
  <c r="AH174" i="46"/>
  <c r="AU161" i="46"/>
  <c r="AW123" i="46"/>
  <c r="AD10" i="24"/>
  <c r="AP91" i="46"/>
  <c r="AT70" i="46"/>
  <c r="AB82" i="46"/>
  <c r="AV165" i="46"/>
  <c r="AW157" i="46"/>
  <c r="AS108" i="46"/>
  <c r="AC144" i="46"/>
  <c r="AD101" i="46"/>
  <c r="AD196" i="46"/>
  <c r="AF96" i="46"/>
  <c r="AH184" i="46"/>
  <c r="AM102" i="46"/>
  <c r="AR126" i="46"/>
  <c r="AT92" i="46"/>
  <c r="AP114" i="46"/>
  <c r="AF152" i="46"/>
  <c r="AT79" i="46"/>
  <c r="AD78" i="46"/>
  <c r="AC179" i="46"/>
  <c r="AS126" i="46"/>
  <c r="AC9" i="62"/>
  <c r="AE66" i="46"/>
  <c r="AS191" i="46"/>
  <c r="AS164" i="46"/>
  <c r="AC11" i="62"/>
  <c r="AS154" i="46"/>
  <c r="AQ200" i="46"/>
  <c r="AO115" i="46"/>
  <c r="AD197" i="46"/>
  <c r="AQ140" i="46"/>
  <c r="AI149" i="46"/>
  <c r="AM115" i="46"/>
  <c r="AI117" i="46"/>
  <c r="AM192" i="46"/>
  <c r="AI95" i="46"/>
  <c r="AB95" i="46"/>
  <c r="AP163" i="46"/>
  <c r="AB185" i="46"/>
  <c r="AE142" i="46"/>
  <c r="AB10" i="62"/>
  <c r="AT89" i="46"/>
  <c r="AD150" i="46"/>
  <c r="AV76" i="46"/>
  <c r="AC183" i="46"/>
  <c r="AB108" i="46"/>
  <c r="AV190" i="46"/>
  <c r="AF156" i="46"/>
  <c r="AL164" i="46"/>
  <c r="AU182" i="46"/>
  <c r="AI195" i="46"/>
  <c r="AT107" i="46"/>
  <c r="AW94" i="46"/>
  <c r="AO153" i="46"/>
  <c r="AU113" i="46"/>
  <c r="AQ137" i="46"/>
  <c r="AK65" i="46"/>
  <c r="AF82" i="46"/>
  <c r="AR202" i="46"/>
  <c r="AT136" i="46"/>
  <c r="AE83" i="46"/>
  <c r="AS66" i="46"/>
  <c r="AK67" i="46"/>
  <c r="AI68" i="46"/>
  <c r="AG137" i="46"/>
  <c r="AG129" i="46"/>
  <c r="AV143" i="46"/>
  <c r="AC177" i="46"/>
  <c r="AP107" i="46"/>
  <c r="AN186" i="46"/>
  <c r="AR181" i="46"/>
  <c r="AJ155" i="46"/>
  <c r="AR67" i="46"/>
  <c r="AP126" i="46"/>
  <c r="AE8" i="62"/>
  <c r="AL140" i="46"/>
  <c r="AG87" i="46"/>
  <c r="AH181" i="46"/>
  <c r="AF136" i="46"/>
  <c r="AC18" i="62"/>
  <c r="AD129" i="46"/>
  <c r="AM105" i="46"/>
  <c r="AF72" i="46"/>
  <c r="AJ100" i="46"/>
  <c r="AB171" i="46"/>
  <c r="AC123" i="46"/>
  <c r="AP144" i="46"/>
  <c r="AK80" i="46"/>
  <c r="AK88" i="46"/>
  <c r="AC116" i="46"/>
  <c r="AD140" i="46"/>
  <c r="AL116" i="46"/>
  <c r="AL134" i="46"/>
  <c r="AW126" i="46"/>
  <c r="AW192" i="46"/>
  <c r="AS136" i="46"/>
  <c r="AR193" i="46"/>
  <c r="AR187" i="46"/>
  <c r="AI112" i="46"/>
  <c r="AP193" i="46"/>
  <c r="AL88" i="46"/>
  <c r="AN119" i="46"/>
  <c r="AI165" i="46"/>
  <c r="AW86" i="46"/>
  <c r="AI96" i="46"/>
  <c r="AJ117" i="46"/>
  <c r="AM112" i="46"/>
  <c r="AB191" i="46"/>
  <c r="AT188" i="46"/>
  <c r="AO152" i="46"/>
  <c r="AB183" i="46"/>
  <c r="AF201" i="46"/>
  <c r="AM171" i="46"/>
  <c r="AM107" i="46"/>
  <c r="AG86" i="46"/>
  <c r="AW110" i="46"/>
  <c r="AS156" i="46"/>
  <c r="AH196" i="46"/>
  <c r="AC77" i="46"/>
  <c r="AD171" i="46"/>
  <c r="AS92" i="46"/>
  <c r="AC164" i="46"/>
  <c r="AB4" i="24"/>
  <c r="AQ202" i="46"/>
  <c r="AH97" i="46"/>
  <c r="AH87" i="46"/>
  <c r="AN173" i="46"/>
  <c r="AR176" i="46"/>
  <c r="AL183" i="46"/>
  <c r="AK127" i="46"/>
  <c r="AJ103" i="46"/>
  <c r="AW88" i="46"/>
  <c r="AJ194" i="46"/>
  <c r="AM120" i="46"/>
  <c r="AI79" i="46"/>
  <c r="AK168" i="46"/>
  <c r="AB168" i="46"/>
  <c r="AP190" i="46"/>
  <c r="AK164" i="46"/>
  <c r="AM152" i="46"/>
  <c r="AN76" i="46"/>
  <c r="AI171" i="46"/>
  <c r="AS117" i="46"/>
  <c r="AB176" i="46"/>
  <c r="AI87" i="46"/>
  <c r="AM109" i="46"/>
  <c r="AL110" i="46"/>
  <c r="AF145" i="46"/>
  <c r="AJ161" i="46"/>
  <c r="AC4" i="42"/>
  <c r="AD161" i="46"/>
  <c r="AD205" i="46"/>
  <c r="AQ152" i="46"/>
  <c r="AN202" i="46"/>
  <c r="AJ89" i="46"/>
  <c r="AP179" i="46"/>
  <c r="AW144" i="46"/>
  <c r="AO174" i="46"/>
  <c r="AW184" i="46"/>
  <c r="AD181" i="46"/>
  <c r="AR170" i="46"/>
  <c r="AS170" i="46"/>
  <c r="AN128" i="46"/>
  <c r="AK157" i="46"/>
  <c r="AF93" i="46"/>
  <c r="AD6" i="42"/>
  <c r="AV77" i="46"/>
  <c r="AI176" i="46"/>
  <c r="AQ73" i="46"/>
  <c r="AB97" i="46"/>
  <c r="AG90" i="46"/>
  <c r="AU101" i="46"/>
  <c r="AU89" i="46"/>
  <c r="AD23" i="62"/>
  <c r="AR90" i="46"/>
  <c r="AO158" i="46"/>
  <c r="AI121" i="46"/>
  <c r="AF203" i="46"/>
  <c r="AN185" i="46"/>
  <c r="AK173" i="46"/>
  <c r="AD204" i="46"/>
  <c r="AN110" i="46"/>
  <c r="AB163" i="46"/>
  <c r="AE132" i="46"/>
  <c r="AT156" i="46"/>
  <c r="AE143" i="46"/>
  <c r="AT76" i="46"/>
  <c r="AL178" i="46"/>
  <c r="AC205" i="46"/>
  <c r="AC187" i="46"/>
  <c r="AB165" i="46"/>
  <c r="AP169" i="46"/>
  <c r="AB157" i="46"/>
  <c r="AE172" i="46"/>
  <c r="AM96" i="46"/>
  <c r="AE163" i="46"/>
  <c r="AH72" i="46"/>
  <c r="AO141" i="46"/>
  <c r="AG93" i="46"/>
  <c r="AO69" i="46"/>
  <c r="AK91" i="46"/>
  <c r="AS167" i="46"/>
  <c r="AT161" i="46"/>
  <c r="AB170" i="46"/>
  <c r="AM75" i="46"/>
  <c r="AU66" i="46"/>
  <c r="AI170" i="46"/>
  <c r="AH167" i="46"/>
  <c r="AG140" i="46"/>
  <c r="AC119" i="46"/>
  <c r="AM156" i="46"/>
  <c r="AL199" i="46"/>
  <c r="AH194" i="46"/>
  <c r="AI122" i="46"/>
  <c r="AB123" i="46"/>
  <c r="AC170" i="46"/>
  <c r="AO156" i="46"/>
  <c r="AF98" i="46"/>
  <c r="AG8" i="24"/>
  <c r="AG7" i="24"/>
  <c r="AN152" i="46"/>
  <c r="AU159" i="46"/>
  <c r="AU204" i="46"/>
  <c r="AH158" i="46"/>
  <c r="AR161" i="46"/>
  <c r="AJ139" i="46"/>
  <c r="AH120" i="46"/>
  <c r="AT90" i="46"/>
  <c r="AB13" i="24"/>
  <c r="AG159" i="46"/>
  <c r="AF65" i="46"/>
  <c r="AI174" i="46"/>
  <c r="AF151" i="46"/>
  <c r="AE178" i="46"/>
  <c r="AL179" i="46"/>
  <c r="AW187" i="46"/>
  <c r="AM143" i="46"/>
  <c r="AQ117" i="46"/>
  <c r="AE97" i="46"/>
  <c r="AC181" i="46"/>
  <c r="AM205" i="46"/>
  <c r="AS127" i="46"/>
  <c r="AE156" i="46"/>
  <c r="AC12" i="24"/>
  <c r="AE117" i="46"/>
  <c r="AC152" i="46"/>
  <c r="AG166" i="46"/>
  <c r="AK84" i="46"/>
  <c r="AP154" i="46"/>
  <c r="AM178" i="46"/>
  <c r="AK102" i="46"/>
  <c r="AW167" i="46"/>
  <c r="AT205" i="46"/>
  <c r="AI140" i="46"/>
  <c r="AK104" i="46"/>
  <c r="AT177" i="46"/>
  <c r="AJ174" i="46"/>
  <c r="AB122" i="46"/>
  <c r="AF119" i="46"/>
  <c r="AK74" i="46"/>
  <c r="AB17" i="62"/>
  <c r="AK99" i="46"/>
  <c r="AC157" i="46"/>
  <c r="AP176" i="46"/>
  <c r="AR147" i="46"/>
  <c r="AI127" i="46"/>
  <c r="AK138" i="46"/>
  <c r="AK68" i="46"/>
  <c r="AW159" i="46"/>
  <c r="AF103" i="46"/>
  <c r="AE149" i="46"/>
  <c r="AN94" i="46"/>
  <c r="AG103" i="46"/>
  <c r="AR159" i="46"/>
  <c r="AJ149" i="46"/>
  <c r="AU151" i="46"/>
  <c r="AF189" i="46"/>
  <c r="AR133" i="46"/>
  <c r="AW119" i="46"/>
  <c r="AE193" i="46"/>
  <c r="AD183" i="46"/>
  <c r="AM131" i="46"/>
  <c r="AI129" i="46"/>
  <c r="AL120" i="46"/>
  <c r="AI116" i="46"/>
  <c r="AF179" i="46"/>
  <c r="AB75" i="46"/>
  <c r="AD7" i="62"/>
  <c r="AH104" i="46"/>
  <c r="AM148" i="46"/>
  <c r="AO136" i="46"/>
  <c r="AP95" i="46"/>
  <c r="AV72" i="46"/>
  <c r="AB150" i="46"/>
  <c r="AV111" i="46"/>
  <c r="AG97" i="46"/>
  <c r="AE148" i="46"/>
  <c r="AV182" i="46"/>
  <c r="AG135" i="46"/>
  <c r="AG195" i="46"/>
  <c r="AU80" i="46"/>
  <c r="AK69" i="46"/>
  <c r="AS183" i="46"/>
  <c r="AS131" i="46"/>
  <c r="AW197" i="46"/>
  <c r="AL153" i="46"/>
  <c r="AJ160" i="46"/>
  <c r="AF172" i="46"/>
  <c r="AR75" i="46"/>
  <c r="AI101" i="46"/>
  <c r="AH185" i="46"/>
  <c r="AV106" i="46"/>
  <c r="AL182" i="46"/>
  <c r="AT173" i="46"/>
  <c r="AC178" i="46"/>
  <c r="AF142" i="46"/>
  <c r="AI144" i="46"/>
  <c r="AF141" i="46"/>
  <c r="AH205" i="46"/>
  <c r="AN106" i="46"/>
  <c r="AC8" i="62"/>
  <c r="AF87" i="46"/>
  <c r="AT112" i="46"/>
  <c r="AK205" i="46"/>
  <c r="AI72" i="46"/>
  <c r="AG152" i="46"/>
  <c r="AB101" i="46"/>
  <c r="AG101" i="46"/>
  <c r="AS68" i="46"/>
  <c r="AU130" i="46"/>
  <c r="AF71" i="46"/>
  <c r="AQ169" i="46"/>
  <c r="AM69" i="46"/>
  <c r="AJ68" i="46"/>
  <c r="AF13" i="24"/>
  <c r="AF165" i="46"/>
  <c r="AE82" i="46"/>
  <c r="AJ108" i="46"/>
  <c r="AW139" i="46"/>
  <c r="AR140" i="46"/>
  <c r="AE23" i="62"/>
  <c r="AD5" i="62"/>
  <c r="AC6" i="42"/>
  <c r="AR175" i="46"/>
  <c r="AB9" i="62"/>
  <c r="AH108" i="46"/>
  <c r="AC92" i="46"/>
  <c r="AE94" i="46"/>
  <c r="AC13" i="24"/>
  <c r="AT72" i="46"/>
  <c r="AF86" i="46"/>
  <c r="AN126" i="46"/>
  <c r="AW105" i="46"/>
  <c r="AU82" i="46"/>
  <c r="AO204" i="46"/>
  <c r="AT104" i="46"/>
  <c r="AQ99" i="46"/>
  <c r="AS97" i="46"/>
  <c r="AG185" i="46"/>
  <c r="AL101" i="46"/>
  <c r="AC141" i="46"/>
  <c r="AH66" i="46"/>
  <c r="AU99" i="46"/>
  <c r="AC204" i="46"/>
  <c r="AL172" i="46"/>
  <c r="AR178" i="46"/>
  <c r="AU191" i="46"/>
  <c r="AJ178" i="46"/>
  <c r="AU131" i="46"/>
  <c r="AI74" i="46"/>
  <c r="AR118" i="46"/>
  <c r="AF129" i="46"/>
  <c r="AC14" i="62"/>
  <c r="AK194" i="46"/>
  <c r="AQ109" i="46"/>
  <c r="AS152" i="46"/>
  <c r="AR107" i="46"/>
  <c r="AT114" i="46"/>
  <c r="AT131" i="46"/>
  <c r="AO102" i="46"/>
  <c r="AC166" i="46"/>
  <c r="AV134" i="46"/>
  <c r="AT195" i="46"/>
  <c r="AM165" i="46"/>
  <c r="AR145" i="46"/>
  <c r="AV83" i="46"/>
  <c r="AJ112" i="46"/>
  <c r="AO104" i="46"/>
  <c r="AD165" i="46"/>
  <c r="AN175" i="46"/>
  <c r="AB86" i="46"/>
  <c r="AR150" i="46"/>
  <c r="AS182" i="46"/>
  <c r="AT197" i="46"/>
  <c r="AC197" i="46"/>
  <c r="AP94" i="46"/>
  <c r="AW153" i="46"/>
  <c r="AS197" i="46"/>
  <c r="AW146" i="46"/>
  <c r="AM151" i="46"/>
  <c r="AR108" i="46"/>
  <c r="AC65" i="46"/>
  <c r="AJ99" i="46"/>
  <c r="AW166" i="46"/>
  <c r="AS81" i="46"/>
  <c r="AD143" i="46"/>
  <c r="AU106" i="46"/>
  <c r="AE102" i="46"/>
  <c r="AL170" i="46"/>
  <c r="AJ87" i="46"/>
  <c r="AL133" i="46"/>
  <c r="AF8" i="24"/>
  <c r="AE4" i="24"/>
  <c r="AP84" i="46"/>
  <c r="AU76" i="46"/>
  <c r="AJ123" i="46"/>
  <c r="AS176" i="46"/>
  <c r="AK172" i="46"/>
  <c r="AE65" i="46"/>
  <c r="AV140" i="46"/>
  <c r="AE136" i="46"/>
  <c r="AD71" i="46"/>
  <c r="AL203" i="46"/>
  <c r="AN144" i="46"/>
  <c r="AI86" i="46"/>
  <c r="AR167" i="46"/>
  <c r="AD166" i="46"/>
  <c r="AF97" i="46"/>
  <c r="AL95" i="46"/>
  <c r="AE81" i="46"/>
  <c r="AK112" i="46"/>
  <c r="AV163" i="46"/>
  <c r="AM136" i="46"/>
  <c r="AE15" i="62"/>
  <c r="AS86" i="46"/>
  <c r="AN193" i="46"/>
  <c r="AQ95" i="46"/>
  <c r="AL174" i="46"/>
  <c r="AH107" i="46"/>
  <c r="AG149" i="46"/>
  <c r="AM67" i="46"/>
  <c r="AF94" i="46"/>
  <c r="AJ180" i="46"/>
  <c r="AF73" i="46"/>
  <c r="AP150" i="46"/>
  <c r="AK156" i="46"/>
  <c r="AN166" i="46"/>
  <c r="AH203" i="46"/>
  <c r="AF154" i="46"/>
  <c r="AH110" i="46"/>
  <c r="AD90" i="46"/>
  <c r="AN174" i="46"/>
  <c r="AD13" i="62"/>
  <c r="AP168" i="46"/>
  <c r="AU125" i="46"/>
  <c r="AT133" i="46"/>
  <c r="AH129" i="46"/>
  <c r="AU77" i="46"/>
  <c r="AL150" i="46"/>
  <c r="AU205" i="46"/>
  <c r="AR154" i="46"/>
  <c r="AO181" i="46"/>
  <c r="AD84" i="46"/>
  <c r="AU96" i="46"/>
  <c r="AL89" i="46"/>
  <c r="AM200" i="46"/>
  <c r="AK203" i="46"/>
  <c r="AC110" i="46"/>
  <c r="AW204" i="46"/>
  <c r="AC189" i="46"/>
  <c r="AV151" i="46"/>
  <c r="AK162" i="46"/>
  <c r="AU126" i="46"/>
  <c r="AP72" i="46"/>
  <c r="AT81" i="46"/>
  <c r="AD201" i="46"/>
  <c r="AM149" i="46"/>
  <c r="AR98" i="46"/>
  <c r="AL197" i="46"/>
  <c r="AQ90" i="46"/>
  <c r="AF68" i="46"/>
  <c r="AC9" i="24"/>
  <c r="AF135" i="46"/>
  <c r="AF144" i="46"/>
  <c r="AD86" i="46"/>
  <c r="AI187" i="46"/>
  <c r="AE6" i="24"/>
  <c r="AP137" i="46"/>
  <c r="AH191" i="46"/>
  <c r="AL124" i="46"/>
  <c r="AC6" i="62"/>
  <c r="AJ144" i="46"/>
  <c r="AN114" i="46"/>
  <c r="AL92" i="46"/>
  <c r="AL139" i="46"/>
  <c r="AD192" i="46"/>
  <c r="AJ138" i="46"/>
  <c r="AE191" i="46"/>
  <c r="AL132" i="46"/>
  <c r="AV90" i="46"/>
  <c r="AE124" i="46"/>
  <c r="AO119" i="46"/>
  <c r="AJ182" i="46"/>
  <c r="AT191" i="46"/>
  <c r="AM92" i="46"/>
  <c r="AP142" i="46"/>
  <c r="AJ98" i="46"/>
  <c r="AT189" i="46"/>
  <c r="AD15" i="62"/>
  <c r="AR70" i="46"/>
  <c r="AH147" i="46"/>
  <c r="AD21" i="62"/>
  <c r="AR138" i="46"/>
  <c r="AT115" i="46"/>
  <c r="AN169" i="46"/>
  <c r="AT144" i="46"/>
  <c r="AM157" i="46"/>
  <c r="AQ186" i="46"/>
  <c r="AE96" i="46"/>
  <c r="AJ110" i="46"/>
  <c r="AS100" i="46"/>
  <c r="AC4" i="24"/>
  <c r="AD122" i="46"/>
  <c r="AF109" i="46"/>
  <c r="AL107" i="46"/>
  <c r="AM168" i="46"/>
  <c r="AJ83" i="46"/>
  <c r="AT108" i="46"/>
  <c r="AU171" i="46"/>
  <c r="AS104" i="46"/>
  <c r="AP147" i="46"/>
  <c r="AH101" i="46"/>
  <c r="AT176" i="46"/>
  <c r="AO134" i="46"/>
  <c r="AG6" i="24"/>
  <c r="AE165" i="46"/>
  <c r="AM80" i="46"/>
  <c r="AE20" i="62"/>
  <c r="AI118" i="46"/>
  <c r="AG150" i="46"/>
  <c r="AO184" i="46"/>
  <c r="AD102" i="46"/>
  <c r="AS169" i="46"/>
  <c r="AB139" i="46"/>
  <c r="AJ78" i="46"/>
  <c r="AH189" i="46"/>
  <c r="AF84" i="46"/>
  <c r="AE7" i="62"/>
  <c r="AD8" i="62"/>
  <c r="AF196" i="46"/>
  <c r="AP70" i="46"/>
  <c r="AR87" i="46"/>
  <c r="AS125" i="46"/>
  <c r="AB70" i="46"/>
  <c r="AS77" i="46"/>
  <c r="AB182" i="46"/>
  <c r="AG80" i="46"/>
  <c r="AF183" i="46"/>
  <c r="AP135" i="46"/>
  <c r="AD12" i="24"/>
  <c r="AP117" i="46"/>
  <c r="AF11" i="62"/>
  <c r="AQ133" i="46"/>
  <c r="AC160" i="46"/>
  <c r="AG163" i="46"/>
  <c r="AQ141" i="46"/>
  <c r="AV74" i="46"/>
  <c r="AN161" i="46"/>
  <c r="AV185" i="46"/>
  <c r="AK78" i="46"/>
  <c r="AB87" i="46"/>
  <c r="AI81" i="46"/>
  <c r="AQ199" i="46"/>
  <c r="AP104" i="46"/>
  <c r="AB120" i="46"/>
  <c r="AN147" i="46"/>
  <c r="AD68" i="46"/>
  <c r="AR155" i="46"/>
  <c r="AD177" i="46"/>
  <c r="AF18" i="62"/>
  <c r="AE90" i="46"/>
  <c r="AP75" i="46"/>
  <c r="AP161" i="46"/>
  <c r="AC16" i="62"/>
  <c r="AI202" i="46"/>
  <c r="AN116" i="46"/>
  <c r="AU87" i="46"/>
  <c r="AC171" i="46"/>
  <c r="AM79" i="46"/>
  <c r="AP156" i="46"/>
  <c r="AD155" i="46"/>
  <c r="AW132" i="46"/>
  <c r="AD5" i="42"/>
  <c r="AQ162" i="46"/>
  <c r="AR78" i="46"/>
  <c r="AB172" i="46"/>
  <c r="AV172" i="46"/>
  <c r="AR100" i="46"/>
  <c r="AE9" i="24"/>
  <c r="AM167" i="46"/>
  <c r="AN171" i="46"/>
  <c r="AK180" i="46"/>
  <c r="AK153" i="46"/>
  <c r="AS111" i="46"/>
  <c r="AH103" i="46"/>
  <c r="AU69" i="46"/>
  <c r="AM132" i="46"/>
  <c r="AF104" i="46"/>
  <c r="AK125" i="46"/>
  <c r="AV202" i="46"/>
  <c r="AK136" i="46"/>
  <c r="AD149" i="46"/>
  <c r="AE180" i="46"/>
  <c r="AC133" i="46"/>
  <c r="AQ97" i="46"/>
  <c r="AS204" i="46"/>
  <c r="AP101" i="46"/>
  <c r="AQ100" i="46"/>
  <c r="AV175" i="46"/>
  <c r="AC122" i="46"/>
  <c r="AE72" i="46"/>
  <c r="AF175" i="46"/>
  <c r="AM114" i="46"/>
  <c r="AD126" i="46"/>
  <c r="AS70" i="46"/>
  <c r="AS196" i="46"/>
  <c r="AD151" i="46"/>
  <c r="AO170" i="46"/>
  <c r="AP201" i="46"/>
  <c r="AV135" i="46"/>
  <c r="AM110" i="46"/>
  <c r="AH143" i="46"/>
  <c r="AD97" i="46"/>
  <c r="AG174" i="46"/>
  <c r="AS119" i="46"/>
  <c r="AI69" i="46"/>
  <c r="AP196" i="46"/>
  <c r="AV65" i="46"/>
  <c r="AM134" i="46"/>
  <c r="AV184" i="46"/>
  <c r="AG116" i="46"/>
  <c r="AL71" i="46"/>
  <c r="AI192" i="46"/>
  <c r="AP170" i="46"/>
  <c r="AJ191" i="46"/>
  <c r="AU176" i="46"/>
  <c r="AN80" i="46"/>
  <c r="AW113" i="46"/>
  <c r="AD162" i="46"/>
  <c r="AK123" i="46"/>
  <c r="AH88" i="46"/>
  <c r="AL180" i="46"/>
  <c r="AF198" i="46"/>
  <c r="AJ85" i="46"/>
  <c r="AS203" i="46"/>
  <c r="AT126" i="46"/>
  <c r="AU156" i="46"/>
  <c r="AJ197" i="46"/>
  <c r="AF195" i="46"/>
  <c r="AO179" i="46"/>
  <c r="AR142" i="46"/>
  <c r="AM127" i="46"/>
  <c r="AT84" i="46"/>
  <c r="AS113" i="46"/>
  <c r="AT166" i="46"/>
  <c r="AK186" i="46"/>
  <c r="AC70" i="46"/>
  <c r="AG201" i="46"/>
  <c r="AL96" i="46"/>
  <c r="AK76" i="46"/>
  <c r="AI178" i="46"/>
  <c r="AJ66" i="46"/>
  <c r="AV78" i="46"/>
  <c r="AM137" i="46"/>
  <c r="AT159" i="46"/>
  <c r="AV123" i="46"/>
  <c r="AE138" i="46"/>
  <c r="AB127" i="46"/>
  <c r="AI114" i="46"/>
  <c r="AL157" i="46"/>
  <c r="AC148" i="46"/>
  <c r="AC101" i="46"/>
  <c r="AP121" i="46"/>
  <c r="AN131" i="46"/>
  <c r="AE91" i="46"/>
  <c r="AM201" i="46"/>
  <c r="AV79" i="46"/>
  <c r="AB8" i="62"/>
  <c r="AJ116" i="46"/>
  <c r="AL129" i="46"/>
  <c r="AE7" i="24"/>
  <c r="AD112" i="46"/>
  <c r="AV113" i="46"/>
  <c r="AV168" i="46"/>
  <c r="AI180" i="46"/>
  <c r="AW154" i="46"/>
  <c r="AN139" i="46"/>
  <c r="AC79" i="46"/>
  <c r="AV149" i="46"/>
  <c r="AR102" i="46"/>
  <c r="AM73" i="46"/>
  <c r="AE134" i="46"/>
  <c r="AJ142" i="46"/>
  <c r="AF123" i="46"/>
  <c r="AM170" i="46"/>
  <c r="AK117" i="46"/>
  <c r="AM122" i="46"/>
  <c r="AO200" i="46"/>
  <c r="AQ144" i="46"/>
  <c r="AP128" i="46"/>
  <c r="AQ115" i="46"/>
  <c r="AJ135" i="46"/>
  <c r="AT80" i="46"/>
  <c r="AB148" i="46"/>
  <c r="AI177" i="46"/>
  <c r="AH118" i="46"/>
  <c r="AS162" i="46"/>
  <c r="AR88" i="46"/>
  <c r="AQ121" i="46"/>
  <c r="AK130" i="46"/>
  <c r="AT116" i="46"/>
  <c r="AU138" i="46"/>
  <c r="AV200" i="46"/>
  <c r="AF181" i="46"/>
  <c r="AQ107" i="46"/>
  <c r="AH202" i="46"/>
  <c r="AN125" i="46"/>
  <c r="AP174" i="46"/>
  <c r="AN78" i="46"/>
  <c r="AU173" i="46"/>
  <c r="AS200" i="46"/>
  <c r="AM133" i="46"/>
  <c r="AT96" i="46"/>
  <c r="AB138" i="46"/>
  <c r="AU155" i="46"/>
  <c r="AK126" i="46"/>
  <c r="AV180" i="46"/>
  <c r="AV68" i="46"/>
  <c r="AT169" i="46"/>
  <c r="AJ137" i="46"/>
  <c r="AW133" i="46"/>
  <c r="AD135" i="46"/>
  <c r="AQ118" i="46"/>
  <c r="AK188" i="46"/>
  <c r="AF187" i="46"/>
  <c r="AU116" i="46"/>
  <c r="AW189" i="46"/>
  <c r="AM198" i="46"/>
  <c r="AE129" i="46"/>
  <c r="AG67" i="46"/>
  <c r="AK120" i="46"/>
  <c r="AT98" i="46"/>
  <c r="AV92" i="46"/>
  <c r="AI197" i="46"/>
  <c r="AN87" i="46"/>
  <c r="AG138" i="46"/>
  <c r="AW78" i="46"/>
  <c r="AO89" i="46"/>
  <c r="AE16" i="62"/>
  <c r="AK131" i="46"/>
  <c r="AR89" i="46"/>
  <c r="AC7" i="62"/>
  <c r="AQ142" i="46"/>
  <c r="AK151" i="46"/>
  <c r="AJ133" i="46"/>
  <c r="AB204" i="46"/>
  <c r="AL165" i="46"/>
  <c r="AI162" i="46"/>
  <c r="AF4" i="24"/>
  <c r="AJ94" i="46"/>
  <c r="AU117" i="46"/>
  <c r="AF95" i="46"/>
  <c r="AQ150" i="46"/>
  <c r="AK195" i="46"/>
  <c r="AW140" i="46"/>
  <c r="AB179" i="46"/>
  <c r="AG12" i="24"/>
  <c r="AN190" i="46"/>
  <c r="AT85" i="46"/>
  <c r="AB160" i="46"/>
  <c r="AJ201" i="46"/>
  <c r="AV148" i="46"/>
  <c r="AR184" i="46"/>
  <c r="AP68" i="46"/>
  <c r="AK190" i="46"/>
  <c r="AS132" i="46"/>
  <c r="AD146" i="46"/>
  <c r="AF101" i="46"/>
  <c r="AW148" i="46"/>
  <c r="AK167" i="46"/>
  <c r="AC118" i="46"/>
  <c r="AJ184" i="46"/>
  <c r="AS130" i="46"/>
  <c r="AK182" i="46"/>
  <c r="AJ125" i="46"/>
  <c r="AB147" i="46"/>
  <c r="AP140" i="46"/>
  <c r="AD187" i="46"/>
  <c r="AP80" i="46"/>
  <c r="AP192" i="46"/>
  <c r="AV154" i="46"/>
  <c r="AO84" i="46"/>
  <c r="AK155" i="46"/>
  <c r="AM90" i="46"/>
  <c r="AO142" i="46"/>
  <c r="AR83" i="46"/>
  <c r="AO93" i="46"/>
  <c r="AD115" i="46"/>
  <c r="AH192" i="46"/>
  <c r="AO176" i="46"/>
  <c r="AB144" i="46"/>
  <c r="AI126" i="46"/>
  <c r="AI93" i="46"/>
  <c r="AM183" i="46"/>
  <c r="AW176" i="46"/>
  <c r="AD70" i="46"/>
  <c r="AH139" i="46"/>
  <c r="AQ68" i="46"/>
  <c r="AB146" i="46"/>
  <c r="AW68" i="46"/>
  <c r="AF148" i="46"/>
  <c r="AS76" i="46"/>
  <c r="AW164" i="46"/>
  <c r="AO121" i="46"/>
  <c r="AC130" i="46"/>
  <c r="AE200" i="46"/>
  <c r="AD157" i="46"/>
  <c r="AB188" i="46"/>
  <c r="AB11" i="24"/>
  <c r="AK124" i="46"/>
  <c r="AR117" i="46"/>
  <c r="AJ153" i="46"/>
  <c r="AQ153" i="46"/>
  <c r="AS95" i="46"/>
  <c r="AF9" i="24"/>
  <c r="AC113" i="46"/>
  <c r="AU132" i="46"/>
  <c r="AH67" i="46"/>
  <c r="AD191" i="46"/>
  <c r="AQ91" i="46"/>
  <c r="AU200" i="46"/>
  <c r="AH187" i="46"/>
  <c r="AM87" i="46"/>
  <c r="AD142" i="46"/>
  <c r="AT171" i="46"/>
  <c r="AE197" i="46"/>
  <c r="AH121" i="46"/>
  <c r="AN104" i="46"/>
  <c r="AQ84" i="46"/>
  <c r="AO205" i="46"/>
  <c r="AI161" i="46"/>
  <c r="AT134" i="46"/>
  <c r="AN172" i="46"/>
  <c r="AQ157" i="46"/>
  <c r="AB132" i="46"/>
  <c r="AI90" i="46"/>
  <c r="AH157" i="46"/>
  <c r="AT117" i="46"/>
  <c r="AI83" i="46"/>
  <c r="AS138" i="46"/>
  <c r="AU93" i="46"/>
  <c r="AB135" i="46"/>
  <c r="AO74" i="46"/>
  <c r="AI106" i="46"/>
  <c r="AV101" i="46"/>
  <c r="AG147" i="46"/>
  <c r="AG133" i="46"/>
  <c r="AP123" i="46"/>
  <c r="AP178" i="46"/>
  <c r="AT139" i="46"/>
  <c r="AQ149" i="46"/>
  <c r="AF5" i="24"/>
  <c r="AJ115" i="46"/>
  <c r="AN118" i="46"/>
  <c r="AQ85" i="46"/>
  <c r="AD72" i="46"/>
  <c r="AI157" i="46"/>
  <c r="AW178" i="46"/>
  <c r="AG144" i="46"/>
  <c r="AL175" i="46"/>
  <c r="AQ156" i="46"/>
  <c r="AO161" i="46"/>
  <c r="AD198" i="46"/>
  <c r="AG190" i="46"/>
  <c r="AJ170" i="46"/>
  <c r="AO79" i="46"/>
  <c r="AR195" i="46"/>
  <c r="AB94" i="46"/>
  <c r="AT102" i="46"/>
  <c r="AF199" i="46"/>
  <c r="AR148" i="46"/>
  <c r="AN124" i="46"/>
  <c r="AI204" i="46"/>
  <c r="AC127" i="46"/>
  <c r="AB66" i="46"/>
  <c r="AQ184" i="46"/>
  <c r="AS150" i="46"/>
  <c r="AQ194" i="46"/>
  <c r="AW138" i="46"/>
  <c r="AL65" i="46"/>
  <c r="AK134" i="46"/>
  <c r="AS134" i="46"/>
  <c r="AC129" i="46"/>
  <c r="AO76" i="46"/>
  <c r="AJ97" i="46"/>
  <c r="AK111" i="46"/>
  <c r="AE122" i="46"/>
  <c r="AI108" i="46"/>
  <c r="AD176" i="46"/>
  <c r="AU198" i="46"/>
  <c r="AC193" i="46"/>
  <c r="AK196" i="46"/>
  <c r="AC21" i="62"/>
  <c r="AM70" i="46"/>
  <c r="AT125" i="46"/>
  <c r="AG180" i="46"/>
  <c r="AC140" i="46"/>
  <c r="AT193" i="46"/>
  <c r="AB111" i="46"/>
  <c r="AJ168" i="46"/>
  <c r="AL103" i="46"/>
  <c r="AS155" i="46"/>
  <c r="AO146" i="46"/>
  <c r="AO194" i="46"/>
  <c r="AC125" i="46"/>
  <c r="AF115" i="46"/>
  <c r="AG132" i="46"/>
  <c r="AE114" i="46"/>
  <c r="AP160" i="46"/>
  <c r="AV150" i="46"/>
  <c r="AP175" i="46"/>
  <c r="AP102" i="46"/>
  <c r="AW102" i="46"/>
  <c r="AT178" i="46"/>
  <c r="AM190" i="46"/>
  <c r="AQ71" i="46"/>
  <c r="AU183" i="46"/>
  <c r="AH145" i="46"/>
  <c r="AU114" i="46"/>
  <c r="AH177" i="46"/>
  <c r="AN72" i="46"/>
  <c r="AR200" i="46"/>
  <c r="AV104" i="46"/>
  <c r="AE70" i="46"/>
  <c r="AV116" i="46"/>
  <c r="AP99" i="46"/>
  <c r="AG179" i="46"/>
  <c r="AN129" i="46"/>
  <c r="AW73" i="46"/>
  <c r="AP149" i="46"/>
  <c r="AW137" i="46"/>
  <c r="AN93" i="46"/>
  <c r="AC159" i="46"/>
  <c r="AS195" i="46"/>
  <c r="AV105" i="46"/>
  <c r="AG75" i="46"/>
  <c r="AV144" i="46"/>
  <c r="AJ189" i="46"/>
  <c r="AM108" i="46"/>
  <c r="AL195" i="46"/>
  <c r="AQ83" i="46"/>
  <c r="AI134" i="46"/>
  <c r="AB105" i="46"/>
  <c r="AP69" i="46"/>
  <c r="AW71" i="46"/>
  <c r="AL149" i="46"/>
  <c r="AI205" i="46"/>
  <c r="AD172" i="46"/>
  <c r="AM106" i="46"/>
  <c r="AN108" i="46"/>
  <c r="AT143" i="46"/>
  <c r="AG70" i="46"/>
  <c r="AE71" i="46"/>
  <c r="AC147" i="46"/>
  <c r="AH94" i="46"/>
  <c r="AR65" i="46"/>
  <c r="AL90" i="46"/>
  <c r="AV132" i="46"/>
  <c r="AI158" i="46"/>
  <c r="AV95" i="46"/>
  <c r="AN156" i="46"/>
  <c r="AJ73" i="46"/>
  <c r="AQ190" i="46"/>
  <c r="AE79" i="46"/>
  <c r="AR151" i="46"/>
  <c r="AF130" i="46"/>
  <c r="AM140" i="46"/>
  <c r="AV193" i="46"/>
  <c r="AW109" i="46"/>
  <c r="AS201" i="46"/>
  <c r="AM78" i="46"/>
  <c r="AT149" i="46"/>
  <c r="AL111" i="46"/>
  <c r="AH164" i="46"/>
  <c r="AM162" i="46"/>
  <c r="AL109" i="46"/>
  <c r="AG115" i="46"/>
  <c r="AL76" i="46"/>
  <c r="AV125" i="46"/>
  <c r="AW120" i="46"/>
  <c r="AO73" i="46"/>
  <c r="AE11" i="62"/>
  <c r="AI67" i="46"/>
  <c r="AH193" i="46"/>
  <c r="AU111" i="46"/>
  <c r="AW129" i="46"/>
  <c r="AD8" i="42"/>
  <c r="AQ74" i="46"/>
  <c r="AQ181" i="46"/>
  <c r="AK174" i="46"/>
  <c r="AH75" i="46"/>
  <c r="AK121" i="46"/>
  <c r="AS166" i="46"/>
  <c r="AT186" i="46"/>
  <c r="AS187" i="46"/>
  <c r="AK95" i="46"/>
  <c r="AH99" i="46"/>
  <c r="AG192" i="46"/>
  <c r="AE189" i="46"/>
  <c r="AK189" i="46"/>
  <c r="AV96" i="46"/>
  <c r="AW103" i="46"/>
  <c r="AJ130" i="46"/>
  <c r="AR136" i="46"/>
  <c r="AB118" i="46"/>
  <c r="AK141" i="46"/>
  <c r="AB12" i="24"/>
  <c r="AN143" i="46"/>
  <c r="AM111" i="46"/>
  <c r="AJ96" i="46"/>
  <c r="AL205" i="46"/>
  <c r="AU180" i="46"/>
  <c r="AB67" i="46"/>
  <c r="AV66" i="46"/>
  <c r="AE111" i="46"/>
  <c r="AU149" i="46"/>
  <c r="AO87" i="46"/>
  <c r="AK129" i="46"/>
  <c r="AO196" i="46"/>
  <c r="AO85" i="46"/>
  <c r="AR114" i="46"/>
  <c r="AH117" i="46"/>
  <c r="AO86" i="46"/>
  <c r="AL156" i="46"/>
  <c r="AU129" i="46"/>
  <c r="AC165" i="46"/>
  <c r="AD8" i="24"/>
  <c r="AJ134" i="46"/>
  <c r="AS168" i="46"/>
  <c r="AR153" i="46"/>
  <c r="AE182" i="46"/>
  <c r="AE21" i="62"/>
  <c r="AS87" i="46"/>
  <c r="AE131" i="46"/>
  <c r="AR185" i="46"/>
  <c r="AL69" i="46"/>
  <c r="AO92" i="46"/>
  <c r="AI124" i="46"/>
  <c r="AG13" i="24"/>
  <c r="R62" i="61" l="1"/>
  <c r="K405" i="61"/>
  <c r="M307" i="61"/>
  <c r="O86" i="61"/>
  <c r="K373" i="61"/>
  <c r="M388" i="61"/>
  <c r="H57" i="61"/>
  <c r="Q349" i="61"/>
  <c r="K334" i="61"/>
  <c r="Q369" i="61"/>
  <c r="B287" i="61"/>
  <c r="Q400" i="61"/>
  <c r="B61" i="61"/>
  <c r="B338" i="61"/>
  <c r="K356" i="61"/>
  <c r="T323" i="61"/>
  <c r="E412" i="61"/>
  <c r="M407" i="61"/>
  <c r="O406" i="61"/>
  <c r="M386" i="61"/>
  <c r="I401" i="61"/>
  <c r="I294" i="61"/>
  <c r="M99" i="61"/>
  <c r="T349" i="61"/>
  <c r="Q331" i="61"/>
  <c r="O76" i="61"/>
  <c r="T340" i="61"/>
  <c r="E335" i="61"/>
  <c r="O369" i="61"/>
  <c r="M421" i="61"/>
  <c r="T329" i="61"/>
  <c r="K371" i="61"/>
  <c r="I410" i="61"/>
  <c r="K285" i="61"/>
  <c r="E290" i="61"/>
  <c r="O363" i="61"/>
  <c r="T291" i="61"/>
  <c r="B325" i="61"/>
  <c r="I303" i="61"/>
  <c r="E295" i="61"/>
  <c r="M415" i="61"/>
  <c r="T357" i="61"/>
  <c r="T293" i="61"/>
  <c r="E399" i="61"/>
  <c r="K420" i="61"/>
  <c r="Q334" i="61"/>
  <c r="Q403" i="61"/>
  <c r="I291" i="61"/>
  <c r="O398" i="61"/>
  <c r="T322" i="61"/>
  <c r="E352" i="61"/>
  <c r="M375" i="61"/>
  <c r="B331" i="61"/>
  <c r="O413" i="61"/>
  <c r="E400" i="61"/>
  <c r="O345" i="61"/>
  <c r="G86" i="61"/>
  <c r="Q418" i="61"/>
  <c r="M354" i="61"/>
  <c r="T358" i="61"/>
  <c r="I414" i="61"/>
  <c r="M370" i="61"/>
  <c r="I404" i="61"/>
  <c r="B286" i="61"/>
  <c r="K368" i="61"/>
  <c r="O322" i="61"/>
  <c r="B314" i="61"/>
  <c r="K415" i="61"/>
  <c r="E410" i="61"/>
  <c r="I376" i="61"/>
  <c r="E364" i="61"/>
  <c r="T398" i="61"/>
  <c r="I305" i="61"/>
  <c r="O54" i="61"/>
  <c r="I369" i="61"/>
  <c r="O359" i="61"/>
  <c r="E353" i="61"/>
  <c r="E367" i="61"/>
  <c r="B355" i="61"/>
  <c r="Q313" i="61"/>
  <c r="M358" i="61"/>
  <c r="O337" i="61"/>
  <c r="B352" i="61"/>
  <c r="I377" i="61"/>
  <c r="O354" i="61"/>
  <c r="I304" i="61"/>
  <c r="O391" i="61"/>
  <c r="Q420" i="61"/>
  <c r="I311" i="61"/>
  <c r="Q352" i="61"/>
  <c r="O58" i="61"/>
  <c r="M315" i="61"/>
  <c r="I373" i="61"/>
  <c r="K337" i="61"/>
  <c r="B60" i="61"/>
  <c r="B408" i="61"/>
  <c r="T384" i="61"/>
  <c r="M296" i="61"/>
  <c r="T288" i="61"/>
  <c r="B366" i="61"/>
  <c r="I288" i="61"/>
  <c r="T396" i="61"/>
  <c r="B364" i="61"/>
  <c r="K303" i="61"/>
  <c r="B367" i="61"/>
  <c r="M350" i="61"/>
  <c r="T368" i="61"/>
  <c r="M352" i="61"/>
  <c r="K404" i="61"/>
  <c r="B380" i="61"/>
  <c r="O305" i="61"/>
  <c r="R61" i="61"/>
  <c r="B399" i="61"/>
  <c r="T360" i="61"/>
  <c r="I370" i="61"/>
  <c r="Q337" i="61"/>
  <c r="B424" i="61"/>
  <c r="I362" i="61"/>
  <c r="G72" i="61"/>
  <c r="K309" i="61"/>
  <c r="O81" i="61"/>
  <c r="T298" i="61"/>
  <c r="E358" i="61"/>
  <c r="O318" i="61"/>
  <c r="E287" i="61"/>
  <c r="T409" i="61"/>
  <c r="Q336" i="61"/>
  <c r="I338" i="61"/>
  <c r="T353" i="61"/>
  <c r="O389" i="61"/>
  <c r="Q375" i="61"/>
  <c r="B358" i="61"/>
  <c r="O316" i="61"/>
  <c r="M420" i="61"/>
  <c r="Q393" i="61"/>
  <c r="I327" i="61"/>
  <c r="Q358" i="61"/>
  <c r="O336" i="61"/>
  <c r="I341" i="61"/>
  <c r="K308" i="61"/>
  <c r="M382" i="61"/>
  <c r="B368" i="61"/>
  <c r="O300" i="61"/>
  <c r="I335" i="61"/>
  <c r="I364" i="61"/>
  <c r="K322" i="61"/>
  <c r="T374" i="61"/>
  <c r="J56" i="61"/>
  <c r="B73" i="61"/>
  <c r="B347" i="61"/>
  <c r="O379" i="61"/>
  <c r="E421" i="61"/>
  <c r="O386" i="61"/>
  <c r="M333" i="61"/>
  <c r="O304" i="61"/>
  <c r="K362" i="61"/>
  <c r="Q376" i="61"/>
  <c r="O346" i="61"/>
  <c r="M423" i="61"/>
  <c r="T333" i="61"/>
  <c r="Q396" i="61"/>
  <c r="E336" i="61"/>
  <c r="M339" i="61"/>
  <c r="E394" i="61"/>
  <c r="M416" i="61"/>
  <c r="M290" i="61"/>
  <c r="I320" i="61"/>
  <c r="M424" i="61"/>
  <c r="I317" i="61"/>
  <c r="Q289" i="61"/>
  <c r="M331" i="61"/>
  <c r="J58" i="61"/>
  <c r="K320" i="61"/>
  <c r="B392" i="61"/>
  <c r="K298" i="61"/>
  <c r="I382" i="61"/>
  <c r="M96" i="61"/>
  <c r="T352" i="61"/>
  <c r="Q307" i="61"/>
  <c r="G81" i="61"/>
  <c r="R83" i="61"/>
  <c r="K375" i="61"/>
  <c r="B340" i="61"/>
  <c r="I419" i="61"/>
  <c r="B307" i="61"/>
  <c r="I361" i="61"/>
  <c r="E383" i="61"/>
  <c r="I353" i="61"/>
  <c r="R76" i="61"/>
  <c r="H61" i="61"/>
  <c r="E300" i="61"/>
  <c r="B402" i="61"/>
  <c r="M297" i="61"/>
  <c r="B290" i="61"/>
  <c r="M345" i="61"/>
  <c r="K307" i="61"/>
  <c r="M73" i="61"/>
  <c r="O72" i="61"/>
  <c r="B359" i="61"/>
  <c r="M389" i="61"/>
  <c r="E370" i="61"/>
  <c r="O85" i="61"/>
  <c r="R55" i="61"/>
  <c r="O396" i="61"/>
  <c r="M324" i="61"/>
  <c r="Q391" i="61"/>
  <c r="O328" i="61"/>
  <c r="M320" i="61"/>
  <c r="I406" i="61"/>
  <c r="O364" i="61"/>
  <c r="O335" i="61"/>
  <c r="K358" i="61"/>
  <c r="M86" i="61"/>
  <c r="K290" i="61"/>
  <c r="M80" i="61"/>
  <c r="O409" i="61"/>
  <c r="O411" i="61"/>
  <c r="G71" i="61"/>
  <c r="J55" i="61"/>
  <c r="I310" i="61"/>
  <c r="K318" i="61"/>
  <c r="O301" i="61"/>
  <c r="Q346" i="61"/>
  <c r="T424" i="61"/>
  <c r="Q316" i="61"/>
  <c r="K374" i="61"/>
  <c r="Q425" i="61"/>
  <c r="Q297" i="61"/>
  <c r="O353" i="61"/>
  <c r="Q345" i="61"/>
  <c r="M78" i="61"/>
  <c r="E369" i="61"/>
  <c r="I315" i="61"/>
  <c r="M306" i="61"/>
  <c r="O80" i="61"/>
  <c r="K387" i="61"/>
  <c r="M396" i="61"/>
  <c r="Q296" i="61"/>
  <c r="O57" i="61"/>
  <c r="Q326" i="61"/>
  <c r="M301" i="61"/>
  <c r="T386" i="61"/>
  <c r="K328" i="61"/>
  <c r="T366" i="61"/>
  <c r="M417" i="61"/>
  <c r="T373" i="61"/>
  <c r="O417" i="61"/>
  <c r="M402" i="61"/>
  <c r="K370" i="61"/>
  <c r="B306" i="61"/>
  <c r="K365" i="61"/>
  <c r="O415" i="61"/>
  <c r="O351" i="61"/>
  <c r="O334" i="61"/>
  <c r="K327" i="61"/>
  <c r="M372" i="61"/>
  <c r="I329" i="61"/>
  <c r="G79" i="61"/>
  <c r="K338" i="61"/>
  <c r="Q351" i="61"/>
  <c r="Q411" i="61"/>
  <c r="K398" i="61"/>
  <c r="Q319" i="61"/>
  <c r="E405" i="61"/>
  <c r="M317" i="61"/>
  <c r="I319" i="61"/>
  <c r="O324" i="61"/>
  <c r="Q302" i="61"/>
  <c r="T325" i="61"/>
  <c r="O292" i="61"/>
  <c r="B74" i="61"/>
  <c r="K395" i="61"/>
  <c r="B97" i="61"/>
  <c r="M70" i="61"/>
  <c r="O88" i="61"/>
  <c r="K360" i="61"/>
  <c r="T359" i="61"/>
  <c r="O62" i="61"/>
  <c r="I389" i="61"/>
  <c r="Q350" i="61"/>
  <c r="M288" i="61"/>
  <c r="E321" i="61"/>
  <c r="B321" i="61"/>
  <c r="E372" i="61"/>
  <c r="O332" i="61"/>
  <c r="G73" i="61"/>
  <c r="O393" i="61"/>
  <c r="K295" i="61"/>
  <c r="T417" i="61"/>
  <c r="M351" i="61"/>
  <c r="M403" i="61"/>
  <c r="Q300" i="61"/>
  <c r="E415" i="61"/>
  <c r="E355" i="61"/>
  <c r="E317" i="61"/>
  <c r="B370" i="61"/>
  <c r="M72" i="61"/>
  <c r="B295" i="61"/>
  <c r="T339" i="61"/>
  <c r="K353" i="61"/>
  <c r="Q371" i="61"/>
  <c r="K379" i="61"/>
  <c r="E323" i="61"/>
  <c r="T379" i="61"/>
  <c r="K367" i="61"/>
  <c r="B82" i="61"/>
  <c r="B342" i="61"/>
  <c r="O397" i="61"/>
  <c r="O425" i="61"/>
  <c r="T387" i="61"/>
  <c r="E386" i="61"/>
  <c r="M347" i="61"/>
  <c r="I337" i="61"/>
  <c r="T407" i="61"/>
  <c r="E379" i="61"/>
  <c r="B62" i="61"/>
  <c r="O310" i="61"/>
  <c r="K381" i="61"/>
  <c r="Q424" i="61"/>
  <c r="Q379" i="61"/>
  <c r="R56" i="61"/>
  <c r="R57" i="61"/>
  <c r="B343" i="61"/>
  <c r="E360" i="61"/>
  <c r="Q286" i="61"/>
  <c r="B390" i="61"/>
  <c r="O381" i="61"/>
  <c r="M387" i="61"/>
  <c r="E313" i="61"/>
  <c r="B377" i="61"/>
  <c r="B385" i="61"/>
  <c r="O296" i="61"/>
  <c r="O376" i="61"/>
  <c r="B383" i="61"/>
  <c r="K310" i="61"/>
  <c r="M88" i="61"/>
  <c r="Q309" i="61"/>
  <c r="Q321" i="61"/>
  <c r="E310" i="61"/>
  <c r="B317" i="61"/>
  <c r="I293" i="61"/>
  <c r="M97" i="61"/>
  <c r="M390" i="61"/>
  <c r="K390" i="61"/>
  <c r="T404" i="61"/>
  <c r="T364" i="61"/>
  <c r="I372" i="61"/>
  <c r="B396" i="61"/>
  <c r="M337" i="61"/>
  <c r="B388" i="61"/>
  <c r="T308" i="61"/>
  <c r="K396" i="61"/>
  <c r="I422" i="61"/>
  <c r="M312" i="61"/>
  <c r="M376" i="61"/>
  <c r="T330" i="61"/>
  <c r="E306" i="61"/>
  <c r="B403" i="61"/>
  <c r="O408" i="61"/>
  <c r="B411" i="61"/>
  <c r="T306" i="61"/>
  <c r="K407" i="61"/>
  <c r="K413" i="61"/>
  <c r="M356" i="61"/>
  <c r="T412" i="61"/>
  <c r="T346" i="61"/>
  <c r="B391" i="61"/>
  <c r="G83" i="61"/>
  <c r="E307" i="61"/>
  <c r="O73" i="61"/>
  <c r="K287" i="61"/>
  <c r="K401" i="61"/>
  <c r="E349" i="61"/>
  <c r="E357" i="61"/>
  <c r="M286" i="61"/>
  <c r="O356" i="61"/>
  <c r="K422" i="61"/>
  <c r="I357" i="61"/>
  <c r="Q333" i="61"/>
  <c r="T314" i="61"/>
  <c r="O327" i="61"/>
  <c r="Q402" i="61"/>
  <c r="B328" i="61"/>
  <c r="O309" i="61"/>
  <c r="B75" i="61"/>
  <c r="B405" i="61"/>
  <c r="B315" i="61"/>
  <c r="I360" i="61"/>
  <c r="I420" i="61"/>
  <c r="M374" i="61"/>
  <c r="G76" i="61"/>
  <c r="M384" i="61"/>
  <c r="M411" i="61"/>
  <c r="G74" i="61"/>
  <c r="M346" i="61"/>
  <c r="O299" i="61"/>
  <c r="O312" i="61"/>
  <c r="K346" i="61"/>
  <c r="M328" i="61"/>
  <c r="T377" i="61"/>
  <c r="B302" i="61"/>
  <c r="O290" i="61"/>
  <c r="H59" i="61"/>
  <c r="T343" i="61"/>
  <c r="Q381" i="61"/>
  <c r="O297" i="61"/>
  <c r="M410" i="61"/>
  <c r="T336" i="61"/>
  <c r="M330" i="61"/>
  <c r="I424" i="61"/>
  <c r="O56" i="61"/>
  <c r="O403" i="61"/>
  <c r="B98" i="61"/>
  <c r="M400" i="61"/>
  <c r="B333" i="61"/>
  <c r="M327" i="61"/>
  <c r="G70" i="61"/>
  <c r="T309" i="61"/>
  <c r="M310" i="61"/>
  <c r="I321" i="61"/>
  <c r="I412" i="61"/>
  <c r="O347" i="61"/>
  <c r="B350" i="61"/>
  <c r="O340" i="61"/>
  <c r="T350" i="61"/>
  <c r="O285" i="61"/>
  <c r="I374" i="61"/>
  <c r="T311" i="61"/>
  <c r="I390" i="61"/>
  <c r="O367" i="61"/>
  <c r="K409" i="61"/>
  <c r="E339" i="61"/>
  <c r="K335" i="61"/>
  <c r="I413" i="61"/>
  <c r="B326" i="61"/>
  <c r="O418" i="61"/>
  <c r="Q365" i="61"/>
  <c r="K305" i="61"/>
  <c r="I342" i="61"/>
  <c r="G82" i="61"/>
  <c r="T416" i="61"/>
  <c r="T425" i="61"/>
  <c r="I405" i="61"/>
  <c r="B84" i="61"/>
  <c r="E344" i="61"/>
  <c r="M75" i="61"/>
  <c r="K304" i="61"/>
  <c r="Q364" i="61"/>
  <c r="B398" i="61"/>
  <c r="K421" i="61"/>
  <c r="I346" i="61"/>
  <c r="I396" i="61"/>
  <c r="B292" i="61"/>
  <c r="R60" i="61"/>
  <c r="T304" i="61"/>
  <c r="M326" i="61"/>
  <c r="B312" i="61"/>
  <c r="O370" i="61"/>
  <c r="K297" i="61"/>
  <c r="B303" i="61"/>
  <c r="B363" i="61"/>
  <c r="I393" i="61"/>
  <c r="O419" i="61"/>
  <c r="T305" i="61"/>
  <c r="T347" i="61"/>
  <c r="M344" i="61"/>
  <c r="O298" i="61"/>
  <c r="B381" i="61"/>
  <c r="E393" i="61"/>
  <c r="E332" i="61"/>
  <c r="Q324" i="61"/>
  <c r="K363" i="61"/>
  <c r="Q409" i="61"/>
  <c r="T301" i="61"/>
  <c r="Q344" i="61"/>
  <c r="Q378" i="61"/>
  <c r="E299" i="61"/>
  <c r="I384" i="61"/>
  <c r="Q413" i="61"/>
  <c r="E388" i="61"/>
  <c r="B421" i="61"/>
  <c r="K378" i="61"/>
  <c r="T361" i="61"/>
  <c r="O394" i="61"/>
  <c r="Q386" i="61"/>
  <c r="I322" i="61"/>
  <c r="M414" i="61"/>
  <c r="J59" i="61"/>
  <c r="M363" i="61"/>
  <c r="B387" i="61"/>
  <c r="B77" i="61"/>
  <c r="B348" i="61"/>
  <c r="O390" i="61"/>
  <c r="M391" i="61"/>
  <c r="O84" i="61"/>
  <c r="I365" i="61"/>
  <c r="Q370" i="61"/>
  <c r="Q360" i="61"/>
  <c r="E363" i="61"/>
  <c r="E368" i="61"/>
  <c r="O341" i="61"/>
  <c r="M348" i="61"/>
  <c r="K340" i="61"/>
  <c r="E418" i="61"/>
  <c r="K397" i="61"/>
  <c r="I380" i="61"/>
  <c r="M373" i="61"/>
  <c r="M343" i="61"/>
  <c r="O355" i="61"/>
  <c r="Q301" i="61"/>
  <c r="E316" i="61"/>
  <c r="B379" i="61"/>
  <c r="B404" i="61"/>
  <c r="E409" i="61"/>
  <c r="O63" i="61"/>
  <c r="E404" i="61"/>
  <c r="O366" i="61"/>
  <c r="T406" i="61"/>
  <c r="I425" i="61"/>
  <c r="E289" i="61"/>
  <c r="I371" i="61"/>
  <c r="O412" i="61"/>
  <c r="B375" i="61"/>
  <c r="G75" i="61"/>
  <c r="T419" i="61"/>
  <c r="E350" i="61"/>
  <c r="M380" i="61"/>
  <c r="E345" i="61"/>
  <c r="I392" i="61"/>
  <c r="Q318" i="61"/>
  <c r="K402" i="61"/>
  <c r="T376" i="61"/>
  <c r="I313" i="61"/>
  <c r="Q416" i="61"/>
  <c r="R63" i="61"/>
  <c r="R54" i="61"/>
  <c r="O422" i="61"/>
  <c r="E311" i="61"/>
  <c r="T317" i="61"/>
  <c r="M321" i="61"/>
  <c r="K296" i="61"/>
  <c r="Q412" i="61"/>
  <c r="M378" i="61"/>
  <c r="I359" i="61"/>
  <c r="R79" i="61"/>
  <c r="J62" i="61"/>
  <c r="I394" i="61"/>
  <c r="T324" i="61"/>
  <c r="M349" i="61"/>
  <c r="E396" i="61"/>
  <c r="M309" i="61"/>
  <c r="B341" i="61"/>
  <c r="Q314" i="61"/>
  <c r="I379" i="61"/>
  <c r="R78" i="61"/>
  <c r="K313" i="61"/>
  <c r="R82" i="61"/>
  <c r="E392" i="61"/>
  <c r="E385" i="61"/>
  <c r="O338" i="61"/>
  <c r="M409" i="61"/>
  <c r="K361" i="61"/>
  <c r="E331" i="61"/>
  <c r="B336" i="61"/>
  <c r="Q303" i="61"/>
  <c r="Q347" i="61"/>
  <c r="I332" i="61"/>
  <c r="Q362" i="61"/>
  <c r="M329" i="61"/>
  <c r="E416" i="61"/>
  <c r="B320" i="61"/>
  <c r="E408" i="61"/>
  <c r="Q373" i="61"/>
  <c r="E422" i="61"/>
  <c r="B293" i="61"/>
  <c r="E303" i="61"/>
  <c r="O317" i="61"/>
  <c r="B349" i="61"/>
  <c r="M314" i="61"/>
  <c r="K288" i="61"/>
  <c r="M74" i="61"/>
  <c r="T363" i="61"/>
  <c r="Q327" i="61"/>
  <c r="Q299" i="61"/>
  <c r="E285" i="61"/>
  <c r="K399" i="61"/>
  <c r="I340" i="61"/>
  <c r="M298" i="61"/>
  <c r="K311" i="61"/>
  <c r="R85" i="61"/>
  <c r="O59" i="61"/>
  <c r="H60" i="61"/>
  <c r="Q335" i="61"/>
  <c r="B99" i="61"/>
  <c r="E351" i="61"/>
  <c r="K344" i="61"/>
  <c r="I300" i="61"/>
  <c r="B394" i="61"/>
  <c r="O291" i="61"/>
  <c r="B298" i="61"/>
  <c r="K419" i="61"/>
  <c r="O374" i="61"/>
  <c r="E423" i="61"/>
  <c r="B319" i="61"/>
  <c r="M300" i="61"/>
  <c r="M398" i="61"/>
  <c r="I301" i="61"/>
  <c r="O60" i="61"/>
  <c r="K349" i="61"/>
  <c r="I355" i="61"/>
  <c r="O410" i="61"/>
  <c r="B344" i="61"/>
  <c r="E362" i="61"/>
  <c r="O89" i="61"/>
  <c r="O388" i="61"/>
  <c r="M79" i="61"/>
  <c r="Q340" i="61"/>
  <c r="O375" i="61"/>
  <c r="M311" i="61"/>
  <c r="K406" i="61"/>
  <c r="B289" i="61"/>
  <c r="T337" i="61"/>
  <c r="E407" i="61"/>
  <c r="I400" i="61"/>
  <c r="M71" i="61"/>
  <c r="I296" i="61"/>
  <c r="K336" i="61"/>
  <c r="O414" i="61"/>
  <c r="T400" i="61"/>
  <c r="R75" i="61"/>
  <c r="Q305" i="61"/>
  <c r="O423" i="61"/>
  <c r="J60" i="61"/>
  <c r="B417" i="61"/>
  <c r="B420" i="61"/>
  <c r="E291" i="61"/>
  <c r="T292" i="61"/>
  <c r="Q421" i="61"/>
  <c r="K400" i="61"/>
  <c r="O387" i="61"/>
  <c r="O294" i="61"/>
  <c r="O368" i="61"/>
  <c r="Q287" i="61"/>
  <c r="I331" i="61"/>
  <c r="M368" i="61"/>
  <c r="T392" i="61"/>
  <c r="T414" i="61"/>
  <c r="Q343" i="61"/>
  <c r="O357" i="61"/>
  <c r="Q414" i="61"/>
  <c r="T365" i="61"/>
  <c r="O330" i="61"/>
  <c r="G84" i="61"/>
  <c r="R77" i="61"/>
  <c r="Q388" i="61"/>
  <c r="K355" i="61"/>
  <c r="E365" i="61"/>
  <c r="O71" i="61"/>
  <c r="O313" i="61"/>
  <c r="T348" i="61"/>
  <c r="K315" i="61"/>
  <c r="Q422" i="61"/>
  <c r="Q298" i="61"/>
  <c r="B351" i="61"/>
  <c r="B310" i="61"/>
  <c r="T372" i="61"/>
  <c r="M319" i="61"/>
  <c r="B324" i="61"/>
  <c r="O358" i="61"/>
  <c r="T327" i="61"/>
  <c r="Q417" i="61"/>
  <c r="E366" i="61"/>
  <c r="K348" i="61"/>
  <c r="T286" i="61"/>
  <c r="I375" i="61"/>
  <c r="M353" i="61"/>
  <c r="Q415" i="61"/>
  <c r="G89" i="61"/>
  <c r="I287" i="61"/>
  <c r="E395" i="61"/>
  <c r="T296" i="61"/>
  <c r="T297" i="61"/>
  <c r="K411" i="61"/>
  <c r="O365" i="61"/>
  <c r="I333" i="61"/>
  <c r="I297" i="61"/>
  <c r="B334" i="61"/>
  <c r="O339" i="61"/>
  <c r="K341" i="61"/>
  <c r="B322" i="61"/>
  <c r="M76" i="61"/>
  <c r="K293" i="61"/>
  <c r="E384" i="61"/>
  <c r="T341" i="61"/>
  <c r="O83" i="61"/>
  <c r="T356" i="61"/>
  <c r="Q288" i="61"/>
  <c r="M360" i="61"/>
  <c r="B425" i="61"/>
  <c r="M383" i="61"/>
  <c r="O380" i="61"/>
  <c r="B297" i="61"/>
  <c r="O420" i="61"/>
  <c r="M405" i="61"/>
  <c r="Q382" i="61"/>
  <c r="I314" i="61"/>
  <c r="I417" i="61"/>
  <c r="O323" i="61"/>
  <c r="B378" i="61"/>
  <c r="K414" i="61"/>
  <c r="E414" i="61"/>
  <c r="T289" i="61"/>
  <c r="B416" i="61"/>
  <c r="R84" i="61"/>
  <c r="E346" i="61"/>
  <c r="T287" i="61"/>
  <c r="O405" i="61"/>
  <c r="E340" i="61"/>
  <c r="B423" i="61"/>
  <c r="T420" i="61"/>
  <c r="K403" i="61"/>
  <c r="T375" i="61"/>
  <c r="T421" i="61"/>
  <c r="K331" i="61"/>
  <c r="M292" i="61"/>
  <c r="T300" i="61"/>
  <c r="T295" i="61"/>
  <c r="I358" i="61"/>
  <c r="M395" i="61"/>
  <c r="B89" i="61"/>
  <c r="Q392" i="61"/>
  <c r="T354" i="61"/>
  <c r="Q384" i="61"/>
  <c r="O321" i="61"/>
  <c r="M393" i="61"/>
  <c r="M412" i="61"/>
  <c r="T294" i="61"/>
  <c r="B83" i="61"/>
  <c r="T381" i="61"/>
  <c r="E337" i="61"/>
  <c r="I418" i="61"/>
  <c r="K352" i="61"/>
  <c r="M81" i="61"/>
  <c r="K332" i="61"/>
  <c r="E319" i="61"/>
  <c r="B422" i="61"/>
  <c r="O308" i="61"/>
  <c r="I290" i="61"/>
  <c r="E417" i="61"/>
  <c r="O360" i="61"/>
  <c r="J61" i="61"/>
  <c r="B81" i="61"/>
  <c r="I299" i="61"/>
  <c r="Q389" i="61"/>
  <c r="B63" i="61"/>
  <c r="K394" i="61"/>
  <c r="R71" i="61"/>
  <c r="Q291" i="61"/>
  <c r="T321" i="61"/>
  <c r="B374" i="61"/>
  <c r="K423" i="61"/>
  <c r="E294" i="61"/>
  <c r="K323" i="61"/>
  <c r="M305" i="61"/>
  <c r="I367" i="61"/>
  <c r="M77" i="61"/>
  <c r="B354" i="61"/>
  <c r="J57" i="61"/>
  <c r="B353" i="61"/>
  <c r="B305" i="61"/>
  <c r="O326" i="61"/>
  <c r="T334" i="61"/>
  <c r="Q407" i="61"/>
  <c r="I423" i="61"/>
  <c r="Q338" i="61"/>
  <c r="E374" i="61"/>
  <c r="B401" i="61"/>
  <c r="I399" i="61"/>
  <c r="K306" i="61"/>
  <c r="E402" i="61"/>
  <c r="E304" i="61"/>
  <c r="O344" i="61"/>
  <c r="B55" i="61"/>
  <c r="M338" i="61"/>
  <c r="K351" i="61"/>
  <c r="Q387" i="61"/>
  <c r="I295" i="61"/>
  <c r="B316" i="61"/>
  <c r="B393" i="61"/>
  <c r="Q353" i="61"/>
  <c r="O421" i="61"/>
  <c r="M377" i="61"/>
  <c r="I411" i="61"/>
  <c r="M336" i="61"/>
  <c r="J63" i="61"/>
  <c r="O286" i="61"/>
  <c r="I336" i="61"/>
  <c r="I307" i="61"/>
  <c r="O392" i="61"/>
  <c r="I298" i="61"/>
  <c r="O306" i="61"/>
  <c r="M342" i="61"/>
  <c r="T303" i="61"/>
  <c r="E314" i="61"/>
  <c r="K314" i="61"/>
  <c r="R87" i="61"/>
  <c r="O378" i="61"/>
  <c r="O329" i="61"/>
  <c r="I356" i="61"/>
  <c r="Q354" i="61"/>
  <c r="E354" i="61"/>
  <c r="B308" i="61"/>
  <c r="E318" i="61"/>
  <c r="M335" i="61"/>
  <c r="I324" i="61"/>
  <c r="T318" i="61"/>
  <c r="T405" i="61"/>
  <c r="T315" i="61"/>
  <c r="I408" i="61"/>
  <c r="T319" i="61"/>
  <c r="T385" i="61"/>
  <c r="Q325" i="61"/>
  <c r="O343" i="61"/>
  <c r="Q377" i="61"/>
  <c r="Q405" i="61"/>
  <c r="Q339" i="61"/>
  <c r="K418" i="61"/>
  <c r="B87" i="61"/>
  <c r="K319" i="61"/>
  <c r="E411" i="61"/>
  <c r="O407" i="61"/>
  <c r="I326" i="61"/>
  <c r="B360" i="61"/>
  <c r="B339" i="61"/>
  <c r="B309" i="61"/>
  <c r="B100" i="61"/>
  <c r="B384" i="61"/>
  <c r="I309" i="61"/>
  <c r="O287" i="61"/>
  <c r="Q356" i="61"/>
  <c r="E286" i="61"/>
  <c r="I285" i="61"/>
  <c r="O320" i="61"/>
  <c r="T413" i="61"/>
  <c r="B330" i="61"/>
  <c r="E320" i="61"/>
  <c r="I421" i="61"/>
  <c r="B96" i="61"/>
  <c r="B400" i="61"/>
  <c r="M294" i="61"/>
  <c r="M394" i="61"/>
  <c r="E293" i="61"/>
  <c r="Q294" i="61"/>
  <c r="O61" i="61"/>
  <c r="B389" i="61"/>
  <c r="K316" i="61"/>
  <c r="B56" i="61"/>
  <c r="T380" i="61"/>
  <c r="B346" i="61"/>
  <c r="M361" i="61"/>
  <c r="E327" i="61"/>
  <c r="I407" i="61"/>
  <c r="E325" i="61"/>
  <c r="K380" i="61"/>
  <c r="M293" i="61"/>
  <c r="B412" i="61"/>
  <c r="B79" i="61"/>
  <c r="E391" i="61"/>
  <c r="B357" i="61"/>
  <c r="G88" i="61"/>
  <c r="I306" i="61"/>
  <c r="K376" i="61"/>
  <c r="B345" i="61"/>
  <c r="E296" i="61"/>
  <c r="Q401" i="61"/>
  <c r="Q361" i="61"/>
  <c r="T370" i="61"/>
  <c r="E342" i="61"/>
  <c r="K369" i="61"/>
  <c r="M359" i="61"/>
  <c r="E397" i="61"/>
  <c r="I363" i="61"/>
  <c r="I350" i="61"/>
  <c r="I312" i="61"/>
  <c r="O382" i="61"/>
  <c r="E333" i="61"/>
  <c r="B291" i="61"/>
  <c r="M381" i="61"/>
  <c r="B361" i="61"/>
  <c r="O402" i="61"/>
  <c r="B78" i="61"/>
  <c r="B376" i="61"/>
  <c r="K339" i="61"/>
  <c r="I403" i="61"/>
  <c r="E343" i="61"/>
  <c r="B285" i="61"/>
  <c r="Q312" i="61"/>
  <c r="T302" i="61"/>
  <c r="O399" i="61"/>
  <c r="H54" i="61"/>
  <c r="Q359" i="61"/>
  <c r="O288" i="61"/>
  <c r="T371" i="61"/>
  <c r="E406" i="61"/>
  <c r="T326" i="61"/>
  <c r="Q394" i="61"/>
  <c r="O401" i="61"/>
  <c r="O342" i="61"/>
  <c r="I344" i="61"/>
  <c r="T290" i="61"/>
  <c r="I348" i="61"/>
  <c r="Q304" i="61"/>
  <c r="T342" i="61"/>
  <c r="E315" i="61"/>
  <c r="T344" i="61"/>
  <c r="O362" i="61"/>
  <c r="Q380" i="61"/>
  <c r="M357" i="61"/>
  <c r="R58" i="61"/>
  <c r="T285" i="61"/>
  <c r="B362" i="61"/>
  <c r="M303" i="61"/>
  <c r="B70" i="61"/>
  <c r="T382" i="61"/>
  <c r="I388" i="61"/>
  <c r="T395" i="61"/>
  <c r="E348" i="61"/>
  <c r="B313" i="61"/>
  <c r="M302" i="61"/>
  <c r="E382" i="61"/>
  <c r="K302" i="61"/>
  <c r="I345" i="61"/>
  <c r="E292" i="61"/>
  <c r="E301" i="61"/>
  <c r="M341" i="61"/>
  <c r="T299" i="61"/>
  <c r="B332" i="61"/>
  <c r="R74" i="61"/>
  <c r="K393" i="61"/>
  <c r="I316" i="61"/>
  <c r="K410" i="61"/>
  <c r="T355" i="61"/>
  <c r="I349" i="61"/>
  <c r="Q390" i="61"/>
  <c r="E330" i="61"/>
  <c r="M325" i="61"/>
  <c r="B294" i="61"/>
  <c r="O331" i="61"/>
  <c r="M100" i="61"/>
  <c r="M87" i="61"/>
  <c r="Q398" i="61"/>
  <c r="Q329" i="61"/>
  <c r="R72" i="61"/>
  <c r="M295" i="61"/>
  <c r="Q293" i="61"/>
  <c r="O96" i="61"/>
  <c r="M334" i="61"/>
  <c r="O350" i="61"/>
  <c r="Q292" i="61"/>
  <c r="O74" i="61"/>
  <c r="T331" i="61"/>
  <c r="T415" i="61"/>
  <c r="E359" i="61"/>
  <c r="T378" i="61"/>
  <c r="E328" i="61"/>
  <c r="I416" i="61"/>
  <c r="I409" i="61"/>
  <c r="O325" i="61"/>
  <c r="I385" i="61"/>
  <c r="I308" i="61"/>
  <c r="E334" i="61"/>
  <c r="Q330" i="61"/>
  <c r="Q328" i="61"/>
  <c r="O79" i="61"/>
  <c r="K416" i="61"/>
  <c r="I286" i="61"/>
  <c r="B386" i="61"/>
  <c r="M304" i="61"/>
  <c r="E309" i="61"/>
  <c r="E324" i="61"/>
  <c r="K291" i="61"/>
  <c r="B57" i="61"/>
  <c r="O319" i="61"/>
  <c r="Q419" i="61"/>
  <c r="Q308" i="61"/>
  <c r="M316" i="61"/>
  <c r="B372" i="61"/>
  <c r="B318" i="61"/>
  <c r="K321" i="61"/>
  <c r="T369" i="61"/>
  <c r="M98" i="61"/>
  <c r="T391" i="61"/>
  <c r="O395" i="61"/>
  <c r="E378" i="61"/>
  <c r="Q408" i="61"/>
  <c r="K359" i="61"/>
  <c r="O70" i="61"/>
  <c r="M397" i="61"/>
  <c r="T401" i="61"/>
  <c r="T389" i="61"/>
  <c r="K299" i="61"/>
  <c r="E288" i="61"/>
  <c r="E312" i="61"/>
  <c r="Q317" i="61"/>
  <c r="O77" i="61"/>
  <c r="R59" i="61"/>
  <c r="K385" i="61"/>
  <c r="T418" i="61"/>
  <c r="O377" i="61"/>
  <c r="B406" i="61"/>
  <c r="M369" i="61"/>
  <c r="B418" i="61"/>
  <c r="E341" i="61"/>
  <c r="M313" i="61"/>
  <c r="Q332" i="61"/>
  <c r="K325" i="61"/>
  <c r="B296" i="61"/>
  <c r="M379" i="61"/>
  <c r="I343" i="61"/>
  <c r="Q306" i="61"/>
  <c r="O371" i="61"/>
  <c r="R88" i="61"/>
  <c r="Q295" i="61"/>
  <c r="I391" i="61"/>
  <c r="B80" i="61"/>
  <c r="M422" i="61"/>
  <c r="Q310" i="61"/>
  <c r="O349" i="61"/>
  <c r="Q315" i="61"/>
  <c r="E347" i="61"/>
  <c r="Q320" i="61"/>
  <c r="B323" i="61"/>
  <c r="O55" i="61"/>
  <c r="T402" i="61"/>
  <c r="M419" i="61"/>
  <c r="M364" i="61"/>
  <c r="T388" i="61"/>
  <c r="K383" i="61"/>
  <c r="R80" i="61"/>
  <c r="B373" i="61"/>
  <c r="T399" i="61"/>
  <c r="T335" i="61"/>
  <c r="I398" i="61"/>
  <c r="H58" i="61"/>
  <c r="T351" i="61"/>
  <c r="B327" i="61"/>
  <c r="M371" i="61"/>
  <c r="I352" i="61"/>
  <c r="I318" i="61"/>
  <c r="M406" i="61"/>
  <c r="E377" i="61"/>
  <c r="Q341" i="61"/>
  <c r="K301" i="61"/>
  <c r="K357" i="61"/>
  <c r="K386" i="61"/>
  <c r="K424" i="61"/>
  <c r="T390" i="61"/>
  <c r="E419" i="61"/>
  <c r="O348" i="61"/>
  <c r="M365" i="61"/>
  <c r="M84" i="61"/>
  <c r="E361" i="61"/>
  <c r="B419" i="61"/>
  <c r="I378" i="61"/>
  <c r="R70" i="61"/>
  <c r="E403" i="61"/>
  <c r="K364" i="61"/>
  <c r="K388" i="61"/>
  <c r="G80" i="61"/>
  <c r="E425" i="61"/>
  <c r="B395" i="61"/>
  <c r="Q410" i="61"/>
  <c r="K412" i="61"/>
  <c r="Q399" i="61"/>
  <c r="T397" i="61"/>
  <c r="E420" i="61"/>
  <c r="E297" i="61"/>
  <c r="M425" i="61"/>
  <c r="G85" i="61"/>
  <c r="M289" i="61"/>
  <c r="I328" i="61"/>
  <c r="O384" i="61"/>
  <c r="E322" i="61"/>
  <c r="E326" i="61"/>
  <c r="O372" i="61"/>
  <c r="T394" i="61"/>
  <c r="B413" i="61"/>
  <c r="O311" i="61"/>
  <c r="Q374" i="61"/>
  <c r="K289" i="61"/>
  <c r="E376" i="61"/>
  <c r="E298" i="61"/>
  <c r="B299" i="61"/>
  <c r="Q342" i="61"/>
  <c r="T410" i="61"/>
  <c r="Q355" i="61"/>
  <c r="T423" i="61"/>
  <c r="I381" i="61"/>
  <c r="B85" i="61"/>
  <c r="Q366" i="61"/>
  <c r="M299" i="61"/>
  <c r="M385" i="61"/>
  <c r="K300" i="61"/>
  <c r="B301" i="61"/>
  <c r="O385" i="61"/>
  <c r="B337" i="61"/>
  <c r="K384" i="61"/>
  <c r="I330" i="61"/>
  <c r="O424" i="61"/>
  <c r="T383" i="61"/>
  <c r="I347" i="61"/>
  <c r="R86" i="61"/>
  <c r="B58" i="61"/>
  <c r="T393" i="61"/>
  <c r="E375" i="61"/>
  <c r="T320" i="61"/>
  <c r="K342" i="61"/>
  <c r="E424" i="61"/>
  <c r="K391" i="61"/>
  <c r="B335" i="61"/>
  <c r="M418" i="61"/>
  <c r="I366" i="61"/>
  <c r="O315" i="61"/>
  <c r="M366" i="61"/>
  <c r="M332" i="61"/>
  <c r="B414" i="61"/>
  <c r="B311" i="61"/>
  <c r="B72" i="61"/>
  <c r="I415" i="61"/>
  <c r="K312" i="61"/>
  <c r="K343" i="61"/>
  <c r="E371" i="61"/>
  <c r="M362" i="61"/>
  <c r="G87" i="61"/>
  <c r="E302" i="61"/>
  <c r="K382" i="61"/>
  <c r="K326" i="61"/>
  <c r="O404" i="61"/>
  <c r="R81" i="61"/>
  <c r="H63" i="61"/>
  <c r="K317" i="61"/>
  <c r="M413" i="61"/>
  <c r="H56" i="61"/>
  <c r="K408" i="61"/>
  <c r="T307" i="61"/>
  <c r="M85" i="61"/>
  <c r="T316" i="61"/>
  <c r="B409" i="61"/>
  <c r="E381" i="61"/>
  <c r="Q363" i="61"/>
  <c r="B371" i="61"/>
  <c r="Q357" i="61"/>
  <c r="E329" i="61"/>
  <c r="J54" i="61"/>
  <c r="M355" i="61"/>
  <c r="O383" i="61"/>
  <c r="Q311" i="61"/>
  <c r="B397" i="61"/>
  <c r="M322" i="61"/>
  <c r="Q404" i="61"/>
  <c r="B54" i="61"/>
  <c r="K354" i="61"/>
  <c r="G77" i="61"/>
  <c r="O82" i="61"/>
  <c r="Q383" i="61"/>
  <c r="K372" i="61"/>
  <c r="E305" i="61"/>
  <c r="T332" i="61"/>
  <c r="M89" i="61"/>
  <c r="B410" i="61"/>
  <c r="K425" i="61"/>
  <c r="T362" i="61"/>
  <c r="I386" i="61"/>
  <c r="B329" i="61"/>
  <c r="M399" i="61"/>
  <c r="M392" i="61"/>
  <c r="R73" i="61"/>
  <c r="K350" i="61"/>
  <c r="E401" i="61"/>
  <c r="T345" i="61"/>
  <c r="I397" i="61"/>
  <c r="B59" i="61"/>
  <c r="I383" i="61"/>
  <c r="G78" i="61"/>
  <c r="M323" i="61"/>
  <c r="O416" i="61"/>
  <c r="T328" i="61"/>
  <c r="M308" i="61"/>
  <c r="B369" i="61"/>
  <c r="E390" i="61"/>
  <c r="I395" i="61"/>
  <c r="I351" i="61"/>
  <c r="M367" i="61"/>
  <c r="O361" i="61"/>
  <c r="B300" i="61"/>
  <c r="M291" i="61"/>
  <c r="Q395" i="61"/>
  <c r="K347" i="61"/>
  <c r="E398" i="61"/>
  <c r="B365" i="61"/>
  <c r="Q322" i="61"/>
  <c r="Q397" i="61"/>
  <c r="H55" i="61"/>
  <c r="E387" i="61"/>
  <c r="T403" i="61"/>
  <c r="B76" i="61"/>
  <c r="O352" i="61"/>
  <c r="E308" i="61"/>
  <c r="B86" i="61"/>
  <c r="Q348" i="61"/>
  <c r="I289" i="61"/>
  <c r="M401" i="61"/>
  <c r="I368" i="61"/>
  <c r="M404" i="61"/>
  <c r="M408" i="61"/>
  <c r="O373" i="61"/>
  <c r="K324" i="61"/>
  <c r="Q368" i="61"/>
  <c r="T312" i="61"/>
  <c r="R89" i="61"/>
  <c r="I354" i="61"/>
  <c r="O303" i="61"/>
  <c r="K417" i="61"/>
  <c r="I334" i="61"/>
  <c r="T408" i="61"/>
  <c r="M83" i="61"/>
  <c r="B304" i="61"/>
  <c r="K377" i="61"/>
  <c r="M287" i="61"/>
  <c r="K330" i="61"/>
  <c r="E373" i="61"/>
  <c r="Q323" i="61"/>
  <c r="K333" i="61"/>
  <c r="M285" i="61"/>
  <c r="O302" i="61"/>
  <c r="Q372" i="61"/>
  <c r="T338" i="61"/>
  <c r="M340" i="61"/>
  <c r="B356" i="61"/>
  <c r="I325" i="61"/>
  <c r="O87" i="61"/>
  <c r="T313" i="61"/>
  <c r="K366" i="61"/>
  <c r="Q290" i="61"/>
  <c r="Q385" i="61"/>
  <c r="K294" i="61"/>
  <c r="B415" i="61"/>
  <c r="Q406" i="61"/>
  <c r="B71" i="61"/>
  <c r="I402" i="61"/>
  <c r="T367" i="61"/>
  <c r="Q423" i="61"/>
  <c r="K286" i="61"/>
  <c r="O314" i="61"/>
  <c r="I339" i="61"/>
  <c r="M82" i="61"/>
  <c r="O333" i="61"/>
  <c r="H62" i="61"/>
  <c r="E413" i="61"/>
  <c r="T310" i="61"/>
  <c r="O78" i="61"/>
  <c r="O75" i="61"/>
  <c r="T422" i="61"/>
  <c r="O295" i="61"/>
  <c r="E389" i="61"/>
  <c r="O400" i="61"/>
  <c r="B407" i="61"/>
  <c r="Q285" i="61"/>
  <c r="I323" i="61"/>
  <c r="E338" i="61"/>
  <c r="B382" i="61"/>
  <c r="O307" i="61"/>
  <c r="E356" i="61"/>
  <c r="K329" i="61"/>
  <c r="M318" i="61"/>
  <c r="Q367" i="61"/>
  <c r="E380" i="61"/>
  <c r="K345" i="61"/>
  <c r="I387" i="61"/>
  <c r="K389" i="61"/>
  <c r="T411" i="61"/>
  <c r="K392" i="61"/>
  <c r="B288" i="61"/>
  <c r="O289" i="61"/>
  <c r="I292" i="61"/>
  <c r="K292" i="61"/>
  <c r="I302" i="61"/>
  <c r="O293" i="61"/>
  <c r="B88" i="61"/>
  <c r="V10" i="48"/>
  <c r="V9" i="48" l="1"/>
  <c r="V8" i="48" l="1"/>
  <c r="V7" i="48" l="1"/>
  <c r="V6" i="48" l="1"/>
  <c r="S64" i="46" l="1"/>
  <c r="S63" i="46" l="1"/>
  <c r="S62" i="46" l="1"/>
  <c r="S61" i="46" l="1"/>
  <c r="S60" i="46" l="1"/>
  <c r="S59" i="46" l="1"/>
  <c r="S58" i="46" l="1"/>
  <c r="S57" i="46" l="1"/>
  <c r="S56" i="46" l="1"/>
  <c r="S55" i="46" l="1"/>
  <c r="S54" i="46" l="1"/>
  <c r="S53" i="46" l="1"/>
  <c r="AU51" i="48"/>
  <c r="AV14" i="48"/>
  <c r="AB33" i="48"/>
  <c r="AO38" i="48"/>
  <c r="AV29" i="48"/>
  <c r="AO54" i="48"/>
  <c r="AZ54" i="48"/>
  <c r="AN47" i="48"/>
  <c r="AV19" i="48"/>
  <c r="AB12" i="48"/>
  <c r="AV42" i="49"/>
  <c r="AF5" i="49"/>
  <c r="AQ26" i="48"/>
  <c r="AP12" i="48"/>
  <c r="AP28" i="49"/>
  <c r="AC30" i="48"/>
  <c r="AJ29" i="48"/>
  <c r="AE23" i="49"/>
  <c r="AR47" i="48"/>
  <c r="AT43" i="49"/>
  <c r="AE24" i="48"/>
  <c r="AU44" i="48"/>
  <c r="AO18" i="49"/>
  <c r="AD52" i="49"/>
  <c r="AH28" i="48"/>
  <c r="AO25" i="48"/>
  <c r="AX8" i="48"/>
  <c r="AF29" i="48"/>
  <c r="AQ45" i="48"/>
  <c r="AG45" i="49"/>
  <c r="AG48" i="48"/>
  <c r="AC34" i="49"/>
  <c r="AV11" i="49"/>
  <c r="AN40" i="48"/>
  <c r="AU13" i="48"/>
  <c r="AJ30" i="49"/>
  <c r="AF33" i="49"/>
  <c r="AP23" i="49"/>
  <c r="AN19" i="48"/>
  <c r="AR8" i="49"/>
  <c r="AF12" i="48"/>
  <c r="AK34" i="48"/>
  <c r="AP20" i="48"/>
  <c r="AC45" i="49"/>
  <c r="AO38" i="49"/>
  <c r="AL48" i="49"/>
  <c r="AB6" i="48"/>
  <c r="AF52" i="48"/>
  <c r="AV15" i="49"/>
  <c r="AK45" i="49"/>
  <c r="AL26" i="49"/>
  <c r="AC21" i="49"/>
  <c r="AD26" i="49"/>
  <c r="AR36" i="48"/>
  <c r="AW44" i="48"/>
  <c r="AU3" i="49"/>
  <c r="AO32" i="49"/>
  <c r="AH8" i="48"/>
  <c r="AB13" i="48"/>
  <c r="AB34" i="48"/>
  <c r="AV5" i="49"/>
  <c r="AF11" i="48"/>
  <c r="AS6" i="49"/>
  <c r="AE14" i="48"/>
  <c r="AF41" i="49"/>
  <c r="AL41" i="49"/>
  <c r="AC42" i="49"/>
  <c r="AS34" i="48"/>
  <c r="AN26" i="48"/>
  <c r="AG36" i="48"/>
  <c r="AF40" i="48"/>
  <c r="AR37" i="48"/>
  <c r="AI17" i="49"/>
  <c r="AN47" i="49"/>
  <c r="AL16" i="49"/>
  <c r="AB17" i="48"/>
  <c r="AM44" i="49"/>
  <c r="AD39" i="48"/>
  <c r="AW26" i="48"/>
  <c r="AB40" i="49"/>
  <c r="AH25" i="48"/>
  <c r="AO19" i="48"/>
  <c r="AK11" i="48"/>
  <c r="AS52" i="49"/>
  <c r="AR13" i="48"/>
  <c r="AE5" i="49"/>
  <c r="AO53" i="49"/>
  <c r="AI25" i="49"/>
  <c r="AT31" i="49"/>
  <c r="AS6" i="48"/>
  <c r="AG32" i="48"/>
  <c r="AP46" i="49"/>
  <c r="AP26" i="49"/>
  <c r="AE12" i="48"/>
  <c r="AP12" i="49"/>
  <c r="AQ44" i="48"/>
  <c r="AR24" i="49"/>
  <c r="AJ7" i="48"/>
  <c r="AJ48" i="49"/>
  <c r="AD37" i="49"/>
  <c r="AW23" i="49"/>
  <c r="AE20" i="48"/>
  <c r="AV6" i="49"/>
  <c r="AD49" i="49"/>
  <c r="AB21" i="48"/>
  <c r="AE30" i="48"/>
  <c r="AF39" i="48"/>
  <c r="AQ23" i="48"/>
  <c r="AG50" i="49"/>
  <c r="AK54" i="48"/>
  <c r="AF20" i="48"/>
  <c r="AS42" i="48"/>
  <c r="AK12" i="49"/>
  <c r="AY24" i="48"/>
  <c r="AE18" i="48"/>
  <c r="AP37" i="49"/>
  <c r="AK3" i="49"/>
  <c r="AT8" i="49"/>
  <c r="AD32" i="48"/>
  <c r="AM18" i="49"/>
  <c r="AG32" i="49"/>
  <c r="AU26" i="48"/>
  <c r="AR18" i="48"/>
  <c r="AN50" i="49"/>
  <c r="AH39" i="48"/>
  <c r="AM53" i="48"/>
  <c r="AH23" i="48"/>
  <c r="AK50" i="48"/>
  <c r="AZ21" i="48"/>
  <c r="AS10" i="48"/>
  <c r="AQ24" i="48"/>
  <c r="AV18" i="49"/>
  <c r="AW35" i="48"/>
  <c r="AH38" i="49"/>
  <c r="AJ39" i="49"/>
  <c r="AH15" i="49"/>
  <c r="AB53" i="49"/>
  <c r="AH29" i="49"/>
  <c r="AL31" i="49"/>
  <c r="AW4" i="49"/>
  <c r="AE21" i="49"/>
  <c r="AD13" i="49"/>
  <c r="AN45" i="48"/>
  <c r="AE44" i="49"/>
  <c r="AE43" i="49"/>
  <c r="AW36" i="48"/>
  <c r="AN24" i="48"/>
  <c r="AN55" i="48"/>
  <c r="AP13" i="49"/>
  <c r="AH34" i="48"/>
  <c r="AD21" i="49"/>
  <c r="AF54" i="48"/>
  <c r="AG26" i="48"/>
  <c r="AJ31" i="49"/>
  <c r="AG27" i="49"/>
  <c r="AG47" i="49"/>
  <c r="AM16" i="48"/>
  <c r="AR18" i="49"/>
  <c r="AY29" i="48"/>
  <c r="AL22" i="49"/>
  <c r="AN19" i="49"/>
  <c r="AW24" i="48"/>
  <c r="AJ7" i="49"/>
  <c r="AU32" i="48"/>
  <c r="AV39" i="48"/>
  <c r="AE32" i="48"/>
  <c r="AV29" i="49"/>
  <c r="AT39" i="49"/>
  <c r="AH28" i="49"/>
  <c r="AQ17" i="48"/>
  <c r="AJ10" i="48"/>
  <c r="AK6" i="49"/>
  <c r="AS24" i="49"/>
  <c r="AI24" i="49"/>
  <c r="AB42" i="49"/>
  <c r="AS12" i="49"/>
  <c r="AH52" i="48"/>
  <c r="AS52" i="48"/>
  <c r="AP38" i="49"/>
  <c r="AI18" i="49"/>
  <c r="AN21" i="48"/>
  <c r="AE46" i="48"/>
  <c r="AD13" i="48"/>
  <c r="AK8" i="49"/>
  <c r="AR7" i="48"/>
  <c r="AV34" i="48"/>
  <c r="AN43" i="49"/>
  <c r="AT42" i="49"/>
  <c r="AU4" i="49"/>
  <c r="AL46" i="48"/>
  <c r="AB51" i="48"/>
  <c r="AL55" i="49"/>
  <c r="AH45" i="49"/>
  <c r="AM47" i="49"/>
  <c r="AN51" i="49"/>
  <c r="AM43" i="49"/>
  <c r="AC6" i="49"/>
  <c r="AW17" i="49"/>
  <c r="AF44" i="49"/>
  <c r="AP17" i="49"/>
  <c r="AD44" i="48"/>
  <c r="AU48" i="48"/>
  <c r="AK6" i="48"/>
  <c r="AU22" i="49"/>
  <c r="AS25" i="49"/>
  <c r="AU33" i="49"/>
  <c r="AF23" i="49"/>
  <c r="AB7" i="48"/>
  <c r="AC22" i="49"/>
  <c r="AQ30" i="48"/>
  <c r="AJ36" i="49"/>
  <c r="AU17" i="49"/>
  <c r="AK28" i="48"/>
  <c r="AC47" i="49"/>
  <c r="AM48" i="49"/>
  <c r="AI12" i="48"/>
  <c r="AT40" i="49"/>
  <c r="AJ14" i="49"/>
  <c r="AS32" i="48"/>
  <c r="AR27" i="49"/>
  <c r="AW54" i="48"/>
  <c r="AR54" i="49"/>
  <c r="AV24" i="49"/>
  <c r="AN12" i="49"/>
  <c r="AQ32" i="49"/>
  <c r="AV50" i="49"/>
  <c r="AP13" i="48"/>
  <c r="AY31" i="48"/>
  <c r="AD42" i="48"/>
  <c r="AO27" i="49"/>
  <c r="AP25" i="48"/>
  <c r="AB20" i="48"/>
  <c r="AH51" i="49"/>
  <c r="AJ50" i="48"/>
  <c r="AT33" i="49"/>
  <c r="AD42" i="49"/>
  <c r="AI14" i="49"/>
  <c r="AH23" i="49"/>
  <c r="AU30" i="48"/>
  <c r="AS25" i="48"/>
  <c r="AS36" i="49"/>
  <c r="AJ8" i="48"/>
  <c r="AJ54" i="49"/>
  <c r="AV49" i="48"/>
  <c r="AE10" i="48"/>
  <c r="AM20" i="48"/>
  <c r="AD19" i="49"/>
  <c r="AR45" i="48"/>
  <c r="AG7" i="49"/>
  <c r="AK7" i="49"/>
  <c r="AZ41" i="48"/>
  <c r="AF54" i="49"/>
  <c r="AK43" i="48"/>
  <c r="AW13" i="49"/>
  <c r="AQ55" i="49"/>
  <c r="AZ24" i="48"/>
  <c r="AR3" i="49"/>
  <c r="AU12" i="49"/>
  <c r="AM13" i="49"/>
  <c r="AL52" i="48"/>
  <c r="AL5" i="49"/>
  <c r="AR38" i="48"/>
  <c r="AL15" i="48"/>
  <c r="AT48" i="48"/>
  <c r="AD9" i="49"/>
  <c r="AZ33" i="48"/>
  <c r="AI35" i="48"/>
  <c r="AX16" i="48"/>
  <c r="AK38" i="48"/>
  <c r="AT27" i="49"/>
  <c r="AS45" i="49"/>
  <c r="AL38" i="48"/>
  <c r="AT48" i="49"/>
  <c r="AO34" i="49"/>
  <c r="AJ38" i="49"/>
  <c r="AX45" i="48"/>
  <c r="AC25" i="49"/>
  <c r="AP14" i="48"/>
  <c r="AU45" i="49"/>
  <c r="AW42" i="48"/>
  <c r="AM25" i="48"/>
  <c r="AE34" i="49"/>
  <c r="AN15" i="48"/>
  <c r="AO44" i="49"/>
  <c r="AL29" i="48"/>
  <c r="AH30" i="49"/>
  <c r="AF45" i="48"/>
  <c r="AC51" i="48"/>
  <c r="AC28" i="49"/>
  <c r="AK5" i="49"/>
  <c r="AG50" i="48"/>
  <c r="AV44" i="49"/>
  <c r="AH43" i="48"/>
  <c r="AW45" i="48"/>
  <c r="AE8" i="49"/>
  <c r="AW48" i="49"/>
  <c r="AY25" i="48"/>
  <c r="AD26" i="48"/>
  <c r="AI31" i="49"/>
  <c r="AC6" i="48"/>
  <c r="AB5" i="49"/>
  <c r="AO15" i="49"/>
  <c r="AI38" i="48"/>
  <c r="AE39" i="49"/>
  <c r="AV41" i="49"/>
  <c r="AU34" i="49"/>
  <c r="AD49" i="48"/>
  <c r="AL33" i="48"/>
  <c r="AR50" i="48"/>
  <c r="AR22" i="48"/>
  <c r="AI8" i="48"/>
  <c r="AF17" i="49"/>
  <c r="AC52" i="48"/>
  <c r="AT24" i="49"/>
  <c r="AC55" i="49"/>
  <c r="AL40" i="48"/>
  <c r="AR20" i="49"/>
  <c r="AC28" i="48"/>
  <c r="AE54" i="48"/>
  <c r="AD40" i="48"/>
  <c r="AC53" i="49"/>
  <c r="AS7" i="48"/>
  <c r="AQ53" i="49"/>
  <c r="AV3" i="49"/>
  <c r="AS47" i="48"/>
  <c r="AN20" i="48"/>
  <c r="AH10" i="48"/>
  <c r="AT47" i="49"/>
  <c r="AI23" i="49"/>
  <c r="AD20" i="48"/>
  <c r="AM15" i="49"/>
  <c r="AW11" i="48"/>
  <c r="AV43" i="49"/>
  <c r="AL20" i="48"/>
  <c r="AH43" i="49"/>
  <c r="AU21" i="49"/>
  <c r="AT32" i="48"/>
  <c r="AW49" i="48"/>
  <c r="AO28" i="48"/>
  <c r="AE13" i="49"/>
  <c r="AS15" i="49"/>
  <c r="AH48" i="48"/>
  <c r="AS43" i="49"/>
  <c r="AG25" i="49"/>
  <c r="AG28" i="49"/>
  <c r="AP5" i="49"/>
  <c r="AT40" i="48"/>
  <c r="AJ43" i="49"/>
  <c r="AC10" i="48"/>
  <c r="AV24" i="48"/>
  <c r="AE41" i="48"/>
  <c r="AK4" i="49"/>
  <c r="AU53" i="48"/>
  <c r="AE20" i="49"/>
  <c r="AC8" i="49"/>
  <c r="AN50" i="48"/>
  <c r="AJ42" i="49"/>
  <c r="AI25" i="48"/>
  <c r="AL50" i="49"/>
  <c r="AO32" i="48"/>
  <c r="AF55" i="48"/>
  <c r="AQ42" i="48"/>
  <c r="AS5" i="49"/>
  <c r="AZ11" i="48"/>
  <c r="AW25" i="49"/>
  <c r="AF24" i="48"/>
  <c r="AK46" i="49"/>
  <c r="AS44" i="48"/>
  <c r="AH36" i="49"/>
  <c r="AI22" i="48"/>
  <c r="AW18" i="48"/>
  <c r="AX44" i="48"/>
  <c r="AK24" i="49"/>
  <c r="AG45" i="48"/>
  <c r="AK44" i="48"/>
  <c r="AO24" i="48"/>
  <c r="AX14" i="48"/>
  <c r="AF28" i="49"/>
  <c r="AD34" i="48"/>
  <c r="AV31" i="48"/>
  <c r="AW14" i="48"/>
  <c r="AL48" i="48"/>
  <c r="AJ36" i="48"/>
  <c r="AM50" i="49"/>
  <c r="AM3" i="49"/>
  <c r="AJ17" i="48"/>
  <c r="AW36" i="49"/>
  <c r="AI51" i="48"/>
  <c r="AH8" i="49"/>
  <c r="AI52" i="48"/>
  <c r="AM6" i="49"/>
  <c r="AN28" i="49"/>
  <c r="AQ34" i="48"/>
  <c r="AV12" i="48"/>
  <c r="AK24" i="48"/>
  <c r="AV34" i="49"/>
  <c r="AI11" i="48"/>
  <c r="AT44" i="49"/>
  <c r="AK9" i="48"/>
  <c r="AB16" i="49"/>
  <c r="AP49" i="48"/>
  <c r="AY12" i="48"/>
  <c r="AR26" i="48"/>
  <c r="AO20" i="49"/>
  <c r="AB15" i="48"/>
  <c r="AZ43" i="48"/>
  <c r="AS11" i="48"/>
  <c r="AQ11" i="48"/>
  <c r="AN33" i="49"/>
  <c r="AC33" i="49"/>
  <c r="AR12" i="48"/>
  <c r="AK40" i="49"/>
  <c r="AG9" i="49"/>
  <c r="AR52" i="49"/>
  <c r="AC15" i="49"/>
  <c r="AU9" i="49"/>
  <c r="AH7" i="49"/>
  <c r="AF35" i="49"/>
  <c r="AD25" i="48"/>
  <c r="AB25" i="49"/>
  <c r="AD36" i="48"/>
  <c r="AE40" i="48"/>
  <c r="AV52" i="49"/>
  <c r="AG18" i="48"/>
  <c r="AB52" i="49"/>
  <c r="AD46" i="49"/>
  <c r="AT50" i="49"/>
  <c r="AI13" i="49"/>
  <c r="AB42" i="48"/>
  <c r="AT12" i="48"/>
  <c r="AQ13" i="48"/>
  <c r="AT11" i="48"/>
  <c r="AW13" i="48"/>
  <c r="AE22" i="48"/>
  <c r="AM40" i="49"/>
  <c r="AY51" i="48"/>
  <c r="AC18" i="49"/>
  <c r="AT26" i="49"/>
  <c r="AD30" i="48"/>
  <c r="AX33" i="48"/>
  <c r="AG43" i="48"/>
  <c r="AW49" i="49"/>
  <c r="AJ28" i="49"/>
  <c r="AP28" i="48"/>
  <c r="AE27" i="48"/>
  <c r="AZ19" i="48"/>
  <c r="AO11" i="49"/>
  <c r="AB47" i="48"/>
  <c r="AX11" i="48"/>
  <c r="AK51" i="49"/>
  <c r="AJ32" i="49"/>
  <c r="AU35" i="49"/>
  <c r="AL22" i="48"/>
  <c r="AC22" i="48"/>
  <c r="AD27" i="49"/>
  <c r="AU14" i="49"/>
  <c r="AL28" i="49"/>
  <c r="AV22" i="48"/>
  <c r="AG51" i="49"/>
  <c r="AJ43" i="48"/>
  <c r="AP41" i="48"/>
  <c r="AC27" i="49"/>
  <c r="AD14" i="48"/>
  <c r="AI51" i="49"/>
  <c r="AJ5" i="49"/>
  <c r="AI7" i="48"/>
  <c r="AI19" i="48"/>
  <c r="AY30" i="48"/>
  <c r="AH20" i="48"/>
  <c r="AK21" i="49"/>
  <c r="AQ41" i="49"/>
  <c r="AH44" i="48"/>
  <c r="AE37" i="48"/>
  <c r="AC23" i="49"/>
  <c r="AV31" i="49"/>
  <c r="AO51" i="48"/>
  <c r="AU24" i="48"/>
  <c r="AX38" i="48"/>
  <c r="AW33" i="48"/>
  <c r="AL44" i="48"/>
  <c r="AT44" i="48"/>
  <c r="AB27" i="49"/>
  <c r="AJ35" i="48"/>
  <c r="AZ53" i="48"/>
  <c r="AW38" i="49"/>
  <c r="AS19" i="49"/>
  <c r="AB23" i="49"/>
  <c r="AP21" i="48"/>
  <c r="AS26" i="48"/>
  <c r="AT24" i="48"/>
  <c r="AB22" i="49"/>
  <c r="AD17" i="49"/>
  <c r="AF37" i="49"/>
  <c r="AY42" i="48"/>
  <c r="AG3" i="49"/>
  <c r="AG7" i="48"/>
  <c r="AO43" i="48"/>
  <c r="AS19" i="48"/>
  <c r="AK35" i="48"/>
  <c r="AW14" i="49"/>
  <c r="AP10" i="49"/>
  <c r="AU7" i="49"/>
  <c r="AZ51" i="48"/>
  <c r="AP35" i="49"/>
  <c r="AU54" i="48"/>
  <c r="AW45" i="49"/>
  <c r="AJ44" i="49"/>
  <c r="AU43" i="49"/>
  <c r="AS54" i="48"/>
  <c r="AV37" i="49"/>
  <c r="AQ37" i="48"/>
  <c r="AR41" i="48"/>
  <c r="AB11" i="48"/>
  <c r="AO21" i="48"/>
  <c r="AB49" i="49"/>
  <c r="AH37" i="49"/>
  <c r="AC55" i="48"/>
  <c r="AQ21" i="48"/>
  <c r="AR38" i="49"/>
  <c r="AF13" i="48"/>
  <c r="AF38" i="48"/>
  <c r="AR9" i="48"/>
  <c r="AI36" i="48"/>
  <c r="AO41" i="49"/>
  <c r="AB24" i="49"/>
  <c r="AJ53" i="48"/>
  <c r="AH40" i="48"/>
  <c r="AU23" i="49"/>
  <c r="AK49" i="49"/>
  <c r="AC32" i="48"/>
  <c r="AW37" i="49"/>
  <c r="AJ26" i="48"/>
  <c r="AP36" i="49"/>
  <c r="AH39" i="49"/>
  <c r="AH33" i="49"/>
  <c r="AM37" i="48"/>
  <c r="AG16" i="48"/>
  <c r="AN3" i="49"/>
  <c r="AP18" i="48"/>
  <c r="AM24" i="49"/>
  <c r="AL19" i="48"/>
  <c r="AW44" i="49"/>
  <c r="AR22" i="49"/>
  <c r="AW40" i="49"/>
  <c r="AF17" i="48"/>
  <c r="AM52" i="48"/>
  <c r="AT7" i="49"/>
  <c r="AL9" i="49"/>
  <c r="AV13" i="49"/>
  <c r="AG35" i="48"/>
  <c r="AI33" i="49"/>
  <c r="AG47" i="48"/>
  <c r="AO22" i="48"/>
  <c r="AG34" i="48"/>
  <c r="AG43" i="49"/>
  <c r="AQ47" i="48"/>
  <c r="AF20" i="49"/>
  <c r="AN37" i="48"/>
  <c r="AZ28" i="48"/>
  <c r="AD6" i="48"/>
  <c r="AS29" i="49"/>
  <c r="AW24" i="49"/>
  <c r="AE46" i="49"/>
  <c r="AV48" i="49"/>
  <c r="AM8" i="48"/>
  <c r="AH10" i="49"/>
  <c r="AE52" i="48"/>
  <c r="AD45" i="49"/>
  <c r="AP54" i="48"/>
  <c r="AO25" i="49"/>
  <c r="AN53" i="48"/>
  <c r="AR40" i="49"/>
  <c r="AS13" i="48"/>
  <c r="AT21" i="48"/>
  <c r="AL27" i="49"/>
  <c r="AP30" i="49"/>
  <c r="AB18" i="48"/>
  <c r="AU29" i="48"/>
  <c r="AE29" i="48"/>
  <c r="AH35" i="48"/>
  <c r="AN12" i="48"/>
  <c r="AE43" i="48"/>
  <c r="AG41" i="49"/>
  <c r="AL20" i="49"/>
  <c r="AT55" i="48"/>
  <c r="AQ8" i="48"/>
  <c r="AS55" i="48"/>
  <c r="AL28" i="48"/>
  <c r="AL54" i="49"/>
  <c r="AQ54" i="49"/>
  <c r="AB11" i="49"/>
  <c r="AQ27" i="49"/>
  <c r="AD35" i="48"/>
  <c r="AF24" i="49"/>
  <c r="AC41" i="48"/>
  <c r="AE28" i="48"/>
  <c r="AJ30" i="48"/>
  <c r="AL8" i="49"/>
  <c r="AQ7" i="49"/>
  <c r="AH14" i="48"/>
  <c r="AZ17" i="48"/>
  <c r="AB47" i="49"/>
  <c r="AK31" i="48"/>
  <c r="AV9" i="49"/>
  <c r="AQ40" i="49"/>
  <c r="AK28" i="49"/>
  <c r="AO55" i="48"/>
  <c r="AK23" i="48"/>
  <c r="AE7" i="49"/>
  <c r="AF4" i="49"/>
  <c r="AZ42" i="48"/>
  <c r="AP51" i="49"/>
  <c r="AD51" i="49"/>
  <c r="AJ55" i="48"/>
  <c r="AR33" i="49"/>
  <c r="AW46" i="49"/>
  <c r="AZ37" i="48"/>
  <c r="AL53" i="48"/>
  <c r="AR49" i="49"/>
  <c r="AS24" i="48"/>
  <c r="AK18" i="48"/>
  <c r="AG38" i="48"/>
  <c r="AF16" i="48"/>
  <c r="AJ46" i="49"/>
  <c r="AB31" i="49"/>
  <c r="AP11" i="48"/>
  <c r="AE12" i="49"/>
  <c r="AV36" i="49"/>
  <c r="AU27" i="48"/>
  <c r="AO8" i="49"/>
  <c r="AS54" i="49"/>
  <c r="AS11" i="49"/>
  <c r="AT5" i="49"/>
  <c r="AR50" i="49"/>
  <c r="AW32" i="48"/>
  <c r="AC54" i="48"/>
  <c r="AM46" i="48"/>
  <c r="AE25" i="48"/>
  <c r="AK37" i="48"/>
  <c r="AO19" i="49"/>
  <c r="AV35" i="49"/>
  <c r="AU5" i="49"/>
  <c r="AS51" i="49"/>
  <c r="AU47" i="49"/>
  <c r="AW9" i="48"/>
  <c r="AF12" i="49"/>
  <c r="AV28" i="49"/>
  <c r="AY20" i="48"/>
  <c r="AB8" i="48"/>
  <c r="AD29" i="48"/>
  <c r="AC38" i="48"/>
  <c r="AR35" i="48"/>
  <c r="AO42" i="49"/>
  <c r="AR16" i="49"/>
  <c r="AE19" i="48"/>
  <c r="AM21" i="49"/>
  <c r="AR54" i="48"/>
  <c r="AQ28" i="48"/>
  <c r="AT3" i="49"/>
  <c r="AL24" i="48"/>
  <c r="AP43" i="48"/>
  <c r="AC16" i="49"/>
  <c r="AG13" i="49"/>
  <c r="AF19" i="48"/>
  <c r="AL29" i="49"/>
  <c r="AQ39" i="48"/>
  <c r="AL37" i="49"/>
  <c r="AJ41" i="49"/>
  <c r="AZ36" i="48"/>
  <c r="AF49" i="48"/>
  <c r="AW27" i="49"/>
  <c r="AK48" i="49"/>
  <c r="AP4" i="49"/>
  <c r="AX23" i="48"/>
  <c r="AF28" i="48"/>
  <c r="AD52" i="48"/>
  <c r="AI54" i="49"/>
  <c r="AY10" i="48"/>
  <c r="AK8" i="48"/>
  <c r="AM29" i="48"/>
  <c r="AQ20" i="48"/>
  <c r="AM26" i="49"/>
  <c r="AF36" i="48"/>
  <c r="AF6" i="48"/>
  <c r="AM51" i="49"/>
  <c r="AQ19" i="48"/>
  <c r="AG35" i="49"/>
  <c r="AI41" i="48"/>
  <c r="AT51" i="48"/>
  <c r="AK42" i="49"/>
  <c r="AO20" i="48"/>
  <c r="AS17" i="48"/>
  <c r="AM10" i="48"/>
  <c r="AN16" i="49"/>
  <c r="AI6" i="48"/>
  <c r="AO44" i="48"/>
  <c r="AM55" i="49"/>
  <c r="AW43" i="49"/>
  <c r="AG17" i="48"/>
  <c r="AL55" i="48"/>
  <c r="AE31" i="48"/>
  <c r="AK7" i="48"/>
  <c r="AC9" i="48"/>
  <c r="AH54" i="48"/>
  <c r="AQ51" i="49"/>
  <c r="AC10" i="49"/>
  <c r="AB28" i="48"/>
  <c r="AR40" i="48"/>
  <c r="AQ49" i="48"/>
  <c r="AP15" i="49"/>
  <c r="AN23" i="49"/>
  <c r="AV35" i="48"/>
  <c r="AM18" i="48"/>
  <c r="AS48" i="49"/>
  <c r="AU20" i="48"/>
  <c r="AY15" i="48"/>
  <c r="AV7" i="48"/>
  <c r="AY21" i="48"/>
  <c r="AM31" i="49"/>
  <c r="AK35" i="49"/>
  <c r="AM10" i="49"/>
  <c r="AJ25" i="48"/>
  <c r="AO52" i="49"/>
  <c r="AI52" i="49"/>
  <c r="AZ25" i="48"/>
  <c r="AF47" i="48"/>
  <c r="AW43" i="48"/>
  <c r="AL10" i="48"/>
  <c r="AI7" i="49"/>
  <c r="AS15" i="48"/>
  <c r="AQ16" i="48"/>
  <c r="AP47" i="48"/>
  <c r="AJ51" i="49"/>
  <c r="AJ21" i="48"/>
  <c r="AO28" i="49"/>
  <c r="AT10" i="48"/>
  <c r="AV20" i="49"/>
  <c r="AH51" i="48"/>
  <c r="AI32" i="48"/>
  <c r="AT14" i="49"/>
  <c r="AS40" i="49"/>
  <c r="AM30" i="48"/>
  <c r="AL35" i="48"/>
  <c r="AJ6" i="49"/>
  <c r="AC19" i="49"/>
  <c r="AS14" i="49"/>
  <c r="AD47" i="48"/>
  <c r="AP32" i="48"/>
  <c r="AI49" i="49"/>
  <c r="AY39" i="48"/>
  <c r="AI9" i="48"/>
  <c r="AG8" i="48"/>
  <c r="AT9" i="49"/>
  <c r="AV37" i="48"/>
  <c r="AE33" i="49"/>
  <c r="AU52" i="48"/>
  <c r="AH50" i="49"/>
  <c r="AN46" i="49"/>
  <c r="AD39" i="49"/>
  <c r="AJ17" i="49"/>
  <c r="AE42" i="48"/>
  <c r="AS23" i="48"/>
  <c r="AR43" i="49"/>
  <c r="AP42" i="49"/>
  <c r="AB3" i="49"/>
  <c r="AW8" i="48"/>
  <c r="AC32" i="49"/>
  <c r="AW3" i="49"/>
  <c r="AP16" i="49"/>
  <c r="AH52" i="49"/>
  <c r="AV45" i="49"/>
  <c r="AF21" i="49"/>
  <c r="AX17" i="48"/>
  <c r="AO13" i="49"/>
  <c r="AP40" i="48"/>
  <c r="AK53" i="49"/>
  <c r="AK11" i="49"/>
  <c r="AT29" i="48"/>
  <c r="AL10" i="49"/>
  <c r="AQ18" i="49"/>
  <c r="AD27" i="48"/>
  <c r="AZ20" i="48"/>
  <c r="AP27" i="49"/>
  <c r="AP41" i="49"/>
  <c r="AT45" i="49"/>
  <c r="AQ36" i="48"/>
  <c r="AE33" i="48"/>
  <c r="AJ15" i="48"/>
  <c r="AK9" i="49"/>
  <c r="AK30" i="49"/>
  <c r="AE47" i="48"/>
  <c r="AG33" i="49"/>
  <c r="AO6" i="48"/>
  <c r="AW51" i="48"/>
  <c r="AX52" i="48"/>
  <c r="AC11" i="48"/>
  <c r="AM17" i="48"/>
  <c r="AK17" i="48"/>
  <c r="AQ35" i="48"/>
  <c r="AI30" i="49"/>
  <c r="AL51" i="48"/>
  <c r="AS53" i="48"/>
  <c r="AP45" i="48"/>
  <c r="AB17" i="49"/>
  <c r="AO17" i="49"/>
  <c r="AM52" i="49"/>
  <c r="AN14" i="49"/>
  <c r="AG44" i="49"/>
  <c r="AD43" i="48"/>
  <c r="AJ46" i="48"/>
  <c r="AC48" i="48"/>
  <c r="AE25" i="49"/>
  <c r="AZ48" i="48"/>
  <c r="AM53" i="49"/>
  <c r="AB23" i="48"/>
  <c r="AX53" i="48"/>
  <c r="AU12" i="48"/>
  <c r="AC30" i="49"/>
  <c r="AV27" i="49"/>
  <c r="AQ51" i="48"/>
  <c r="AT14" i="48"/>
  <c r="AH30" i="48"/>
  <c r="AO29" i="49"/>
  <c r="AT28" i="49"/>
  <c r="AH3" i="49"/>
  <c r="AE16" i="49"/>
  <c r="AE49" i="48"/>
  <c r="AI14" i="48"/>
  <c r="AB43" i="49"/>
  <c r="AC44" i="48"/>
  <c r="AF19" i="49"/>
  <c r="AM43" i="48"/>
  <c r="AO30" i="48"/>
  <c r="AD34" i="49"/>
  <c r="AI20" i="48"/>
  <c r="AO40" i="48"/>
  <c r="AL54" i="48"/>
  <c r="AJ53" i="49"/>
  <c r="AS28" i="49"/>
  <c r="AP46" i="48"/>
  <c r="AG44" i="48"/>
  <c r="AC25" i="48"/>
  <c r="AW51" i="49"/>
  <c r="AT25" i="49"/>
  <c r="AW50" i="48"/>
  <c r="AL51" i="49"/>
  <c r="AB29" i="49"/>
  <c r="AF30" i="48"/>
  <c r="AI12" i="49"/>
  <c r="AF49" i="49"/>
  <c r="AI28" i="48"/>
  <c r="AM39" i="48"/>
  <c r="AD28" i="48"/>
  <c r="AF26" i="49"/>
  <c r="AZ9" i="48"/>
  <c r="AT25" i="48"/>
  <c r="AF43" i="49"/>
  <c r="AE37" i="49"/>
  <c r="AD41" i="49"/>
  <c r="AH27" i="49"/>
  <c r="AI26" i="48"/>
  <c r="AC46" i="48"/>
  <c r="AC31" i="49"/>
  <c r="AY47" i="48"/>
  <c r="AL16" i="48"/>
  <c r="AW39" i="49"/>
  <c r="AB7" i="49"/>
  <c r="AL14" i="48"/>
  <c r="AL45" i="49"/>
  <c r="AD22" i="49"/>
  <c r="AT37" i="49"/>
  <c r="AC15" i="48"/>
  <c r="AQ37" i="49"/>
  <c r="AF10" i="49"/>
  <c r="AE16" i="48"/>
  <c r="AC53" i="48"/>
  <c r="AP48" i="48"/>
  <c r="AP34" i="48"/>
  <c r="AB36" i="48"/>
  <c r="AS18" i="49"/>
  <c r="AP22" i="48"/>
  <c r="AD12" i="49"/>
  <c r="AW34" i="49"/>
  <c r="AJ51" i="48"/>
  <c r="AU53" i="49"/>
  <c r="AF42" i="48"/>
  <c r="AR4" i="49"/>
  <c r="AF13" i="49"/>
  <c r="AX7" i="48"/>
  <c r="AH12" i="48"/>
  <c r="AD24" i="48"/>
  <c r="AL39" i="48"/>
  <c r="AN42" i="48"/>
  <c r="AB30" i="49"/>
  <c r="AQ9" i="48"/>
  <c r="AH53" i="48"/>
  <c r="AM19" i="48"/>
  <c r="AW52" i="49"/>
  <c r="AG54" i="49"/>
  <c r="AU16" i="48"/>
  <c r="AU52" i="49"/>
  <c r="AR34" i="48"/>
  <c r="AW6" i="48"/>
  <c r="AV49" i="49"/>
  <c r="AH20" i="49"/>
  <c r="AJ54" i="48"/>
  <c r="AN28" i="48"/>
  <c r="AP7" i="49"/>
  <c r="AM21" i="48"/>
  <c r="AW25" i="48"/>
  <c r="AF42" i="49"/>
  <c r="AW16" i="48"/>
  <c r="AW30" i="48"/>
  <c r="AD48" i="48"/>
  <c r="AG46" i="49"/>
  <c r="AC45" i="48"/>
  <c r="AW30" i="49"/>
  <c r="AQ17" i="49"/>
  <c r="AI37" i="49"/>
  <c r="AU15" i="48"/>
  <c r="AM26" i="48"/>
  <c r="AO30" i="49"/>
  <c r="AC39" i="48"/>
  <c r="AN53" i="49"/>
  <c r="AL42" i="48"/>
  <c r="AU41" i="48"/>
  <c r="AH17" i="48"/>
  <c r="AT16" i="48"/>
  <c r="AI43" i="49"/>
  <c r="AF8" i="49"/>
  <c r="AJ23" i="48"/>
  <c r="AU20" i="49"/>
  <c r="AE23" i="48"/>
  <c r="AL47" i="49"/>
  <c r="AL23" i="48"/>
  <c r="AS9" i="49"/>
  <c r="AC51" i="49"/>
  <c r="AU37" i="48"/>
  <c r="AL37" i="48"/>
  <c r="AH54" i="49"/>
  <c r="AO50" i="49"/>
  <c r="AT22" i="49"/>
  <c r="AD45" i="48"/>
  <c r="AL38" i="49"/>
  <c r="AD53" i="49"/>
  <c r="AU36" i="49"/>
  <c r="AJ11" i="48"/>
  <c r="AL32" i="48"/>
  <c r="AQ13" i="49"/>
  <c r="AR32" i="49"/>
  <c r="AX20" i="48"/>
  <c r="AN15" i="49"/>
  <c r="AF16" i="49"/>
  <c r="AY50" i="48"/>
  <c r="AL19" i="49"/>
  <c r="AR46" i="49"/>
  <c r="AI29" i="48"/>
  <c r="AP29" i="48"/>
  <c r="AV28" i="48"/>
  <c r="AB52" i="48"/>
  <c r="AC24" i="48"/>
  <c r="AP16" i="48"/>
  <c r="AL39" i="49"/>
  <c r="AR42" i="49"/>
  <c r="AN45" i="49"/>
  <c r="AB12" i="49"/>
  <c r="AN14" i="48"/>
  <c r="AJ47" i="48"/>
  <c r="AD53" i="48"/>
  <c r="AN52" i="49"/>
  <c r="AH35" i="49"/>
  <c r="AM11" i="49"/>
  <c r="AY37" i="48"/>
  <c r="AV22" i="49"/>
  <c r="AS37" i="48"/>
  <c r="AU43" i="48"/>
  <c r="AV33" i="49"/>
  <c r="AH13" i="49"/>
  <c r="AT49" i="48"/>
  <c r="AM49" i="49"/>
  <c r="AM7" i="48"/>
  <c r="AJ9" i="48"/>
  <c r="AP34" i="49"/>
  <c r="AU24" i="49"/>
  <c r="AK32" i="49"/>
  <c r="AK46" i="48"/>
  <c r="AE41" i="49"/>
  <c r="AF7" i="48"/>
  <c r="AM35" i="48"/>
  <c r="AW26" i="49"/>
  <c r="AC36" i="49"/>
  <c r="AR35" i="49"/>
  <c r="AK36" i="49"/>
  <c r="AQ32" i="48"/>
  <c r="AV10" i="48"/>
  <c r="AC23" i="48"/>
  <c r="AP26" i="48"/>
  <c r="AD54" i="49"/>
  <c r="AS18" i="48"/>
  <c r="AW28" i="48"/>
  <c r="AW20" i="49"/>
  <c r="AV21" i="49"/>
  <c r="AT46" i="49"/>
  <c r="AT22" i="48"/>
  <c r="AE17" i="49"/>
  <c r="AD31" i="49"/>
  <c r="AW8" i="49"/>
  <c r="AJ13" i="49"/>
  <c r="AE24" i="49"/>
  <c r="AK29" i="48"/>
  <c r="AI16" i="49"/>
  <c r="AB22" i="48"/>
  <c r="AK51" i="48"/>
  <c r="AO45" i="49"/>
  <c r="AS22" i="48"/>
  <c r="AR12" i="49"/>
  <c r="AF46" i="49"/>
  <c r="AG42" i="48"/>
  <c r="AH46" i="48"/>
  <c r="AX12" i="48"/>
  <c r="AZ31" i="48"/>
  <c r="AI33" i="48"/>
  <c r="AZ35" i="48"/>
  <c r="AY11" i="48"/>
  <c r="AE55" i="49"/>
  <c r="AD47" i="49"/>
  <c r="AN34" i="48"/>
  <c r="AN23" i="48"/>
  <c r="AG5" i="49"/>
  <c r="AP31" i="48"/>
  <c r="AO21" i="49"/>
  <c r="AE55" i="48"/>
  <c r="AW6" i="49"/>
  <c r="AK38" i="49"/>
  <c r="AQ34" i="49"/>
  <c r="AR31" i="49"/>
  <c r="AT21" i="49"/>
  <c r="AU28" i="48"/>
  <c r="AL15" i="49"/>
  <c r="AD24" i="49"/>
  <c r="AM23" i="49"/>
  <c r="AE42" i="49"/>
  <c r="AO15" i="48"/>
  <c r="AQ35" i="49"/>
  <c r="AI53" i="49"/>
  <c r="AG6" i="48"/>
  <c r="AN8" i="49"/>
  <c r="AW10" i="48"/>
  <c r="AX9" i="48"/>
  <c r="AB31" i="48"/>
  <c r="AD3" i="49"/>
  <c r="AG53" i="49"/>
  <c r="AH38" i="48"/>
  <c r="AH11" i="49"/>
  <c r="AT29" i="49"/>
  <c r="AH41" i="48"/>
  <c r="AU37" i="49"/>
  <c r="AC13" i="48"/>
  <c r="AP6" i="49"/>
  <c r="AU25" i="49"/>
  <c r="AF53" i="49"/>
  <c r="AH46" i="49"/>
  <c r="AR13" i="49"/>
  <c r="AS20" i="49"/>
  <c r="AI45" i="49"/>
  <c r="AG28" i="48"/>
  <c r="AM38" i="49"/>
  <c r="AH18" i="48"/>
  <c r="AM39" i="49"/>
  <c r="AR43" i="48"/>
  <c r="AB25" i="48"/>
  <c r="AC14" i="48"/>
  <c r="AM25" i="49"/>
  <c r="AQ55" i="48"/>
  <c r="AP21" i="49"/>
  <c r="AK36" i="48"/>
  <c r="AP37" i="48"/>
  <c r="AU46" i="48"/>
  <c r="AI3" i="49"/>
  <c r="AX21" i="48"/>
  <c r="AD4" i="49"/>
  <c r="AT15" i="48"/>
  <c r="AN44" i="49"/>
  <c r="AD10" i="48"/>
  <c r="AG19" i="48"/>
  <c r="AQ43" i="48"/>
  <c r="AB53" i="48"/>
  <c r="AX27" i="48"/>
  <c r="AN20" i="49"/>
  <c r="AV46" i="48"/>
  <c r="AW47" i="48"/>
  <c r="AX46" i="48"/>
  <c r="AG52" i="49"/>
  <c r="AL36" i="49"/>
  <c r="AT34" i="48"/>
  <c r="AM27" i="49"/>
  <c r="AT34" i="49"/>
  <c r="AU16" i="49"/>
  <c r="AH22" i="48"/>
  <c r="AC24" i="49"/>
  <c r="AC35" i="48"/>
  <c r="AM15" i="48"/>
  <c r="AM42" i="48"/>
  <c r="AF22" i="48"/>
  <c r="AB41" i="48"/>
  <c r="AI6" i="49"/>
  <c r="AQ19" i="49"/>
  <c r="AQ30" i="49"/>
  <c r="AU40" i="48"/>
  <c r="AT6" i="49"/>
  <c r="AB50" i="49"/>
  <c r="AV33" i="48"/>
  <c r="AG52" i="48"/>
  <c r="AO31" i="49"/>
  <c r="AC17" i="49"/>
  <c r="AJ41" i="48"/>
  <c r="AY22" i="48"/>
  <c r="AO53" i="48"/>
  <c r="AF31" i="49"/>
  <c r="AG26" i="49"/>
  <c r="AT32" i="49"/>
  <c r="AB32" i="49"/>
  <c r="AY17" i="48"/>
  <c r="AK27" i="48"/>
  <c r="AM38" i="48"/>
  <c r="AQ41" i="48"/>
  <c r="AV9" i="48"/>
  <c r="AE6" i="49"/>
  <c r="AW53" i="49"/>
  <c r="AH33" i="48"/>
  <c r="AJ35" i="49"/>
  <c r="AG9" i="48"/>
  <c r="AK23" i="49"/>
  <c r="AU8" i="48"/>
  <c r="AT54" i="49"/>
  <c r="AD20" i="49"/>
  <c r="AG41" i="48"/>
  <c r="AF36" i="49"/>
  <c r="AV32" i="49"/>
  <c r="AF21" i="48"/>
  <c r="AY33" i="48"/>
  <c r="AT26" i="48"/>
  <c r="AB26" i="49"/>
  <c r="AZ8" i="48"/>
  <c r="AI15" i="49"/>
  <c r="AL21" i="49"/>
  <c r="AQ39" i="49"/>
  <c r="AI10" i="48"/>
  <c r="AG33" i="48"/>
  <c r="AK43" i="49"/>
  <c r="AK15" i="49"/>
  <c r="AR45" i="49"/>
  <c r="AE29" i="49"/>
  <c r="AQ54" i="48"/>
  <c r="AF48" i="49"/>
  <c r="AV54" i="48"/>
  <c r="AB38" i="48"/>
  <c r="AQ50" i="49"/>
  <c r="AI17" i="48"/>
  <c r="AP36" i="48"/>
  <c r="AI55" i="49"/>
  <c r="AF39" i="49"/>
  <c r="AF15" i="49"/>
  <c r="AV44" i="48"/>
  <c r="AD55" i="48"/>
  <c r="AF10" i="48"/>
  <c r="AF45" i="49"/>
  <c r="AS43" i="48"/>
  <c r="AS29" i="48"/>
  <c r="AX32" i="48"/>
  <c r="AM11" i="48"/>
  <c r="AD10" i="49"/>
  <c r="AP31" i="49"/>
  <c r="AQ28" i="49"/>
  <c r="AM27" i="48"/>
  <c r="AY38" i="48"/>
  <c r="AG36" i="49"/>
  <c r="AW47" i="49"/>
  <c r="AN37" i="49"/>
  <c r="AG46" i="48"/>
  <c r="AR21" i="49"/>
  <c r="AW31" i="48"/>
  <c r="AK14" i="48"/>
  <c r="AM19" i="49"/>
  <c r="AF46" i="48"/>
  <c r="AG54" i="48"/>
  <c r="AK13" i="48"/>
  <c r="AZ27" i="48"/>
  <c r="AW32" i="49"/>
  <c r="AG49" i="48"/>
  <c r="AI30" i="48"/>
  <c r="AY34" i="48"/>
  <c r="AQ8" i="49"/>
  <c r="AM42" i="49"/>
  <c r="AZ45" i="48"/>
  <c r="AB45" i="49"/>
  <c r="AB15" i="49"/>
  <c r="AO31" i="48"/>
  <c r="AM28" i="48"/>
  <c r="AT28" i="48"/>
  <c r="AR36" i="49"/>
  <c r="AB10" i="48"/>
  <c r="AC42" i="48"/>
  <c r="AJ26" i="49"/>
  <c r="AJ24" i="48"/>
  <c r="AK18" i="49"/>
  <c r="AU50" i="49"/>
  <c r="AL27" i="48"/>
  <c r="AE38" i="49"/>
  <c r="AG14" i="49"/>
  <c r="AP40" i="49"/>
  <c r="AT36" i="48"/>
  <c r="AG39" i="48"/>
  <c r="AO43" i="49"/>
  <c r="AL53" i="49"/>
  <c r="AJ19" i="49"/>
  <c r="AU23" i="48"/>
  <c r="AG11" i="49"/>
  <c r="AS31" i="49"/>
  <c r="AO52" i="48"/>
  <c r="AW18" i="49"/>
  <c r="AV30" i="49"/>
  <c r="AR39" i="49"/>
  <c r="AV53" i="49"/>
  <c r="AV26" i="49"/>
  <c r="AU25" i="48"/>
  <c r="AI23" i="48"/>
  <c r="AK50" i="49"/>
  <c r="AC48" i="49"/>
  <c r="AF11" i="49"/>
  <c r="AR55" i="48"/>
  <c r="AP9" i="48"/>
  <c r="AL40" i="49"/>
  <c r="AX10" i="48"/>
  <c r="AD55" i="49"/>
  <c r="AZ38" i="48"/>
  <c r="AE26" i="48"/>
  <c r="AI38" i="49"/>
  <c r="AC50" i="49"/>
  <c r="AR6" i="48"/>
  <c r="AJ21" i="49"/>
  <c r="AU15" i="49"/>
  <c r="AE22" i="49"/>
  <c r="AC35" i="49"/>
  <c r="AT49" i="49"/>
  <c r="AM32" i="49"/>
  <c r="AH17" i="49"/>
  <c r="AJ33" i="49"/>
  <c r="AK41" i="49"/>
  <c r="AU19" i="49"/>
  <c r="AR53" i="49"/>
  <c r="AG15" i="49"/>
  <c r="AQ46" i="49"/>
  <c r="AV20" i="48"/>
  <c r="AN27" i="49"/>
  <c r="AO46" i="49"/>
  <c r="AK32" i="48"/>
  <c r="AP22" i="49"/>
  <c r="AI34" i="49"/>
  <c r="AT6" i="48"/>
  <c r="AJ16" i="49"/>
  <c r="AQ38" i="48"/>
  <c r="AB9" i="49"/>
  <c r="AP24" i="49"/>
  <c r="AD48" i="49"/>
  <c r="AB24" i="48"/>
  <c r="AL24" i="49"/>
  <c r="AJ19" i="48"/>
  <c r="AH21" i="48"/>
  <c r="AU48" i="49"/>
  <c r="AI18" i="48"/>
  <c r="AL26" i="48"/>
  <c r="AJ6" i="48"/>
  <c r="AM36" i="49"/>
  <c r="AE9" i="48"/>
  <c r="AB55" i="49"/>
  <c r="AB54" i="48"/>
  <c r="AD40" i="49"/>
  <c r="AU29" i="49"/>
  <c r="AN27" i="48"/>
  <c r="AT37" i="48"/>
  <c r="AQ52" i="48"/>
  <c r="AG37" i="48"/>
  <c r="AC50" i="48"/>
  <c r="AF44" i="48"/>
  <c r="AY35" i="48"/>
  <c r="AK55" i="48"/>
  <c r="AT38" i="48"/>
  <c r="AB33" i="49"/>
  <c r="AN54" i="48"/>
  <c r="AN31" i="48"/>
  <c r="AS16" i="48"/>
  <c r="AF6" i="49"/>
  <c r="AL44" i="49"/>
  <c r="AH19" i="49"/>
  <c r="AS22" i="49"/>
  <c r="AM12" i="48"/>
  <c r="AT20" i="49"/>
  <c r="AC7" i="48"/>
  <c r="AO22" i="49"/>
  <c r="AI21" i="48"/>
  <c r="AO51" i="49"/>
  <c r="AB44" i="48"/>
  <c r="AS41" i="49"/>
  <c r="AX42" i="48"/>
  <c r="AD30" i="49"/>
  <c r="AT52" i="49"/>
  <c r="AS46" i="48"/>
  <c r="AF40" i="49"/>
  <c r="AE17" i="48"/>
  <c r="AQ20" i="49"/>
  <c r="AP48" i="49"/>
  <c r="AM16" i="49"/>
  <c r="AI50" i="48"/>
  <c r="AR8" i="48"/>
  <c r="AO41" i="48"/>
  <c r="AG30" i="48"/>
  <c r="AS42" i="49"/>
  <c r="AD31" i="48"/>
  <c r="AR41" i="49"/>
  <c r="AO17" i="48"/>
  <c r="AD25" i="49"/>
  <c r="AJ9" i="49"/>
  <c r="AF25" i="48"/>
  <c r="AL45" i="48"/>
  <c r="AR37" i="49"/>
  <c r="AP7" i="48"/>
  <c r="AR48" i="48"/>
  <c r="AO37" i="49"/>
  <c r="AJ18" i="48"/>
  <c r="AQ24" i="49"/>
  <c r="AO18" i="48"/>
  <c r="AS38" i="49"/>
  <c r="AN17" i="48"/>
  <c r="AB10" i="49"/>
  <c r="AG24" i="48"/>
  <c r="AU42" i="49"/>
  <c r="AG25" i="48"/>
  <c r="AH37" i="48"/>
  <c r="AF18" i="48"/>
  <c r="AM17" i="49"/>
  <c r="AD51" i="48"/>
  <c r="AX41" i="48"/>
  <c r="AJ18" i="49"/>
  <c r="AE36" i="48"/>
  <c r="AJ27" i="48"/>
  <c r="AG31" i="49"/>
  <c r="AZ6" i="48"/>
  <c r="AG13" i="48"/>
  <c r="AR30" i="49"/>
  <c r="AT19" i="49"/>
  <c r="AM32" i="48"/>
  <c r="AL17" i="49"/>
  <c r="AP50" i="48"/>
  <c r="AJ12" i="49"/>
  <c r="AW7" i="49"/>
  <c r="AH53" i="49"/>
  <c r="AI39" i="48"/>
  <c r="AC40" i="48"/>
  <c r="AZ23" i="48"/>
  <c r="AH13" i="48"/>
  <c r="AL11" i="48"/>
  <c r="AF34" i="48"/>
  <c r="AQ45" i="49"/>
  <c r="AM40" i="48"/>
  <c r="AJ24" i="49"/>
  <c r="AQ22" i="49"/>
  <c r="AU46" i="49"/>
  <c r="AH44" i="49"/>
  <c r="AJ12" i="48"/>
  <c r="AI47" i="48"/>
  <c r="AS49" i="48"/>
  <c r="AD11" i="48"/>
  <c r="AL47" i="48"/>
  <c r="AE45" i="49"/>
  <c r="AV46" i="49"/>
  <c r="AP43" i="49"/>
  <c r="AQ29" i="49"/>
  <c r="AH55" i="49"/>
  <c r="AC19" i="48"/>
  <c r="AV43" i="48"/>
  <c r="AT45" i="48"/>
  <c r="AT53" i="49"/>
  <c r="AT10" i="49"/>
  <c r="AI27" i="49"/>
  <c r="AZ13" i="48"/>
  <c r="AV27" i="48"/>
  <c r="AD8" i="49"/>
  <c r="AO29" i="48"/>
  <c r="AD50" i="48"/>
  <c r="AC11" i="49"/>
  <c r="AU17" i="48"/>
  <c r="AO45" i="48"/>
  <c r="AD19" i="48"/>
  <c r="AP10" i="48"/>
  <c r="AL43" i="49"/>
  <c r="AM55" i="48"/>
  <c r="AV21" i="48"/>
  <c r="AG30" i="49"/>
  <c r="AU50" i="48"/>
  <c r="AL18" i="48"/>
  <c r="AV51" i="48"/>
  <c r="AP6" i="48"/>
  <c r="AW39" i="48"/>
  <c r="AW21" i="48"/>
  <c r="AI11" i="49"/>
  <c r="AU40" i="49"/>
  <c r="AO35" i="48"/>
  <c r="AS9" i="48"/>
  <c r="AD16" i="49"/>
  <c r="AO36" i="49"/>
  <c r="AP50" i="49"/>
  <c r="AC49" i="48"/>
  <c r="AG55" i="48"/>
  <c r="AG37" i="49"/>
  <c r="AT18" i="48"/>
  <c r="AP19" i="48"/>
  <c r="AU41" i="49"/>
  <c r="AP25" i="49"/>
  <c r="AI46" i="49"/>
  <c r="AB44" i="49"/>
  <c r="AC7" i="49"/>
  <c r="AH31" i="49"/>
  <c r="AH50" i="48"/>
  <c r="AE13" i="48"/>
  <c r="AG24" i="49"/>
  <c r="AU27" i="49"/>
  <c r="AT41" i="48"/>
  <c r="AD18" i="48"/>
  <c r="AQ7" i="48"/>
  <c r="AU38" i="49"/>
  <c r="AW9" i="49"/>
  <c r="AQ10" i="48"/>
  <c r="AE48" i="49"/>
  <c r="AZ7" i="48"/>
  <c r="AH6" i="49"/>
  <c r="AN10" i="49"/>
  <c r="AT20" i="48"/>
  <c r="AQ43" i="49"/>
  <c r="AG40" i="48"/>
  <c r="AO49" i="49"/>
  <c r="AY27" i="48"/>
  <c r="AD38" i="49"/>
  <c r="AQ6" i="48"/>
  <c r="AR33" i="48"/>
  <c r="AT13" i="49"/>
  <c r="AB32" i="48"/>
  <c r="AU26" i="49"/>
  <c r="AR30" i="48"/>
  <c r="AO33" i="49"/>
  <c r="AI37" i="48"/>
  <c r="AD7" i="49"/>
  <c r="AX40" i="48"/>
  <c r="AH25" i="49"/>
  <c r="AI22" i="49"/>
  <c r="AJ11" i="49"/>
  <c r="AS33" i="48"/>
  <c r="AO8" i="48"/>
  <c r="AE7" i="48"/>
  <c r="AJ37" i="48"/>
  <c r="AP39" i="49"/>
  <c r="AP45" i="49"/>
  <c r="AJ3" i="49"/>
  <c r="AI31" i="48"/>
  <c r="AI5" i="49"/>
  <c r="AN36" i="49"/>
  <c r="AU47" i="48"/>
  <c r="AY14" i="48"/>
  <c r="AB19" i="48"/>
  <c r="AK22" i="48"/>
  <c r="AP15" i="48"/>
  <c r="AH42" i="48"/>
  <c r="AN42" i="49"/>
  <c r="AN49" i="49"/>
  <c r="AB50" i="48"/>
  <c r="AN6" i="48"/>
  <c r="AQ15" i="48"/>
  <c r="AX54" i="48"/>
  <c r="AC29" i="48"/>
  <c r="AS28" i="48"/>
  <c r="AS31" i="48"/>
  <c r="AL3" i="49"/>
  <c r="AD32" i="49"/>
  <c r="AW23" i="48"/>
  <c r="AH26" i="48"/>
  <c r="AB14" i="48"/>
  <c r="AU31" i="48"/>
  <c r="AI21" i="49"/>
  <c r="AN36" i="48"/>
  <c r="AL30" i="49"/>
  <c r="AW28" i="49"/>
  <c r="AQ33" i="48"/>
  <c r="AV40" i="49"/>
  <c r="AR5" i="49"/>
  <c r="AV11" i="48"/>
  <c r="AN46" i="48"/>
  <c r="AN13" i="49"/>
  <c r="AR11" i="48"/>
  <c r="AT36" i="49"/>
  <c r="AF22" i="49"/>
  <c r="AY46" i="48"/>
  <c r="AM24" i="48"/>
  <c r="AB27" i="48"/>
  <c r="AV47" i="49"/>
  <c r="AV42" i="48"/>
  <c r="AQ26" i="49"/>
  <c r="AG14" i="48"/>
  <c r="AH11" i="48"/>
  <c r="AW15" i="49"/>
  <c r="AC38" i="49"/>
  <c r="AM4" i="49"/>
  <c r="AY41" i="48"/>
  <c r="AB29" i="48"/>
  <c r="AQ36" i="49"/>
  <c r="AR16" i="48"/>
  <c r="AF30" i="49"/>
  <c r="AM48" i="48"/>
  <c r="AH45" i="48"/>
  <c r="AQ38" i="49"/>
  <c r="AE49" i="49"/>
  <c r="AF8" i="48"/>
  <c r="AC26" i="49"/>
  <c r="AC18" i="48"/>
  <c r="AE35" i="48"/>
  <c r="AR17" i="48"/>
  <c r="AU11" i="49"/>
  <c r="AT23" i="48"/>
  <c r="AE19" i="49"/>
  <c r="AV23" i="48"/>
  <c r="AX36" i="48"/>
  <c r="AD16" i="48"/>
  <c r="AL17" i="48"/>
  <c r="AC14" i="49"/>
  <c r="AG15" i="48"/>
  <c r="AI47" i="49"/>
  <c r="AC47" i="48"/>
  <c r="AP42" i="48"/>
  <c r="AH49" i="48"/>
  <c r="AF27" i="49"/>
  <c r="AS34" i="49"/>
  <c r="AH55" i="48"/>
  <c r="AU8" i="49"/>
  <c r="AI53" i="48"/>
  <c r="AC16" i="48"/>
  <c r="AN41" i="48"/>
  <c r="AI41" i="49"/>
  <c r="AW19" i="48"/>
  <c r="AF25" i="49"/>
  <c r="AL52" i="49"/>
  <c r="AS49" i="49"/>
  <c r="AE32" i="49"/>
  <c r="AB16" i="48"/>
  <c r="AC33" i="48"/>
  <c r="AM6" i="48"/>
  <c r="AR19" i="48"/>
  <c r="AR9" i="49"/>
  <c r="AW35" i="49"/>
  <c r="AE18" i="49"/>
  <c r="AW41" i="49"/>
  <c r="AN32" i="49"/>
  <c r="AX26" i="48"/>
  <c r="AW15" i="48"/>
  <c r="AF3" i="49"/>
  <c r="AK26" i="48"/>
  <c r="AV8" i="49"/>
  <c r="AJ44" i="48"/>
  <c r="AX13" i="48"/>
  <c r="AO6" i="49"/>
  <c r="AU18" i="48"/>
  <c r="AW10" i="49"/>
  <c r="AV10" i="49"/>
  <c r="AM33" i="48"/>
  <c r="AN18" i="48"/>
  <c r="AL12" i="49"/>
  <c r="AK22" i="49"/>
  <c r="AN31" i="49"/>
  <c r="AL50" i="48"/>
  <c r="AG34" i="49"/>
  <c r="AC26" i="48"/>
  <c r="AI15" i="48"/>
  <c r="AS39" i="49"/>
  <c r="AI8" i="49"/>
  <c r="AM22" i="49"/>
  <c r="AV15" i="48"/>
  <c r="AS35" i="48"/>
  <c r="AW12" i="49"/>
  <c r="AK29" i="49"/>
  <c r="AR29" i="48"/>
  <c r="AX18" i="48"/>
  <c r="AH48" i="49"/>
  <c r="AD29" i="49"/>
  <c r="AX47" i="48"/>
  <c r="AP24" i="48"/>
  <c r="AO36" i="48"/>
  <c r="AO34" i="48"/>
  <c r="AN44" i="48"/>
  <c r="AL25" i="48"/>
  <c r="AN32" i="48"/>
  <c r="AK41" i="48"/>
  <c r="AS32" i="49"/>
  <c r="AT17" i="48"/>
  <c r="AB46" i="48"/>
  <c r="AI10" i="49"/>
  <c r="AL36" i="48"/>
  <c r="AF31" i="48"/>
  <c r="AS39" i="48"/>
  <c r="AE11" i="48"/>
  <c r="AQ11" i="49"/>
  <c r="AT41" i="49"/>
  <c r="AJ10" i="49"/>
  <c r="AJ31" i="48"/>
  <c r="AO48" i="48"/>
  <c r="AR39" i="48"/>
  <c r="AP52" i="49"/>
  <c r="AH16" i="49"/>
  <c r="AO26" i="48"/>
  <c r="AH12" i="49"/>
  <c r="AQ25" i="49"/>
  <c r="AF47" i="49"/>
  <c r="AL7" i="49"/>
  <c r="AT27" i="48"/>
  <c r="AQ25" i="48"/>
  <c r="AQ10" i="49"/>
  <c r="AN54" i="49"/>
  <c r="AW48" i="48"/>
  <c r="AE4" i="49"/>
  <c r="AM54" i="49"/>
  <c r="AH34" i="49"/>
  <c r="AR42" i="48"/>
  <c r="AE15" i="49"/>
  <c r="AN26" i="49"/>
  <c r="AF35" i="48"/>
  <c r="AZ34" i="48"/>
  <c r="AF29" i="49"/>
  <c r="AU35" i="48"/>
  <c r="AJ47" i="49"/>
  <c r="AI40" i="49"/>
  <c r="AX35" i="48"/>
  <c r="AN49" i="48"/>
  <c r="AR26" i="49"/>
  <c r="AN48" i="48"/>
  <c r="AY8" i="48"/>
  <c r="AR15" i="49"/>
  <c r="AB6" i="49"/>
  <c r="AE31" i="49"/>
  <c r="AG51" i="48"/>
  <c r="AP11" i="49"/>
  <c r="AP38" i="48"/>
  <c r="AQ27" i="48"/>
  <c r="AT30" i="49"/>
  <c r="AJ49" i="48"/>
  <c r="AR14" i="49"/>
  <c r="AX43" i="48"/>
  <c r="AB43" i="48"/>
  <c r="AQ40" i="48"/>
  <c r="AH32" i="48"/>
  <c r="AD44" i="49"/>
  <c r="AT39" i="48"/>
  <c r="AS44" i="49"/>
  <c r="AN34" i="49"/>
  <c r="AS13" i="49"/>
  <c r="AJ40" i="49"/>
  <c r="AK49" i="48"/>
  <c r="AO7" i="48"/>
  <c r="AO48" i="49"/>
  <c r="AB55" i="48"/>
  <c r="AU11" i="48"/>
  <c r="AV17" i="49"/>
  <c r="AH42" i="49"/>
  <c r="AO10" i="49"/>
  <c r="AK47" i="49"/>
  <c r="AD37" i="48"/>
  <c r="AK37" i="49"/>
  <c r="AR15" i="48"/>
  <c r="AS20" i="48"/>
  <c r="AK39" i="49"/>
  <c r="AG11" i="48"/>
  <c r="AR6" i="49"/>
  <c r="AN4" i="49"/>
  <c r="AR51" i="49"/>
  <c r="AT17" i="49"/>
  <c r="AD17" i="48"/>
  <c r="AH19" i="48"/>
  <c r="AS45" i="48"/>
  <c r="AC44" i="49"/>
  <c r="AT35" i="48"/>
  <c r="AO3" i="49"/>
  <c r="AF50" i="48"/>
  <c r="AE9" i="49"/>
  <c r="AN5" i="49"/>
  <c r="AR21" i="48"/>
  <c r="AM29" i="49"/>
  <c r="AK40" i="48"/>
  <c r="AE44" i="48"/>
  <c r="AC29" i="49"/>
  <c r="AN7" i="48"/>
  <c r="AO13" i="48"/>
  <c r="AM45" i="48"/>
  <c r="AU7" i="48"/>
  <c r="AJ45" i="49"/>
  <c r="AW29" i="48"/>
  <c r="AH9" i="48"/>
  <c r="AJ55" i="49"/>
  <c r="AJ25" i="49"/>
  <c r="AW22" i="49"/>
  <c r="AB34" i="49"/>
  <c r="AC40" i="49"/>
  <c r="AB48" i="49"/>
  <c r="AM28" i="49"/>
  <c r="AG16" i="49"/>
  <c r="AS26" i="49"/>
  <c r="AN52" i="48"/>
  <c r="AG40" i="49"/>
  <c r="AV30" i="48"/>
  <c r="AU54" i="49"/>
  <c r="AJ16" i="48"/>
  <c r="AS40" i="48"/>
  <c r="AN9" i="48"/>
  <c r="AH15" i="48"/>
  <c r="AK55" i="49"/>
  <c r="AD22" i="48"/>
  <c r="AH24" i="49"/>
  <c r="AR44" i="48"/>
  <c r="AP44" i="48"/>
  <c r="AZ12" i="48"/>
  <c r="AX48" i="48"/>
  <c r="AM36" i="48"/>
  <c r="AO12" i="49"/>
  <c r="AY53" i="48"/>
  <c r="AW41" i="48"/>
  <c r="AB14" i="49"/>
  <c r="AX34" i="48"/>
  <c r="AK26" i="49"/>
  <c r="AD11" i="49"/>
  <c r="AG22" i="48"/>
  <c r="AR7" i="49"/>
  <c r="AP55" i="49"/>
  <c r="AQ31" i="48"/>
  <c r="AO49" i="48"/>
  <c r="AF48" i="48"/>
  <c r="AY44" i="48"/>
  <c r="AJ20" i="48"/>
  <c r="AW33" i="49"/>
  <c r="AS50" i="48"/>
  <c r="AL9" i="48"/>
  <c r="AC4" i="49"/>
  <c r="AV23" i="49"/>
  <c r="AH5" i="49"/>
  <c r="AI48" i="49"/>
  <c r="AI32" i="49"/>
  <c r="AQ42" i="49"/>
  <c r="AB41" i="49"/>
  <c r="AQ44" i="49"/>
  <c r="AF14" i="49"/>
  <c r="AY16" i="48"/>
  <c r="AR23" i="48"/>
  <c r="AV38" i="49"/>
  <c r="AE54" i="49"/>
  <c r="AZ32" i="48"/>
  <c r="AW5" i="49"/>
  <c r="AI13" i="48"/>
  <c r="AE27" i="49"/>
  <c r="AF23" i="48"/>
  <c r="AK34" i="49"/>
  <c r="AL18" i="49"/>
  <c r="AB19" i="49"/>
  <c r="AP32" i="49"/>
  <c r="AH31" i="48"/>
  <c r="AT15" i="49"/>
  <c r="AJ32" i="48"/>
  <c r="AR28" i="48"/>
  <c r="AD46" i="48"/>
  <c r="AE6" i="48"/>
  <c r="AV36" i="48"/>
  <c r="AO16" i="48"/>
  <c r="AV13" i="48"/>
  <c r="AY45" i="48"/>
  <c r="AQ22" i="48"/>
  <c r="AY19" i="48"/>
  <c r="AM37" i="49"/>
  <c r="AY40" i="48"/>
  <c r="AL13" i="49"/>
  <c r="AU9" i="48"/>
  <c r="AT4" i="49"/>
  <c r="AH4" i="49"/>
  <c r="AO55" i="49"/>
  <c r="AW37" i="48"/>
  <c r="AW27" i="48"/>
  <c r="AC39" i="49"/>
  <c r="AJ15" i="49"/>
  <c r="AP9" i="49"/>
  <c r="AI35" i="49"/>
  <c r="AU51" i="49"/>
  <c r="AJ48" i="48"/>
  <c r="AX49" i="48"/>
  <c r="AO7" i="49"/>
  <c r="AX28" i="48"/>
  <c r="AU30" i="49"/>
  <c r="AG27" i="48"/>
  <c r="AP54" i="49"/>
  <c r="AY43" i="48"/>
  <c r="AT42" i="48"/>
  <c r="AI49" i="48"/>
  <c r="AI44" i="48"/>
  <c r="AE39" i="48"/>
  <c r="AI45" i="48"/>
  <c r="AJ33" i="48"/>
  <c r="AF52" i="49"/>
  <c r="AM35" i="49"/>
  <c r="AT30" i="48"/>
  <c r="AC21" i="48"/>
  <c r="AK15" i="48"/>
  <c r="AD6" i="49"/>
  <c r="AS17" i="49"/>
  <c r="AQ33" i="49"/>
  <c r="AO5" i="49"/>
  <c r="AE14" i="49"/>
  <c r="AP23" i="48"/>
  <c r="AK10" i="49"/>
  <c r="AJ42" i="48"/>
  <c r="AR34" i="49"/>
  <c r="AN25" i="48"/>
  <c r="AL33" i="49"/>
  <c r="AN6" i="49"/>
  <c r="AI19" i="49"/>
  <c r="AS14" i="48"/>
  <c r="AR49" i="48"/>
  <c r="AU33" i="48"/>
  <c r="AN39" i="49"/>
  <c r="AG38" i="49"/>
  <c r="AG12" i="49"/>
  <c r="AH16" i="48"/>
  <c r="AV7" i="49"/>
  <c r="AO9" i="49"/>
  <c r="AG23" i="48"/>
  <c r="AB48" i="48"/>
  <c r="AM13" i="48"/>
  <c r="AU14" i="48"/>
  <c r="AS38" i="48"/>
  <c r="AP49" i="49"/>
  <c r="AM7" i="49"/>
  <c r="AT43" i="48"/>
  <c r="AH26" i="49"/>
  <c r="AM45" i="49"/>
  <c r="AT46" i="48"/>
  <c r="AC36" i="48"/>
  <c r="AK14" i="49"/>
  <c r="AI16" i="48"/>
  <c r="AF32" i="48"/>
  <c r="AV47" i="48"/>
  <c r="AW12" i="48"/>
  <c r="AP44" i="49"/>
  <c r="AD9" i="48"/>
  <c r="AR11" i="49"/>
  <c r="AM14" i="49"/>
  <c r="AX39" i="48"/>
  <c r="AG49" i="49"/>
  <c r="AP52" i="48"/>
  <c r="AB38" i="49"/>
  <c r="AU44" i="49"/>
  <c r="AW53" i="48"/>
  <c r="AV51" i="49"/>
  <c r="AH41" i="49"/>
  <c r="AJ8" i="49"/>
  <c r="AC8" i="48"/>
  <c r="AF50" i="49"/>
  <c r="AX24" i="48"/>
  <c r="AI54" i="48"/>
  <c r="AH22" i="49"/>
  <c r="AK19" i="48"/>
  <c r="AW34" i="48"/>
  <c r="AE8" i="48"/>
  <c r="AZ16" i="48"/>
  <c r="AD41" i="48"/>
  <c r="AK21" i="48"/>
  <c r="AI48" i="48"/>
  <c r="AO24" i="49"/>
  <c r="AP14" i="49"/>
  <c r="AK19" i="49"/>
  <c r="AF55" i="49"/>
  <c r="AM34" i="49"/>
  <c r="AL34" i="49"/>
  <c r="AJ38" i="48"/>
  <c r="AV39" i="49"/>
  <c r="AY6" i="48"/>
  <c r="AP47" i="49"/>
  <c r="AZ40" i="48"/>
  <c r="AT12" i="49"/>
  <c r="AU49" i="48"/>
  <c r="AP17" i="48"/>
  <c r="AN9" i="49"/>
  <c r="AB28" i="49"/>
  <c r="AV19" i="49"/>
  <c r="AI20" i="49"/>
  <c r="AN22" i="49"/>
  <c r="AJ22" i="49"/>
  <c r="AW31" i="49"/>
  <c r="AT52" i="48"/>
  <c r="AD50" i="49"/>
  <c r="AU39" i="49"/>
  <c r="AW29" i="49"/>
  <c r="AM41" i="49"/>
  <c r="AZ39" i="48"/>
  <c r="AC37" i="49"/>
  <c r="AV54" i="49"/>
  <c r="AO40" i="49"/>
  <c r="AN29" i="49"/>
  <c r="AS21" i="48"/>
  <c r="AF38" i="49"/>
  <c r="AJ34" i="49"/>
  <c r="AI42" i="49"/>
  <c r="AF37" i="48"/>
  <c r="AL42" i="49"/>
  <c r="AF9" i="48"/>
  <c r="AL34" i="48"/>
  <c r="AR51" i="48"/>
  <c r="AR47" i="49"/>
  <c r="AO42" i="48"/>
  <c r="AC3" i="49"/>
  <c r="AP18" i="49"/>
  <c r="AR46" i="48"/>
  <c r="AM49" i="48"/>
  <c r="AQ12" i="48"/>
  <c r="AP29" i="49"/>
  <c r="AX50" i="48"/>
  <c r="AD36" i="49"/>
  <c r="AE50" i="48"/>
  <c r="AN35" i="48"/>
  <c r="AG4" i="49"/>
  <c r="AI50" i="49"/>
  <c r="AT47" i="48"/>
  <c r="AK30" i="48"/>
  <c r="AN33" i="48"/>
  <c r="AC12" i="49"/>
  <c r="AD8" i="48"/>
  <c r="AN21" i="49"/>
  <c r="AH18" i="49"/>
  <c r="AO9" i="48"/>
  <c r="AI40" i="48"/>
  <c r="AB45" i="48"/>
  <c r="AS4" i="49"/>
  <c r="AT7" i="48"/>
  <c r="AT13" i="48"/>
  <c r="AV14" i="49"/>
  <c r="AW7" i="48"/>
  <c r="AS47" i="49"/>
  <c r="AC17" i="48"/>
  <c r="AU32" i="49"/>
  <c r="AQ53" i="48"/>
  <c r="AV18" i="48"/>
  <c r="AS41" i="48"/>
  <c r="AP39" i="48"/>
  <c r="AC27" i="48"/>
  <c r="AI36" i="49"/>
  <c r="AP53" i="48"/>
  <c r="AQ16" i="49"/>
  <c r="AE53" i="48"/>
  <c r="AN51" i="48"/>
  <c r="AY28" i="48"/>
  <c r="AB37" i="49"/>
  <c r="AQ12" i="49"/>
  <c r="AG22" i="49"/>
  <c r="AE53" i="49"/>
  <c r="AV53" i="48"/>
  <c r="AT53" i="48"/>
  <c r="AT8" i="48"/>
  <c r="AN35" i="49"/>
  <c r="AX29" i="48"/>
  <c r="AQ4" i="49"/>
  <c r="AK52" i="49"/>
  <c r="AW38" i="48"/>
  <c r="AQ23" i="49"/>
  <c r="AI39" i="49"/>
  <c r="AL35" i="49"/>
  <c r="AH47" i="48"/>
  <c r="AK12" i="48"/>
  <c r="AE11" i="49"/>
  <c r="AG12" i="48"/>
  <c r="AF9" i="49"/>
  <c r="AG19" i="49"/>
  <c r="AG17" i="49"/>
  <c r="AQ15" i="49"/>
  <c r="AW54" i="49"/>
  <c r="AQ6" i="49"/>
  <c r="AG55" i="49"/>
  <c r="AF26" i="48"/>
  <c r="AM47" i="48"/>
  <c r="AR53" i="48"/>
  <c r="AG29" i="49"/>
  <c r="AC54" i="49"/>
  <c r="AG18" i="49"/>
  <c r="AJ34" i="48"/>
  <c r="AM9" i="49"/>
  <c r="AO16" i="49"/>
  <c r="AC46" i="49"/>
  <c r="AF53" i="48"/>
  <c r="AR29" i="49"/>
  <c r="AS21" i="49"/>
  <c r="AG31" i="48"/>
  <c r="AN38" i="49"/>
  <c r="AE47" i="49"/>
  <c r="AK27" i="49"/>
  <c r="AL14" i="49"/>
  <c r="AG8" i="49"/>
  <c r="AV16" i="48"/>
  <c r="AT54" i="48"/>
  <c r="AP55" i="48"/>
  <c r="AR14" i="48"/>
  <c r="AB54" i="49"/>
  <c r="AN43" i="48"/>
  <c r="AC34" i="48"/>
  <c r="AM9" i="48"/>
  <c r="AG42" i="49"/>
  <c r="AP35" i="48"/>
  <c r="AQ48" i="48"/>
  <c r="AQ49" i="49"/>
  <c r="AL41" i="48"/>
  <c r="AG10" i="48"/>
  <c r="AH47" i="49"/>
  <c r="AU49" i="49"/>
  <c r="AT50" i="48"/>
  <c r="AJ49" i="49"/>
  <c r="AD21" i="48"/>
  <c r="AR19" i="49"/>
  <c r="AN16" i="48"/>
  <c r="AB18" i="49"/>
  <c r="AN18" i="49"/>
  <c r="AF51" i="49"/>
  <c r="AN11" i="48"/>
  <c r="AL46" i="49"/>
  <c r="AS53" i="49"/>
  <c r="AK54" i="49"/>
  <c r="AV50" i="48"/>
  <c r="AG21" i="48"/>
  <c r="AD33" i="49"/>
  <c r="AU38" i="48"/>
  <c r="AN39" i="48"/>
  <c r="AL8" i="48"/>
  <c r="AL32" i="49"/>
  <c r="AO47" i="49"/>
  <c r="AO50" i="48"/>
  <c r="AD33" i="48"/>
  <c r="AN48" i="49"/>
  <c r="AF33" i="48"/>
  <c r="AR10" i="49"/>
  <c r="AC5" i="49"/>
  <c r="AM51" i="48"/>
  <c r="AC13" i="49"/>
  <c r="AW11" i="49"/>
  <c r="AS30" i="49"/>
  <c r="AN10" i="48"/>
  <c r="AV4" i="49"/>
  <c r="AR24" i="48"/>
  <c r="AD15" i="49"/>
  <c r="AS7" i="49"/>
  <c r="AP3" i="49"/>
  <c r="AF14" i="48"/>
  <c r="AB35" i="49"/>
  <c r="AE40" i="49"/>
  <c r="AU39" i="48"/>
  <c r="AU18" i="49"/>
  <c r="AR27" i="48"/>
  <c r="AN40" i="49"/>
  <c r="AB20" i="49"/>
  <c r="AD12" i="48"/>
  <c r="AY26" i="48"/>
  <c r="AH29" i="48"/>
  <c r="AY36" i="48"/>
  <c r="AU13" i="49"/>
  <c r="AO14" i="49"/>
  <c r="AC41" i="49"/>
  <c r="AQ9" i="49"/>
  <c r="AD14" i="49"/>
  <c r="AT18" i="49"/>
  <c r="AF34" i="49"/>
  <c r="AB8" i="49"/>
  <c r="AB4" i="49"/>
  <c r="AI44" i="49"/>
  <c r="AI42" i="48"/>
  <c r="AY52" i="48"/>
  <c r="AC9" i="49"/>
  <c r="AE51" i="49"/>
  <c r="AD18" i="49"/>
  <c r="AO23" i="49"/>
  <c r="AL43" i="48"/>
  <c r="AI9" i="49"/>
  <c r="AE34" i="48"/>
  <c r="AY7" i="48"/>
  <c r="AJ28" i="48"/>
  <c r="AM31" i="48"/>
  <c r="AK39" i="48"/>
  <c r="AB9" i="48"/>
  <c r="AP30" i="48"/>
  <c r="AR28" i="49"/>
  <c r="AE45" i="48"/>
  <c r="AD43" i="49"/>
  <c r="AS27" i="49"/>
  <c r="AU34" i="48"/>
  <c r="AL49" i="48"/>
  <c r="AC31" i="48"/>
  <c r="AC43" i="49"/>
  <c r="AL25" i="49"/>
  <c r="AX6" i="48"/>
  <c r="AB30" i="48"/>
  <c r="AI26" i="49"/>
  <c r="AN25" i="49"/>
  <c r="AZ26" i="48"/>
  <c r="AN55" i="49"/>
  <c r="AJ14" i="48"/>
  <c r="AD23" i="49"/>
  <c r="AS51" i="48"/>
  <c r="AB26" i="48"/>
  <c r="AU6" i="49"/>
  <c r="AC20" i="48"/>
  <c r="AQ21" i="49"/>
  <c r="AJ50" i="49"/>
  <c r="AS48" i="48"/>
  <c r="AO14" i="48"/>
  <c r="AP20" i="49"/>
  <c r="AZ18" i="48"/>
  <c r="AR20" i="48"/>
  <c r="AS3" i="49"/>
  <c r="AS37" i="49"/>
  <c r="AR31" i="48"/>
  <c r="AK25" i="48"/>
  <c r="AO35" i="49"/>
  <c r="AH36" i="48"/>
  <c r="AG23" i="49"/>
  <c r="AR23" i="49"/>
  <c r="AF15" i="48"/>
  <c r="AV12" i="49"/>
  <c r="AB49" i="48"/>
  <c r="AL4" i="49"/>
  <c r="AO39" i="49"/>
  <c r="AX30" i="48"/>
  <c r="AJ13" i="48"/>
  <c r="AL7" i="48"/>
  <c r="AP33" i="48"/>
  <c r="AI4" i="49"/>
  <c r="AZ30" i="48"/>
  <c r="AJ20" i="49"/>
  <c r="AT31" i="48"/>
  <c r="AS12" i="48"/>
  <c r="AJ22" i="48"/>
  <c r="AR25" i="49"/>
  <c r="AK20" i="48"/>
  <c r="AI27" i="48"/>
  <c r="AK48" i="48"/>
  <c r="AH14" i="49"/>
  <c r="AJ29" i="49"/>
  <c r="AN38" i="48"/>
  <c r="AN13" i="48"/>
  <c r="AW19" i="49"/>
  <c r="AS36" i="48"/>
  <c r="AN11" i="49"/>
  <c r="AL21" i="48"/>
  <c r="AE48" i="48"/>
  <c r="AM30" i="49"/>
  <c r="AV41" i="48"/>
  <c r="AL6" i="48"/>
  <c r="AO47" i="48"/>
  <c r="AM20" i="49"/>
  <c r="AZ29" i="48"/>
  <c r="AC20" i="49"/>
  <c r="AE36" i="49"/>
  <c r="AK16" i="49"/>
  <c r="AW50" i="49"/>
  <c r="AJ39" i="48"/>
  <c r="AQ14" i="49"/>
  <c r="AN30" i="49"/>
  <c r="AH49" i="49"/>
  <c r="AK17" i="49"/>
  <c r="AY9" i="48"/>
  <c r="AD15" i="48"/>
  <c r="AS16" i="49"/>
  <c r="AB39" i="49"/>
  <c r="AJ27" i="49"/>
  <c r="AZ10" i="48"/>
  <c r="AG48" i="49"/>
  <c r="AH6" i="48"/>
  <c r="AO12" i="48"/>
  <c r="AJ52" i="48"/>
  <c r="AW17" i="48"/>
  <c r="AK53" i="48"/>
  <c r="AO23" i="48"/>
  <c r="AK13" i="49"/>
  <c r="AJ37" i="49"/>
  <c r="AK47" i="48"/>
  <c r="AS8" i="49"/>
  <c r="AI28" i="49"/>
  <c r="AS50" i="49"/>
  <c r="AQ18" i="48"/>
  <c r="AK10" i="48"/>
  <c r="AS35" i="49"/>
  <c r="AE51" i="48"/>
  <c r="AG10" i="49"/>
  <c r="AK44" i="49"/>
  <c r="AL11" i="49"/>
  <c r="AP27" i="48"/>
  <c r="AR10" i="48"/>
  <c r="AE35" i="49"/>
  <c r="AE52" i="49"/>
  <c r="AY13" i="48"/>
  <c r="AF27" i="48"/>
  <c r="AP51" i="48"/>
  <c r="AX37" i="48"/>
  <c r="AB21" i="49"/>
  <c r="AO4" i="49"/>
  <c r="AT9" i="48"/>
  <c r="AB36" i="49"/>
  <c r="AV17" i="48"/>
  <c r="AF41" i="48"/>
  <c r="AH32" i="49"/>
  <c r="AU42" i="48"/>
  <c r="AM54" i="48"/>
  <c r="AU6" i="48"/>
  <c r="AR32" i="48"/>
  <c r="AR25" i="48"/>
  <c r="AS33" i="49"/>
  <c r="AV40" i="48"/>
  <c r="AJ4" i="49"/>
  <c r="AR44" i="49"/>
  <c r="AW42" i="49"/>
  <c r="AT38" i="49"/>
  <c r="AI29" i="49"/>
  <c r="AB46" i="49"/>
  <c r="AU10" i="49"/>
  <c r="AV48" i="48"/>
  <c r="AQ46" i="48"/>
  <c r="AF32" i="49"/>
  <c r="AV26" i="48"/>
  <c r="AJ45" i="48"/>
  <c r="AS46" i="49"/>
  <c r="AL23" i="49"/>
  <c r="AY54" i="48"/>
  <c r="AQ5" i="49"/>
  <c r="AM12" i="49"/>
  <c r="AR52" i="48"/>
  <c r="AH7" i="48"/>
  <c r="AG21" i="49"/>
  <c r="AH40" i="49"/>
  <c r="AU22" i="48"/>
  <c r="AB37" i="48"/>
  <c r="AW21" i="49"/>
  <c r="AB40" i="48"/>
  <c r="AO10" i="48"/>
  <c r="AW22" i="48"/>
  <c r="AD7" i="48"/>
  <c r="AO39" i="48"/>
  <c r="AQ52" i="49"/>
  <c r="AD35" i="49"/>
  <c r="AV16" i="49"/>
  <c r="AM34" i="48"/>
  <c r="AY48" i="48"/>
  <c r="AQ31" i="49"/>
  <c r="AT23" i="49"/>
  <c r="AZ44" i="48"/>
  <c r="AZ49" i="48"/>
  <c r="AW40" i="48"/>
  <c r="AD38" i="48"/>
  <c r="AY49" i="48"/>
  <c r="AU31" i="49"/>
  <c r="AX15" i="48"/>
  <c r="AE21" i="48"/>
  <c r="AG6" i="49"/>
  <c r="AD54" i="48"/>
  <c r="AC37" i="48"/>
  <c r="AM50" i="48"/>
  <c r="AK16" i="48"/>
  <c r="AK33" i="48"/>
  <c r="AE26" i="49"/>
  <c r="AQ3" i="49"/>
  <c r="AF7" i="49"/>
  <c r="AC52" i="49"/>
  <c r="AB13" i="49"/>
  <c r="AV25" i="49"/>
  <c r="AJ52" i="49"/>
  <c r="AM5" i="49"/>
  <c r="AO54" i="49"/>
  <c r="AK52" i="48"/>
  <c r="AE28" i="49"/>
  <c r="AO46" i="48"/>
  <c r="AZ50" i="48"/>
  <c r="AK45" i="48"/>
  <c r="AE3" i="49"/>
  <c r="AY18" i="48"/>
  <c r="AP19" i="49"/>
  <c r="AH21" i="49"/>
  <c r="AT33" i="48"/>
  <c r="AN30" i="48"/>
  <c r="AV8" i="48"/>
  <c r="AM23" i="48"/>
  <c r="AR48" i="49"/>
  <c r="AK25" i="49"/>
  <c r="AZ14" i="48"/>
  <c r="AK20" i="49"/>
  <c r="AM33" i="49"/>
  <c r="AU10" i="48"/>
  <c r="AG20" i="48"/>
  <c r="AG53" i="48"/>
  <c r="AV38" i="48"/>
  <c r="AQ29" i="48"/>
  <c r="AF43" i="48"/>
  <c r="AM46" i="49"/>
  <c r="AO26" i="49"/>
  <c r="AC43" i="48"/>
  <c r="AJ40" i="48"/>
  <c r="AW52" i="48"/>
  <c r="AG39" i="49"/>
  <c r="AT16" i="49"/>
  <c r="AU45" i="48"/>
  <c r="AZ22" i="48"/>
  <c r="AM41" i="48"/>
  <c r="AN24" i="49"/>
  <c r="AV25" i="48"/>
  <c r="AH27" i="48"/>
  <c r="AE10" i="49"/>
  <c r="AG20" i="49"/>
  <c r="AM22" i="48"/>
  <c r="AU28" i="49"/>
  <c r="AE50" i="49"/>
  <c r="AK31" i="49"/>
  <c r="AV52" i="48"/>
  <c r="AL30" i="48"/>
  <c r="AN17" i="49"/>
  <c r="AD23" i="48"/>
  <c r="AO11" i="48"/>
  <c r="AO37" i="48"/>
  <c r="AU36" i="48"/>
  <c r="AM8" i="49"/>
  <c r="AB35" i="48"/>
  <c r="AF51" i="48"/>
  <c r="AX25" i="48"/>
  <c r="AI24" i="48"/>
  <c r="AT51" i="49"/>
  <c r="AE15" i="48"/>
  <c r="AX22" i="48"/>
  <c r="AD28" i="49"/>
  <c r="AN8" i="48"/>
  <c r="AB51" i="49"/>
  <c r="AS30" i="48"/>
  <c r="AP8" i="49"/>
  <c r="AO27" i="48"/>
  <c r="AL13" i="48"/>
  <c r="AI46" i="48"/>
  <c r="AN29" i="48"/>
  <c r="AZ46" i="48"/>
  <c r="AL12" i="48"/>
  <c r="AS23" i="49"/>
  <c r="AW16" i="49"/>
  <c r="AK33" i="49"/>
  <c r="AN41" i="49"/>
  <c r="AC49" i="49"/>
  <c r="AT35" i="49"/>
  <c r="AQ48" i="49"/>
  <c r="AL49" i="49"/>
  <c r="AO33" i="48"/>
  <c r="AQ47" i="49"/>
  <c r="AZ15" i="48"/>
  <c r="AE38" i="48"/>
  <c r="AW46" i="48"/>
  <c r="AN22" i="48"/>
  <c r="AQ50" i="48"/>
  <c r="AW20" i="48"/>
  <c r="AD5" i="49"/>
  <c r="AQ14" i="48"/>
  <c r="AM14" i="48"/>
  <c r="AH9" i="49"/>
  <c r="AH24" i="48"/>
  <c r="AX51" i="48"/>
  <c r="AN7" i="49"/>
  <c r="AZ47" i="48"/>
  <c r="AT19" i="48"/>
  <c r="AU19" i="48"/>
  <c r="AP8" i="48"/>
  <c r="AI34" i="48"/>
  <c r="AS27" i="48"/>
  <c r="AL6" i="49"/>
  <c r="AG29" i="48"/>
  <c r="AE30" i="49"/>
  <c r="AC12" i="48"/>
  <c r="AS8" i="48"/>
  <c r="AU21" i="48"/>
  <c r="AX19" i="48"/>
  <c r="AF18" i="49"/>
  <c r="AM44" i="48"/>
  <c r="AK42" i="48"/>
  <c r="AP53" i="49"/>
  <c r="AU55" i="48"/>
  <c r="AI43" i="48"/>
  <c r="AZ52" i="48"/>
  <c r="AS10" i="49"/>
  <c r="AP33" i="49"/>
  <c r="AX31" i="48"/>
  <c r="AY32" i="48"/>
  <c r="AJ23" i="49"/>
  <c r="AB39" i="48"/>
  <c r="AL31" i="48"/>
  <c r="AV32" i="48"/>
  <c r="AR17" i="49"/>
  <c r="AV45" i="48"/>
  <c r="AT11" i="49"/>
  <c r="AI55" i="48"/>
  <c r="AY23" i="48"/>
  <c r="N550" i="61" l="1"/>
  <c r="N528" i="61"/>
  <c r="N515" i="61"/>
  <c r="B522" i="61"/>
  <c r="J562" i="61"/>
  <c r="R514" i="61"/>
  <c r="T535" i="61"/>
  <c r="L538" i="61"/>
  <c r="R502" i="61"/>
  <c r="L504" i="61"/>
  <c r="E569" i="61"/>
  <c r="L502" i="61"/>
  <c r="J502" i="61"/>
  <c r="T530" i="61"/>
  <c r="R534" i="61"/>
  <c r="P503" i="61"/>
  <c r="P529" i="61"/>
  <c r="E521" i="61"/>
  <c r="T498" i="61"/>
  <c r="N574" i="61"/>
  <c r="T555" i="61"/>
  <c r="T529" i="61"/>
  <c r="B590" i="61"/>
  <c r="R505" i="61"/>
  <c r="E498" i="61"/>
  <c r="N590" i="61"/>
  <c r="R508" i="61"/>
  <c r="B518" i="61"/>
  <c r="L519" i="61"/>
  <c r="N535" i="61"/>
  <c r="E589" i="61"/>
  <c r="Q567" i="61"/>
  <c r="E549" i="61"/>
  <c r="N508" i="61"/>
  <c r="T505" i="61"/>
  <c r="L528" i="61"/>
  <c r="N555" i="61"/>
  <c r="P535" i="61"/>
  <c r="H523" i="61"/>
  <c r="N521" i="61"/>
  <c r="L493" i="61"/>
  <c r="T497" i="61"/>
  <c r="N491" i="61"/>
  <c r="J516" i="61"/>
  <c r="T533" i="61"/>
  <c r="E567" i="61"/>
  <c r="J591" i="61"/>
  <c r="B552" i="61"/>
  <c r="E565" i="61"/>
  <c r="E504" i="61"/>
  <c r="R498" i="61"/>
  <c r="Q570" i="61"/>
  <c r="P523" i="61"/>
  <c r="T532" i="61"/>
  <c r="T527" i="61"/>
  <c r="N562" i="61"/>
  <c r="P505" i="61"/>
  <c r="B523" i="61"/>
  <c r="T560" i="61"/>
  <c r="B520" i="61"/>
  <c r="L505" i="61"/>
  <c r="H528" i="61"/>
  <c r="N509" i="61"/>
  <c r="N531" i="61"/>
  <c r="Q549" i="61"/>
  <c r="B585" i="61"/>
  <c r="N577" i="61"/>
  <c r="T581" i="61"/>
  <c r="N523" i="61"/>
  <c r="L489" i="61"/>
  <c r="L525" i="61"/>
  <c r="N500" i="61"/>
  <c r="B575" i="61"/>
  <c r="J492" i="61"/>
  <c r="B560" i="61"/>
  <c r="R520" i="61"/>
  <c r="E591" i="61"/>
  <c r="E574" i="61"/>
  <c r="E534" i="61"/>
  <c r="J576" i="61"/>
  <c r="P500" i="61"/>
  <c r="H535" i="61"/>
  <c r="T493" i="61"/>
  <c r="J566" i="61"/>
  <c r="B578" i="61"/>
  <c r="H522" i="61"/>
  <c r="T589" i="61"/>
  <c r="E575" i="61"/>
  <c r="T512" i="61"/>
  <c r="N524" i="61"/>
  <c r="E531" i="61"/>
  <c r="T558" i="61"/>
  <c r="J568" i="61"/>
  <c r="H505" i="61"/>
  <c r="J514" i="61"/>
  <c r="J559" i="61"/>
  <c r="T513" i="61"/>
  <c r="H496" i="61"/>
  <c r="R513" i="61"/>
  <c r="B532" i="61"/>
  <c r="T501" i="61"/>
  <c r="J589" i="61"/>
  <c r="Q545" i="61"/>
  <c r="B509" i="61"/>
  <c r="H497" i="61"/>
  <c r="T509" i="61"/>
  <c r="B513" i="61"/>
  <c r="R489" i="61"/>
  <c r="L517" i="61"/>
  <c r="E528" i="61"/>
  <c r="B492" i="61"/>
  <c r="H511" i="61"/>
  <c r="E517" i="61"/>
  <c r="E590" i="61"/>
  <c r="B547" i="61"/>
  <c r="N557" i="61"/>
  <c r="Q552" i="61"/>
  <c r="B559" i="61"/>
  <c r="Q557" i="61"/>
  <c r="L522" i="61"/>
  <c r="E579" i="61"/>
  <c r="B574" i="61"/>
  <c r="T550" i="61"/>
  <c r="L521" i="61"/>
  <c r="N533" i="61"/>
  <c r="B557" i="61"/>
  <c r="J588" i="61"/>
  <c r="J533" i="61"/>
  <c r="Q588" i="61"/>
  <c r="B593" i="61"/>
  <c r="J537" i="61"/>
  <c r="N499" i="61"/>
  <c r="E586" i="61"/>
  <c r="H517" i="61"/>
  <c r="T593" i="61"/>
  <c r="E550" i="61"/>
  <c r="P521" i="61"/>
  <c r="R512" i="61"/>
  <c r="J491" i="61"/>
  <c r="J536" i="61"/>
  <c r="N536" i="61"/>
  <c r="E592" i="61"/>
  <c r="B576" i="61"/>
  <c r="E536" i="61"/>
  <c r="N501" i="61"/>
  <c r="Q571" i="61"/>
  <c r="P490" i="61"/>
  <c r="J496" i="61"/>
  <c r="J490" i="61"/>
  <c r="B528" i="61"/>
  <c r="J530" i="61"/>
  <c r="E533" i="61"/>
  <c r="R533" i="61"/>
  <c r="J573" i="61"/>
  <c r="T522" i="61"/>
  <c r="T568" i="61"/>
  <c r="Q578" i="61"/>
  <c r="J535" i="61"/>
  <c r="T570" i="61"/>
  <c r="J561" i="61"/>
  <c r="B567" i="61"/>
  <c r="L532" i="61"/>
  <c r="N551" i="61"/>
  <c r="T523" i="61"/>
  <c r="H521" i="61"/>
  <c r="T499" i="61"/>
  <c r="E491" i="61"/>
  <c r="P517" i="61"/>
  <c r="R507" i="61"/>
  <c r="J547" i="61"/>
  <c r="P536" i="61"/>
  <c r="Q583" i="61"/>
  <c r="B577" i="61"/>
  <c r="R522" i="61"/>
  <c r="P495" i="61"/>
  <c r="N530" i="61"/>
  <c r="J529" i="61"/>
  <c r="J526" i="61"/>
  <c r="L497" i="61"/>
  <c r="B531" i="61"/>
  <c r="L516" i="61"/>
  <c r="H525" i="61"/>
  <c r="E553" i="61"/>
  <c r="J513" i="61"/>
  <c r="H516" i="61"/>
  <c r="E522" i="61"/>
  <c r="J525" i="61"/>
  <c r="Q569" i="61"/>
  <c r="R511" i="61"/>
  <c r="R532" i="61"/>
  <c r="H531" i="61"/>
  <c r="Q590" i="61"/>
  <c r="J554" i="61"/>
  <c r="P510" i="61"/>
  <c r="P520" i="61"/>
  <c r="L492" i="61"/>
  <c r="N496" i="61"/>
  <c r="N519" i="61"/>
  <c r="E489" i="61"/>
  <c r="H515" i="61"/>
  <c r="N554" i="61"/>
  <c r="B558" i="61"/>
  <c r="E566" i="61"/>
  <c r="T515" i="61"/>
  <c r="E593" i="61"/>
  <c r="B580" i="61"/>
  <c r="T572" i="61"/>
  <c r="H503" i="61"/>
  <c r="R517" i="61"/>
  <c r="B553" i="61"/>
  <c r="P524" i="61"/>
  <c r="R531" i="61"/>
  <c r="T495" i="61"/>
  <c r="H499" i="61"/>
  <c r="Q593" i="61"/>
  <c r="N513" i="61"/>
  <c r="B587" i="61"/>
  <c r="B573" i="61"/>
  <c r="T561" i="61"/>
  <c r="J564" i="61"/>
  <c r="P512" i="61"/>
  <c r="J584" i="61"/>
  <c r="L490" i="61"/>
  <c r="E527" i="61"/>
  <c r="E548" i="61"/>
  <c r="J518" i="61"/>
  <c r="N556" i="61"/>
  <c r="L494" i="61"/>
  <c r="B538" i="61"/>
  <c r="J579" i="61"/>
  <c r="J522" i="61"/>
  <c r="B526" i="61"/>
  <c r="R526" i="61"/>
  <c r="H532" i="61"/>
  <c r="N569" i="61"/>
  <c r="E570" i="61"/>
  <c r="B545" i="61"/>
  <c r="R518" i="61"/>
  <c r="J586" i="61"/>
  <c r="L518" i="61"/>
  <c r="T517" i="61"/>
  <c r="E554" i="61"/>
  <c r="P531" i="61"/>
  <c r="J510" i="61"/>
  <c r="H514" i="61"/>
  <c r="J549" i="61"/>
  <c r="N580" i="61"/>
  <c r="E494" i="61"/>
  <c r="B529" i="61"/>
  <c r="J500" i="61"/>
  <c r="R530" i="61"/>
  <c r="R501" i="61"/>
  <c r="T551" i="61"/>
  <c r="N498" i="61"/>
  <c r="T549" i="61"/>
  <c r="L501" i="61"/>
  <c r="R496" i="61"/>
  <c r="H527" i="61"/>
  <c r="P498" i="61"/>
  <c r="R509" i="61"/>
  <c r="T580" i="61"/>
  <c r="E557" i="61"/>
  <c r="T574" i="61"/>
  <c r="B499" i="61"/>
  <c r="E571" i="61"/>
  <c r="P502" i="61"/>
  <c r="Q547" i="61"/>
  <c r="R519" i="61"/>
  <c r="N506" i="61"/>
  <c r="E558" i="61"/>
  <c r="J506" i="61"/>
  <c r="Q550" i="61"/>
  <c r="E518" i="61"/>
  <c r="E588" i="61"/>
  <c r="B512" i="61"/>
  <c r="T554" i="61"/>
  <c r="N525" i="61"/>
  <c r="B510" i="61"/>
  <c r="N575" i="61"/>
  <c r="N494" i="61"/>
  <c r="T567" i="61"/>
  <c r="L514" i="61"/>
  <c r="B497" i="61"/>
  <c r="P506" i="61"/>
  <c r="R537" i="61"/>
  <c r="B533" i="61"/>
  <c r="B502" i="61"/>
  <c r="L530" i="61"/>
  <c r="H520" i="61"/>
  <c r="E490" i="61"/>
  <c r="J550" i="61"/>
  <c r="R523" i="61"/>
  <c r="Q565" i="61"/>
  <c r="B515" i="61"/>
  <c r="N552" i="61"/>
  <c r="J503" i="61"/>
  <c r="T490" i="61"/>
  <c r="E587" i="61"/>
  <c r="T548" i="61"/>
  <c r="Q577" i="61"/>
  <c r="J524" i="61"/>
  <c r="Q566" i="61"/>
  <c r="E496" i="61"/>
  <c r="B583" i="61"/>
  <c r="Q580" i="61"/>
  <c r="J501" i="61"/>
  <c r="Q579" i="61"/>
  <c r="P504" i="61"/>
  <c r="P522" i="61"/>
  <c r="N534" i="61"/>
  <c r="L533" i="61"/>
  <c r="N504" i="61"/>
  <c r="L500" i="61"/>
  <c r="N510" i="61"/>
  <c r="T496" i="61"/>
  <c r="N549" i="61"/>
  <c r="N592" i="61"/>
  <c r="J528" i="61"/>
  <c r="N526" i="61"/>
  <c r="E584" i="61"/>
  <c r="H495" i="61"/>
  <c r="Q585" i="61"/>
  <c r="J563" i="61"/>
  <c r="T506" i="61"/>
  <c r="T546" i="61"/>
  <c r="J551" i="61"/>
  <c r="N558" i="61"/>
  <c r="T489" i="61"/>
  <c r="H510" i="61"/>
  <c r="E519" i="61"/>
  <c r="J557" i="61"/>
  <c r="R524" i="61"/>
  <c r="Q581" i="61"/>
  <c r="B549" i="61"/>
  <c r="H501" i="61"/>
  <c r="J548" i="61"/>
  <c r="E500" i="61"/>
  <c r="N591" i="61"/>
  <c r="R525" i="61"/>
  <c r="B527" i="61"/>
  <c r="N559" i="61"/>
  <c r="B572" i="61"/>
  <c r="J521" i="61"/>
  <c r="J520" i="61"/>
  <c r="Q568" i="61"/>
  <c r="B537" i="61"/>
  <c r="B594" i="61"/>
  <c r="E492" i="61"/>
  <c r="H489" i="61"/>
  <c r="Q587" i="61"/>
  <c r="H502" i="61"/>
  <c r="B507" i="61"/>
  <c r="B548" i="61"/>
  <c r="J555" i="61"/>
  <c r="J489" i="61"/>
  <c r="N503" i="61"/>
  <c r="Q558" i="61"/>
  <c r="J572" i="61"/>
  <c r="N588" i="61"/>
  <c r="E561" i="61"/>
  <c r="Q554" i="61"/>
  <c r="J560" i="61"/>
  <c r="E509" i="61"/>
  <c r="T521" i="61"/>
  <c r="R493" i="61"/>
  <c r="L508" i="61"/>
  <c r="T557" i="61"/>
  <c r="L506" i="61"/>
  <c r="J558" i="61"/>
  <c r="J519" i="61"/>
  <c r="E577" i="61"/>
  <c r="Q589" i="61"/>
  <c r="H507" i="61"/>
  <c r="J565" i="61"/>
  <c r="B493" i="61"/>
  <c r="J511" i="61"/>
  <c r="B554" i="61"/>
  <c r="B584" i="61"/>
  <c r="T528" i="61"/>
  <c r="T571" i="61"/>
  <c r="T510" i="61"/>
  <c r="P514" i="61"/>
  <c r="T586" i="61"/>
  <c r="R515" i="61"/>
  <c r="N527" i="61"/>
  <c r="B521" i="61"/>
  <c r="N537" i="61"/>
  <c r="E568" i="61"/>
  <c r="T491" i="61"/>
  <c r="B565" i="61"/>
  <c r="J509" i="61"/>
  <c r="N593" i="61"/>
  <c r="L491" i="61"/>
  <c r="J574" i="61"/>
  <c r="T592" i="61"/>
  <c r="E545" i="61"/>
  <c r="N492" i="61"/>
  <c r="B571" i="61"/>
  <c r="N571" i="61"/>
  <c r="H524" i="61"/>
  <c r="N516" i="61"/>
  <c r="B589" i="61"/>
  <c r="N545" i="61"/>
  <c r="L523" i="61"/>
  <c r="B524" i="61"/>
  <c r="Q555" i="61"/>
  <c r="N573" i="61"/>
  <c r="J517" i="61"/>
  <c r="R529" i="61"/>
  <c r="P530" i="61"/>
  <c r="N529" i="61"/>
  <c r="R510" i="61"/>
  <c r="B536" i="61"/>
  <c r="J498" i="61"/>
  <c r="R504" i="61"/>
  <c r="L529" i="61"/>
  <c r="B508" i="61"/>
  <c r="Q564" i="61"/>
  <c r="Q576" i="61"/>
  <c r="N568" i="61"/>
  <c r="B514" i="61"/>
  <c r="R492" i="61"/>
  <c r="P493" i="61"/>
  <c r="E581" i="61"/>
  <c r="L511" i="61"/>
  <c r="N560" i="61"/>
  <c r="T545" i="61"/>
  <c r="E538" i="61"/>
  <c r="E594" i="61"/>
  <c r="T518" i="61"/>
  <c r="T514" i="61"/>
  <c r="R495" i="61"/>
  <c r="B505" i="61"/>
  <c r="E563" i="61"/>
  <c r="J552" i="61"/>
  <c r="T547" i="61"/>
  <c r="E556" i="61"/>
  <c r="J505" i="61"/>
  <c r="N585" i="61"/>
  <c r="T559" i="61"/>
  <c r="P511" i="61"/>
  <c r="N493" i="61"/>
  <c r="T565" i="61"/>
  <c r="E580" i="61"/>
  <c r="Q563" i="61"/>
  <c r="H492" i="61"/>
  <c r="J532" i="61"/>
  <c r="L526" i="61"/>
  <c r="H530" i="61"/>
  <c r="B551" i="61"/>
  <c r="B535" i="61"/>
  <c r="N511" i="61"/>
  <c r="R503" i="61"/>
  <c r="H494" i="61"/>
  <c r="Q575" i="61"/>
  <c r="N561" i="61"/>
  <c r="L520" i="61"/>
  <c r="E506" i="61"/>
  <c r="Q559" i="61"/>
  <c r="H506" i="61"/>
  <c r="J499" i="61"/>
  <c r="L524" i="61"/>
  <c r="L498" i="61"/>
  <c r="T569" i="61"/>
  <c r="P513" i="61"/>
  <c r="P499" i="61"/>
  <c r="P508" i="61"/>
  <c r="H537" i="61"/>
  <c r="P489" i="61"/>
  <c r="Q591" i="61"/>
  <c r="L499" i="61"/>
  <c r="T591" i="61"/>
  <c r="B569" i="61"/>
  <c r="R490" i="61"/>
  <c r="Q592" i="61"/>
  <c r="H534" i="61"/>
  <c r="T573" i="61"/>
  <c r="B519" i="61"/>
  <c r="E499" i="61"/>
  <c r="N576" i="61"/>
  <c r="B546" i="61"/>
  <c r="T578" i="61"/>
  <c r="E576" i="61"/>
  <c r="J508" i="61"/>
  <c r="T492" i="61"/>
  <c r="B568" i="61"/>
  <c r="P533" i="61"/>
  <c r="N564" i="61"/>
  <c r="T590" i="61"/>
  <c r="J592" i="61"/>
  <c r="B582" i="61"/>
  <c r="E532" i="61"/>
  <c r="E555" i="61"/>
  <c r="N567" i="61"/>
  <c r="J497" i="61"/>
  <c r="L495" i="61"/>
  <c r="R536" i="61"/>
  <c r="B506" i="61"/>
  <c r="T531" i="61"/>
  <c r="E564" i="61"/>
  <c r="H529" i="61"/>
  <c r="B556" i="61"/>
  <c r="R535" i="61"/>
  <c r="P534" i="61"/>
  <c r="E530" i="61"/>
  <c r="H498" i="61"/>
  <c r="E516" i="61"/>
  <c r="N584" i="61"/>
  <c r="T503" i="61"/>
  <c r="J512" i="61"/>
  <c r="R500" i="61"/>
  <c r="P491" i="61"/>
  <c r="E525" i="61"/>
  <c r="J556" i="61"/>
  <c r="L535" i="61"/>
  <c r="E572" i="61"/>
  <c r="N520" i="61"/>
  <c r="N548" i="61"/>
  <c r="J545" i="61"/>
  <c r="N553" i="61"/>
  <c r="J493" i="61"/>
  <c r="H504" i="61"/>
  <c r="J590" i="61"/>
  <c r="P526" i="61"/>
  <c r="T508" i="61"/>
  <c r="H508" i="61"/>
  <c r="N490" i="61"/>
  <c r="L503" i="61"/>
  <c r="N518" i="61"/>
  <c r="B511" i="61"/>
  <c r="E514" i="61"/>
  <c r="T582" i="61"/>
  <c r="J534" i="61"/>
  <c r="R506" i="61"/>
  <c r="T566" i="61"/>
  <c r="T519" i="61"/>
  <c r="J580" i="61"/>
  <c r="E502" i="61"/>
  <c r="B491" i="61"/>
  <c r="P492" i="61"/>
  <c r="Q586" i="61"/>
  <c r="E508" i="61"/>
  <c r="P515" i="61"/>
  <c r="L510" i="61"/>
  <c r="E551" i="61"/>
  <c r="B570" i="61"/>
  <c r="J585" i="61"/>
  <c r="T520" i="61"/>
  <c r="T585" i="61"/>
  <c r="H538" i="61"/>
  <c r="T525" i="61"/>
  <c r="E546" i="61"/>
  <c r="B586" i="61"/>
  <c r="T500" i="61"/>
  <c r="H513" i="61"/>
  <c r="E511" i="61"/>
  <c r="B550" i="61"/>
  <c r="J538" i="61"/>
  <c r="E526" i="61"/>
  <c r="E512" i="61"/>
  <c r="L512" i="61"/>
  <c r="B501" i="61"/>
  <c r="J504" i="61"/>
  <c r="E535" i="61"/>
  <c r="E585" i="61"/>
  <c r="T563" i="61"/>
  <c r="T511" i="61"/>
  <c r="N546" i="61"/>
  <c r="T579" i="61"/>
  <c r="T583" i="61"/>
  <c r="H509" i="61"/>
  <c r="T576" i="61"/>
  <c r="Q562" i="61"/>
  <c r="H536" i="61"/>
  <c r="B563" i="61"/>
  <c r="B588" i="61"/>
  <c r="B494" i="61"/>
  <c r="Q582" i="61"/>
  <c r="J583" i="61"/>
  <c r="T584" i="61"/>
  <c r="L537" i="61"/>
  <c r="T534" i="61"/>
  <c r="Q546" i="61"/>
  <c r="T553" i="61"/>
  <c r="B561" i="61"/>
  <c r="J507" i="61"/>
  <c r="B562" i="61"/>
  <c r="T577" i="61"/>
  <c r="T536" i="61"/>
  <c r="H518" i="61"/>
  <c r="B566" i="61"/>
  <c r="J527" i="61"/>
  <c r="P516" i="61"/>
  <c r="R521" i="61"/>
  <c r="L507" i="61"/>
  <c r="E520" i="61"/>
  <c r="H526" i="61"/>
  <c r="N505" i="61"/>
  <c r="Q553" i="61"/>
  <c r="Q574" i="61"/>
  <c r="J571" i="61"/>
  <c r="R494" i="61"/>
  <c r="B530" i="61"/>
  <c r="T502" i="61"/>
  <c r="E510" i="61"/>
  <c r="J567" i="61"/>
  <c r="T588" i="61"/>
  <c r="R516" i="61"/>
  <c r="N565" i="61"/>
  <c r="E505" i="61"/>
  <c r="P496" i="61"/>
  <c r="J494" i="61"/>
  <c r="J495" i="61"/>
  <c r="B525" i="61"/>
  <c r="N589" i="61"/>
  <c r="B591" i="61"/>
  <c r="E523" i="61"/>
  <c r="B564" i="61"/>
  <c r="Q548" i="61"/>
  <c r="T526" i="61"/>
  <c r="B498" i="61"/>
  <c r="B555" i="61"/>
  <c r="N583" i="61"/>
  <c r="N495" i="61"/>
  <c r="T575" i="61"/>
  <c r="H500" i="61"/>
  <c r="H519" i="61"/>
  <c r="P497" i="61"/>
  <c r="N514" i="61"/>
  <c r="R497" i="61"/>
  <c r="R527" i="61"/>
  <c r="P501" i="61"/>
  <c r="T564" i="61"/>
  <c r="T494" i="61"/>
  <c r="J581" i="61"/>
  <c r="E559" i="61"/>
  <c r="L536" i="61"/>
  <c r="E524" i="61"/>
  <c r="N507" i="61"/>
  <c r="J582" i="61"/>
  <c r="J523" i="61"/>
  <c r="E552" i="61"/>
  <c r="P532" i="61"/>
  <c r="J515" i="61"/>
  <c r="Q560" i="61"/>
  <c r="P494" i="61"/>
  <c r="N586" i="61"/>
  <c r="E537" i="61"/>
  <c r="N563" i="61"/>
  <c r="Q573" i="61"/>
  <c r="E578" i="61"/>
  <c r="T587" i="61"/>
  <c r="E547" i="61"/>
  <c r="P528" i="61"/>
  <c r="E573" i="61"/>
  <c r="P525" i="61"/>
  <c r="Q584" i="61"/>
  <c r="R528" i="61"/>
  <c r="J577" i="61"/>
  <c r="N587" i="61"/>
  <c r="N566" i="61"/>
  <c r="R499" i="61"/>
  <c r="T516" i="61"/>
  <c r="J531" i="61"/>
  <c r="Q551" i="61"/>
  <c r="T507" i="61"/>
  <c r="T552" i="61"/>
  <c r="T524" i="61"/>
  <c r="E493" i="61"/>
  <c r="N532" i="61"/>
  <c r="J593" i="61"/>
  <c r="H491" i="61"/>
  <c r="L513" i="61"/>
  <c r="N572" i="61"/>
  <c r="H533" i="61"/>
  <c r="B503" i="61"/>
  <c r="P537" i="61"/>
  <c r="J553" i="61"/>
  <c r="N579" i="61"/>
  <c r="Q556" i="61"/>
  <c r="J575" i="61"/>
  <c r="B490" i="61"/>
  <c r="Q572" i="61"/>
  <c r="Q561" i="61"/>
  <c r="L531" i="61"/>
  <c r="T556" i="61"/>
  <c r="B534" i="61"/>
  <c r="N581" i="61"/>
  <c r="N517" i="61"/>
  <c r="E529" i="61"/>
  <c r="B581" i="61"/>
  <c r="H493" i="61"/>
  <c r="N578" i="61"/>
  <c r="E515" i="61"/>
  <c r="N522" i="61"/>
  <c r="L515" i="61"/>
  <c r="J546" i="61"/>
  <c r="P507" i="61"/>
  <c r="J570" i="61"/>
  <c r="P519" i="61"/>
  <c r="E582" i="61"/>
  <c r="E583" i="61"/>
  <c r="E560" i="61"/>
  <c r="B592" i="61"/>
  <c r="J578" i="61"/>
  <c r="P518" i="61"/>
  <c r="T504" i="61"/>
  <c r="L509" i="61"/>
  <c r="N547" i="61"/>
  <c r="E501" i="61"/>
  <c r="E513" i="61"/>
  <c r="B504" i="61"/>
  <c r="E503" i="61"/>
  <c r="T562" i="61"/>
  <c r="J587" i="61"/>
  <c r="H490" i="61"/>
  <c r="E495" i="61"/>
  <c r="N570" i="61"/>
  <c r="B579" i="61"/>
  <c r="P509" i="61"/>
  <c r="B500" i="61"/>
  <c r="E497" i="61"/>
  <c r="B517" i="61"/>
  <c r="B496" i="61"/>
  <c r="P527" i="61"/>
  <c r="B489" i="61"/>
  <c r="J569" i="61"/>
  <c r="L496" i="61"/>
  <c r="R491" i="61"/>
  <c r="L527" i="61"/>
  <c r="E507" i="61"/>
  <c r="N582" i="61"/>
  <c r="E562" i="61"/>
  <c r="H512" i="61"/>
  <c r="B495" i="61"/>
  <c r="N502" i="61"/>
  <c r="T537" i="61"/>
  <c r="N512" i="61"/>
  <c r="B516" i="61"/>
  <c r="N497" i="61"/>
  <c r="L534" i="61"/>
  <c r="S52" i="46"/>
  <c r="S51" i="46" l="1"/>
  <c r="S50" i="46" l="1"/>
  <c r="S49" i="46" l="1"/>
  <c r="S48" i="46" l="1"/>
  <c r="S47" i="46" l="1"/>
  <c r="S46" i="46" l="1"/>
  <c r="S45" i="46" l="1"/>
  <c r="S44" i="46" l="1"/>
  <c r="S43" i="46" l="1"/>
  <c r="S42" i="46" l="1"/>
  <c r="S41" i="46" l="1"/>
  <c r="S40" i="46" l="1"/>
  <c r="S39" i="46" l="1"/>
  <c r="S38" i="46" l="1"/>
  <c r="S37" i="46" l="1"/>
  <c r="S36" i="46" l="1"/>
  <c r="S35" i="46" l="1"/>
  <c r="S34" i="46" l="1"/>
  <c r="S33" i="46" l="1"/>
  <c r="S32" i="46" l="1"/>
  <c r="S31" i="46" l="1"/>
  <c r="S30" i="46" l="1"/>
  <c r="AC55" i="47"/>
  <c r="AP38" i="46"/>
  <c r="AF35" i="46"/>
  <c r="AC18" i="47"/>
  <c r="AI5" i="48"/>
  <c r="AI55" i="47"/>
  <c r="AS56" i="46"/>
  <c r="AP20" i="47"/>
  <c r="AE61" i="46"/>
  <c r="AL23" i="47"/>
  <c r="AI12" i="47"/>
  <c r="AF16" i="47"/>
  <c r="AD43" i="47"/>
  <c r="AM53" i="47"/>
  <c r="AQ36" i="46"/>
  <c r="AU51" i="46"/>
  <c r="AC8" i="47"/>
  <c r="AK45" i="47"/>
  <c r="AK53" i="47"/>
  <c r="AT50" i="46"/>
  <c r="AK25" i="47"/>
  <c r="AC46" i="47"/>
  <c r="AO40" i="47"/>
  <c r="AD55" i="46"/>
  <c r="AB19" i="47"/>
  <c r="AS44" i="46"/>
  <c r="AP13" i="47"/>
  <c r="AM63" i="46"/>
  <c r="AH57" i="46"/>
  <c r="AS58" i="46"/>
  <c r="AN53" i="46"/>
  <c r="AC48" i="47"/>
  <c r="AE52" i="46"/>
  <c r="AB39" i="46"/>
  <c r="AG9" i="47"/>
  <c r="AM20" i="47"/>
  <c r="AR60" i="46"/>
  <c r="AQ63" i="46"/>
  <c r="AK4" i="47"/>
  <c r="AM39" i="46"/>
  <c r="AR58" i="46"/>
  <c r="AV43" i="46"/>
  <c r="AN44" i="47"/>
  <c r="AV46" i="46"/>
  <c r="AB38" i="47"/>
  <c r="AD6" i="47"/>
  <c r="AE46" i="47"/>
  <c r="AK31" i="47"/>
  <c r="AW47" i="46"/>
  <c r="AS60" i="46"/>
  <c r="AH47" i="46"/>
  <c r="AI39" i="47"/>
  <c r="AW51" i="46"/>
  <c r="AM17" i="47"/>
  <c r="AO44" i="46"/>
  <c r="AG22" i="47"/>
  <c r="AT56" i="46"/>
  <c r="AW38" i="46"/>
  <c r="AO57" i="46"/>
  <c r="AE35" i="46"/>
  <c r="AC33" i="47"/>
  <c r="AO21" i="47"/>
  <c r="AQ37" i="46"/>
  <c r="AH36" i="47"/>
  <c r="AL50" i="47"/>
  <c r="AM32" i="47"/>
  <c r="AF32" i="47"/>
  <c r="AE43" i="47"/>
  <c r="AB30" i="47"/>
  <c r="AB3" i="47"/>
  <c r="AH18" i="47"/>
  <c r="AG28" i="47"/>
  <c r="AF42" i="47"/>
  <c r="AT47" i="46"/>
  <c r="AO48" i="47"/>
  <c r="AO23" i="47"/>
  <c r="AH32" i="46"/>
  <c r="AX3" i="48"/>
  <c r="AE44" i="46"/>
  <c r="AM16" i="47"/>
  <c r="AN63" i="46"/>
  <c r="AK39" i="47"/>
  <c r="AQ46" i="47"/>
  <c r="AF63" i="46"/>
  <c r="AI40" i="47"/>
  <c r="AJ15" i="47"/>
  <c r="AE32" i="47"/>
  <c r="AC42" i="47"/>
  <c r="AN48" i="46"/>
  <c r="AO62" i="46"/>
  <c r="AD46" i="47"/>
  <c r="AH50" i="46"/>
  <c r="AB41" i="47"/>
  <c r="AK49" i="47"/>
  <c r="AJ48" i="46"/>
  <c r="AC46" i="46"/>
  <c r="AN52" i="46"/>
  <c r="AE16" i="47"/>
  <c r="AW62" i="46"/>
  <c r="AE41" i="47"/>
  <c r="AP25" i="47"/>
  <c r="AJ49" i="46"/>
  <c r="AF38" i="47"/>
  <c r="AC33" i="46"/>
  <c r="AR36" i="46"/>
  <c r="AL13" i="47"/>
  <c r="AH33" i="47"/>
  <c r="AS59" i="46"/>
  <c r="AE56" i="46"/>
  <c r="AI54" i="47"/>
  <c r="AF47" i="47"/>
  <c r="AH5" i="48"/>
  <c r="AI31" i="47"/>
  <c r="AC22" i="47"/>
  <c r="AK64" i="46"/>
  <c r="AQ49" i="46"/>
  <c r="AH35" i="46"/>
  <c r="AB28" i="47"/>
  <c r="AQ22" i="47"/>
  <c r="AJ20" i="47"/>
  <c r="AI23" i="47"/>
  <c r="AI51" i="47"/>
  <c r="AN45" i="46"/>
  <c r="AP31" i="47"/>
  <c r="AJ54" i="46"/>
  <c r="AI29" i="47"/>
  <c r="AG36" i="46"/>
  <c r="AB56" i="46"/>
  <c r="AP60" i="46"/>
  <c r="AF14" i="47"/>
  <c r="AD64" i="46"/>
  <c r="AQ24" i="47"/>
  <c r="AE50" i="46"/>
  <c r="AO10" i="47"/>
  <c r="AP3" i="47"/>
  <c r="AN10" i="47"/>
  <c r="AU34" i="46"/>
  <c r="AJ45" i="47"/>
  <c r="AK62" i="46"/>
  <c r="AN44" i="46"/>
  <c r="AC3" i="47"/>
  <c r="AV45" i="46"/>
  <c r="AP48" i="46"/>
  <c r="AD44" i="47"/>
  <c r="AB16" i="47"/>
  <c r="AB53" i="46"/>
  <c r="AB43" i="46"/>
  <c r="AH32" i="47"/>
  <c r="AK50" i="46"/>
  <c r="AU58" i="46"/>
  <c r="AQ62" i="46"/>
  <c r="AU48" i="46"/>
  <c r="AM31" i="47"/>
  <c r="AM51" i="46"/>
  <c r="AB31" i="47"/>
  <c r="AS64" i="46"/>
  <c r="AS36" i="46"/>
  <c r="AQ7" i="47"/>
  <c r="AB25" i="47"/>
  <c r="AN20" i="47"/>
  <c r="AG46" i="47"/>
  <c r="AH61" i="46"/>
  <c r="AJ61" i="46"/>
  <c r="AG56" i="46"/>
  <c r="AG41" i="46"/>
  <c r="AD49" i="46"/>
  <c r="AE35" i="47"/>
  <c r="AC16" i="47"/>
  <c r="AN31" i="46"/>
  <c r="AF44" i="46"/>
  <c r="AP7" i="47"/>
  <c r="AD23" i="47"/>
  <c r="AD32" i="46"/>
  <c r="AL64" i="46"/>
  <c r="AK29" i="47"/>
  <c r="AH60" i="46"/>
  <c r="AS46" i="46"/>
  <c r="AB54" i="46"/>
  <c r="AT59" i="46"/>
  <c r="AG16" i="47"/>
  <c r="AE54" i="46"/>
  <c r="AV33" i="46"/>
  <c r="AT53" i="46"/>
  <c r="AE9" i="47"/>
  <c r="AJ14" i="47"/>
  <c r="AU61" i="46"/>
  <c r="AL51" i="46"/>
  <c r="AP61" i="46"/>
  <c r="AM44" i="47"/>
  <c r="AF59" i="46"/>
  <c r="AE14" i="47"/>
  <c r="AN56" i="46"/>
  <c r="AR61" i="46"/>
  <c r="AP34" i="47"/>
  <c r="AQ38" i="46"/>
  <c r="AU55" i="46"/>
  <c r="AS40" i="46"/>
  <c r="AO7" i="47"/>
  <c r="AU44" i="46"/>
  <c r="AH10" i="47"/>
  <c r="AU64" i="46"/>
  <c r="AO42" i="46"/>
  <c r="AD18" i="47"/>
  <c r="AV58" i="46"/>
  <c r="AT33" i="46"/>
  <c r="AF34" i="46"/>
  <c r="AG43" i="46"/>
  <c r="AP30" i="46"/>
  <c r="AE30" i="46"/>
  <c r="AM30" i="46"/>
  <c r="AW43" i="46"/>
  <c r="AW55" i="46"/>
  <c r="AI4" i="48"/>
  <c r="AH22" i="47"/>
  <c r="AP54" i="46"/>
  <c r="AI33" i="46"/>
  <c r="AJ54" i="47"/>
  <c r="AN35" i="47"/>
  <c r="AH55" i="46"/>
  <c r="AJ35" i="47"/>
  <c r="AL34" i="46"/>
  <c r="AL46" i="46"/>
  <c r="AQ30" i="46"/>
  <c r="AK30" i="46"/>
  <c r="AK11" i="47"/>
  <c r="AQ55" i="46"/>
  <c r="AE49" i="46"/>
  <c r="AV60" i="46"/>
  <c r="AL40" i="47"/>
  <c r="AQ64" i="46"/>
  <c r="AP18" i="47"/>
  <c r="AH24" i="47"/>
  <c r="AU52" i="46"/>
  <c r="AU54" i="46"/>
  <c r="AD26" i="47"/>
  <c r="AL42" i="46"/>
  <c r="AJ33" i="46"/>
  <c r="AK30" i="47"/>
  <c r="AQ34" i="47"/>
  <c r="AG33" i="47"/>
  <c r="AC52" i="47"/>
  <c r="AP46" i="47"/>
  <c r="AW36" i="46"/>
  <c r="AE36" i="47"/>
  <c r="AW44" i="46"/>
  <c r="AI51" i="46"/>
  <c r="AH42" i="47"/>
  <c r="AT55" i="46"/>
  <c r="AC47" i="46"/>
  <c r="AB17" i="47"/>
  <c r="AG4" i="48"/>
  <c r="AP37" i="46"/>
  <c r="AL43" i="47"/>
  <c r="AS4" i="48"/>
  <c r="AF17" i="47"/>
  <c r="AN64" i="46"/>
  <c r="AB50" i="46"/>
  <c r="AM10" i="47"/>
  <c r="AO37" i="47"/>
  <c r="AD43" i="46"/>
  <c r="AD35" i="46"/>
  <c r="AD45" i="46"/>
  <c r="AI8" i="47"/>
  <c r="AB22" i="47"/>
  <c r="AG30" i="47"/>
  <c r="AE53" i="46"/>
  <c r="AP24" i="47"/>
  <c r="AG50" i="47"/>
  <c r="AG18" i="47"/>
  <c r="AG45" i="47"/>
  <c r="AQ48" i="47"/>
  <c r="AJ24" i="47"/>
  <c r="AB47" i="46"/>
  <c r="AR46" i="46"/>
  <c r="AH54" i="46"/>
  <c r="AM55" i="46"/>
  <c r="AC45" i="46"/>
  <c r="AH36" i="46"/>
  <c r="AN47" i="46"/>
  <c r="AP63" i="46"/>
  <c r="AJ58" i="46"/>
  <c r="AC38" i="46"/>
  <c r="AG34" i="46"/>
  <c r="AB41" i="46"/>
  <c r="AG40" i="46"/>
  <c r="AX4" i="48"/>
  <c r="AP30" i="47"/>
  <c r="AJ63" i="46"/>
  <c r="AP54" i="47"/>
  <c r="AI59" i="46"/>
  <c r="AK8" i="47"/>
  <c r="AN27" i="47"/>
  <c r="AQ13" i="47"/>
  <c r="AF39" i="47"/>
  <c r="AF37" i="47"/>
  <c r="AU33" i="46"/>
  <c r="AJ53" i="47"/>
  <c r="AV62" i="46"/>
  <c r="AE5" i="47"/>
  <c r="AR53" i="46"/>
  <c r="AN61" i="46"/>
  <c r="AC34" i="47"/>
  <c r="AN6" i="47"/>
  <c r="AG41" i="47"/>
  <c r="AW49" i="46"/>
  <c r="AP41" i="47"/>
  <c r="AQ47" i="47"/>
  <c r="AS42" i="46"/>
  <c r="AF25" i="47"/>
  <c r="AF5" i="47"/>
  <c r="AD50" i="46"/>
  <c r="AC51" i="47"/>
  <c r="AL15" i="47"/>
  <c r="AB29" i="47"/>
  <c r="AJ18" i="47"/>
  <c r="AI44" i="47"/>
  <c r="AV49" i="46"/>
  <c r="AN19" i="47"/>
  <c r="AG7" i="47"/>
  <c r="AL41" i="47"/>
  <c r="AV38" i="46"/>
  <c r="AG61" i="46"/>
  <c r="AV59" i="46"/>
  <c r="AB54" i="47"/>
  <c r="AS54" i="46"/>
  <c r="AY3" i="48"/>
  <c r="AT4" i="48"/>
  <c r="AV37" i="46"/>
  <c r="AN45" i="47"/>
  <c r="AN33" i="46"/>
  <c r="AM9" i="47"/>
  <c r="AX5" i="48"/>
  <c r="AD56" i="46"/>
  <c r="AJ36" i="47"/>
  <c r="AD7" i="47"/>
  <c r="AJ53" i="46"/>
  <c r="AG48" i="47"/>
  <c r="AQ5" i="47"/>
  <c r="AE31" i="46"/>
  <c r="AL49" i="46"/>
  <c r="AT32" i="46"/>
  <c r="AM26" i="47"/>
  <c r="AK54" i="46"/>
  <c r="AN21" i="47"/>
  <c r="AK43" i="47"/>
  <c r="AM49" i="46"/>
  <c r="AQ15" i="47"/>
  <c r="AD40" i="46"/>
  <c r="AB63" i="46"/>
  <c r="AM43" i="47"/>
  <c r="AK46" i="46"/>
  <c r="AK44" i="47"/>
  <c r="AG11" i="47"/>
  <c r="AQ40" i="46"/>
  <c r="AQ39" i="47"/>
  <c r="AQ19" i="47"/>
  <c r="AL37" i="47"/>
  <c r="AB40" i="47"/>
  <c r="AW3" i="48"/>
  <c r="AB31" i="46"/>
  <c r="AR34" i="46"/>
  <c r="AH46" i="46"/>
  <c r="AF49" i="47"/>
  <c r="AI9" i="47"/>
  <c r="AI37" i="46"/>
  <c r="AI18" i="47"/>
  <c r="AL54" i="47"/>
  <c r="AE50" i="47"/>
  <c r="AJ62" i="46"/>
  <c r="AE60" i="46"/>
  <c r="AD54" i="46"/>
  <c r="AV53" i="46"/>
  <c r="AB36" i="47"/>
  <c r="AE38" i="46"/>
  <c r="AI36" i="46"/>
  <c r="AF48" i="46"/>
  <c r="AJ37" i="46"/>
  <c r="AL22" i="47"/>
  <c r="AQ35" i="46"/>
  <c r="AK3" i="48"/>
  <c r="AD29" i="47"/>
  <c r="AM23" i="47"/>
  <c r="AQ52" i="46"/>
  <c r="AV47" i="46"/>
  <c r="AK12" i="47"/>
  <c r="AM15" i="47"/>
  <c r="AJ34" i="46"/>
  <c r="AG47" i="47"/>
  <c r="AD38" i="46"/>
  <c r="AG62" i="46"/>
  <c r="AD16" i="47"/>
  <c r="AJ32" i="47"/>
  <c r="AI16" i="47"/>
  <c r="AJ45" i="46"/>
  <c r="AJ49" i="47"/>
  <c r="AE30" i="47"/>
  <c r="AM53" i="46"/>
  <c r="AF32" i="46"/>
  <c r="AN57" i="46"/>
  <c r="AU56" i="46"/>
  <c r="AU31" i="46"/>
  <c r="AI62" i="46"/>
  <c r="AK45" i="46"/>
  <c r="AH49" i="47"/>
  <c r="AK35" i="47"/>
  <c r="AM39" i="47"/>
  <c r="AO41" i="47"/>
  <c r="AD33" i="46"/>
  <c r="AI21" i="47"/>
  <c r="AP9" i="47"/>
  <c r="AB37" i="46"/>
  <c r="AQ51" i="47"/>
  <c r="AT54" i="46"/>
  <c r="AR39" i="46"/>
  <c r="AB46" i="46"/>
  <c r="AO17" i="47"/>
  <c r="AL53" i="47"/>
  <c r="AN22" i="47"/>
  <c r="AN49" i="46"/>
  <c r="AC36" i="47"/>
  <c r="AV40" i="46"/>
  <c r="AE13" i="47"/>
  <c r="AR57" i="46"/>
  <c r="AE33" i="46"/>
  <c r="AF9" i="47"/>
  <c r="AQ37" i="47"/>
  <c r="AC3" i="48"/>
  <c r="AI52" i="46"/>
  <c r="AK20" i="47"/>
  <c r="AD50" i="47"/>
  <c r="AF27" i="47"/>
  <c r="AO5" i="48"/>
  <c r="AL33" i="47"/>
  <c r="AD53" i="46"/>
  <c r="AM4" i="48"/>
  <c r="AB8" i="47"/>
  <c r="AO47" i="46"/>
  <c r="AL62" i="46"/>
  <c r="AO34" i="47"/>
  <c r="AG23" i="47"/>
  <c r="AO44" i="47"/>
  <c r="AM36" i="47"/>
  <c r="AK21" i="47"/>
  <c r="AQ31" i="47"/>
  <c r="AD44" i="46"/>
  <c r="AP42" i="47"/>
  <c r="AD30" i="46"/>
  <c r="AC30" i="46"/>
  <c r="AV30" i="46"/>
  <c r="AK42" i="46"/>
  <c r="AB61" i="46"/>
  <c r="AL11" i="47"/>
  <c r="AM45" i="47"/>
  <c r="AL51" i="47"/>
  <c r="AB3" i="48"/>
  <c r="AQ31" i="46"/>
  <c r="AK32" i="47"/>
  <c r="AI30" i="46"/>
  <c r="AL4" i="47"/>
  <c r="AD19" i="47"/>
  <c r="AP32" i="46"/>
  <c r="AL55" i="46"/>
  <c r="AB20" i="47"/>
  <c r="AH21" i="47"/>
  <c r="AQ10" i="47"/>
  <c r="AI38" i="47"/>
  <c r="AI26" i="47"/>
  <c r="AM58" i="46"/>
  <c r="AK35" i="46"/>
  <c r="AG60" i="46"/>
  <c r="AC57" i="46"/>
  <c r="AH17" i="47"/>
  <c r="AP19" i="47"/>
  <c r="AN59" i="46"/>
  <c r="AE3" i="48"/>
  <c r="AQ58" i="46"/>
  <c r="AD13" i="47"/>
  <c r="AU42" i="46"/>
  <c r="AG53" i="46"/>
  <c r="AP50" i="47"/>
  <c r="AE22" i="47"/>
  <c r="AB33" i="46"/>
  <c r="AL38" i="46"/>
  <c r="AM59" i="46"/>
  <c r="AQ21" i="47"/>
  <c r="AC43" i="46"/>
  <c r="AI42" i="47"/>
  <c r="AL30" i="47"/>
  <c r="AG46" i="46"/>
  <c r="AG3" i="47"/>
  <c r="AJ10" i="47"/>
  <c r="AF48" i="47"/>
  <c r="AK37" i="47"/>
  <c r="AE17" i="47"/>
  <c r="AP10" i="47"/>
  <c r="AB48" i="46"/>
  <c r="AH41" i="46"/>
  <c r="AE20" i="47"/>
  <c r="AO13" i="47"/>
  <c r="AF10" i="47"/>
  <c r="AH37" i="47"/>
  <c r="AS38" i="46"/>
  <c r="AO38" i="46"/>
  <c r="AO34" i="46"/>
  <c r="AJ30" i="47"/>
  <c r="AF51" i="46"/>
  <c r="AG10" i="47"/>
  <c r="AT45" i="46"/>
  <c r="AI31" i="46"/>
  <c r="AW31" i="46"/>
  <c r="AD45" i="47"/>
  <c r="AJ19" i="47"/>
  <c r="AI14" i="47"/>
  <c r="AI48" i="47"/>
  <c r="AL31" i="47"/>
  <c r="AL20" i="47"/>
  <c r="AV50" i="46"/>
  <c r="AP14" i="47"/>
  <c r="AG25" i="47"/>
  <c r="AB34" i="46"/>
  <c r="AF7" i="47"/>
  <c r="AC27" i="47"/>
  <c r="AF34" i="47"/>
  <c r="AO39" i="46"/>
  <c r="AF36" i="47"/>
  <c r="AD37" i="46"/>
  <c r="AN34" i="46"/>
  <c r="AJ3" i="48"/>
  <c r="AV31" i="46"/>
  <c r="AB52" i="47"/>
  <c r="AB27" i="47"/>
  <c r="AO3" i="48"/>
  <c r="AM42" i="46"/>
  <c r="AF12" i="47"/>
  <c r="AL3" i="48"/>
  <c r="AN54" i="47"/>
  <c r="AJ50" i="47"/>
  <c r="AO36" i="47"/>
  <c r="AG17" i="47"/>
  <c r="AT49" i="46"/>
  <c r="AL8" i="47"/>
  <c r="AG39" i="46"/>
  <c r="AO31" i="47"/>
  <c r="AJ64" i="46"/>
  <c r="AP32" i="47"/>
  <c r="AQ53" i="46"/>
  <c r="AQ34" i="46"/>
  <c r="AJ12" i="47"/>
  <c r="AH19" i="47"/>
  <c r="AP48" i="47"/>
  <c r="AL33" i="46"/>
  <c r="AC37" i="47"/>
  <c r="AM34" i="47"/>
  <c r="AD3" i="47"/>
  <c r="AB62" i="46"/>
  <c r="AP43" i="46"/>
  <c r="AI20" i="47"/>
  <c r="AP22" i="47"/>
  <c r="AR35" i="46"/>
  <c r="AD36" i="46"/>
  <c r="AO25" i="47"/>
  <c r="AE39" i="46"/>
  <c r="AG35" i="46"/>
  <c r="AL38" i="47"/>
  <c r="AE55" i="47"/>
  <c r="AD53" i="47"/>
  <c r="AO43" i="47"/>
  <c r="AK55" i="46"/>
  <c r="AH55" i="47"/>
  <c r="AH30" i="47"/>
  <c r="AC61" i="46"/>
  <c r="AH6" i="47"/>
  <c r="AH40" i="47"/>
  <c r="AC32" i="47"/>
  <c r="AF53" i="46"/>
  <c r="AH7" i="47"/>
  <c r="AK47" i="46"/>
  <c r="AI46" i="46"/>
  <c r="AK26" i="47"/>
  <c r="AL48" i="46"/>
  <c r="AQ50" i="46"/>
  <c r="AW50" i="46"/>
  <c r="AK46" i="47"/>
  <c r="AO50" i="47"/>
  <c r="AE52" i="47"/>
  <c r="AF18" i="47"/>
  <c r="AD61" i="46"/>
  <c r="AF31" i="47"/>
  <c r="AG29" i="47"/>
  <c r="AF64" i="46"/>
  <c r="AE5" i="48"/>
  <c r="AD57" i="46"/>
  <c r="AL16" i="47"/>
  <c r="AB53" i="47"/>
  <c r="AL47" i="46"/>
  <c r="AB36" i="46"/>
  <c r="AY4" i="48"/>
  <c r="AQ59" i="46"/>
  <c r="AH35" i="47"/>
  <c r="AB42" i="47"/>
  <c r="AG38" i="47"/>
  <c r="AI55" i="46"/>
  <c r="AE36" i="46"/>
  <c r="AH44" i="46"/>
  <c r="AL12" i="47"/>
  <c r="AJ22" i="47"/>
  <c r="AP11" i="47"/>
  <c r="AI36" i="47"/>
  <c r="AO48" i="46"/>
  <c r="AT51" i="46"/>
  <c r="AJ13" i="47"/>
  <c r="AB51" i="47"/>
  <c r="AB60" i="46"/>
  <c r="AO61" i="46"/>
  <c r="AG32" i="46"/>
  <c r="AF20" i="47"/>
  <c r="AW48" i="46"/>
  <c r="AQ26" i="47"/>
  <c r="AN36" i="46"/>
  <c r="AK5" i="48"/>
  <c r="AD49" i="47"/>
  <c r="AW46" i="46"/>
  <c r="AS34" i="46"/>
  <c r="AU45" i="46"/>
  <c r="AO55" i="46"/>
  <c r="AI54" i="46"/>
  <c r="AP51" i="47"/>
  <c r="AC45" i="47"/>
  <c r="AR40" i="46"/>
  <c r="AE54" i="47"/>
  <c r="AC34" i="46"/>
  <c r="AL45" i="47"/>
  <c r="AO54" i="46"/>
  <c r="AT5" i="48"/>
  <c r="AF23" i="47"/>
  <c r="AB45" i="47"/>
  <c r="AK5" i="47"/>
  <c r="AQ4" i="47"/>
  <c r="AG3" i="48"/>
  <c r="AK15" i="47"/>
  <c r="AR43" i="46"/>
  <c r="AE33" i="47"/>
  <c r="AL42" i="47"/>
  <c r="AO19" i="47"/>
  <c r="AO47" i="47"/>
  <c r="AR38" i="46"/>
  <c r="AN46" i="47"/>
  <c r="AD24" i="47"/>
  <c r="AI43" i="47"/>
  <c r="AG43" i="47"/>
  <c r="AJ17" i="47"/>
  <c r="AH58" i="46"/>
  <c r="AJ46" i="46"/>
  <c r="AI27" i="47"/>
  <c r="AE40" i="47"/>
  <c r="AP44" i="47"/>
  <c r="AF54" i="47"/>
  <c r="AK38" i="46"/>
  <c r="AL10" i="47"/>
  <c r="AH47" i="47"/>
  <c r="AI58" i="46"/>
  <c r="AN53" i="47"/>
  <c r="AJ41" i="46"/>
  <c r="AO36" i="46"/>
  <c r="AM56" i="46"/>
  <c r="AO38" i="47"/>
  <c r="AF4" i="47"/>
  <c r="AC41" i="47"/>
  <c r="AH29" i="47"/>
  <c r="AF3" i="48"/>
  <c r="AV48" i="46"/>
  <c r="AF44" i="47"/>
  <c r="AS5" i="48"/>
  <c r="AN29" i="47"/>
  <c r="AJ5" i="47"/>
  <c r="AC62" i="46"/>
  <c r="AQ28" i="47"/>
  <c r="AM52" i="47"/>
  <c r="AI35" i="46"/>
  <c r="AM18" i="47"/>
  <c r="AC14" i="47"/>
  <c r="AK14" i="47"/>
  <c r="AL40" i="46"/>
  <c r="AS45" i="46"/>
  <c r="AO56" i="46"/>
  <c r="AI48" i="46"/>
  <c r="AH4" i="48"/>
  <c r="AN32" i="47"/>
  <c r="AP12" i="47"/>
  <c r="AC23" i="47"/>
  <c r="AF51" i="47"/>
  <c r="AE39" i="47"/>
  <c r="AP44" i="46"/>
  <c r="AI37" i="47"/>
  <c r="AB32" i="47"/>
  <c r="AE4" i="48"/>
  <c r="AD20" i="47"/>
  <c r="AF35" i="47"/>
  <c r="AL58" i="46"/>
  <c r="AK4" i="48"/>
  <c r="AT46" i="46"/>
  <c r="AD59" i="46"/>
  <c r="AP35" i="46"/>
  <c r="AM21" i="47"/>
  <c r="AI50" i="47"/>
  <c r="AB35" i="46"/>
  <c r="AO32" i="46"/>
  <c r="AG48" i="46"/>
  <c r="AO35" i="46"/>
  <c r="AK13" i="47"/>
  <c r="AD36" i="47"/>
  <c r="AR48" i="46"/>
  <c r="AM49" i="47"/>
  <c r="AF36" i="46"/>
  <c r="AP49" i="47"/>
  <c r="AI30" i="47"/>
  <c r="AK38" i="47"/>
  <c r="AW40" i="46"/>
  <c r="AH5" i="47"/>
  <c r="AM37" i="47"/>
  <c r="AB50" i="47"/>
  <c r="AD28" i="47"/>
  <c r="AN4" i="47"/>
  <c r="AL52" i="46"/>
  <c r="AQ9" i="47"/>
  <c r="AK19" i="47"/>
  <c r="AL17" i="47"/>
  <c r="AN50" i="47"/>
  <c r="AD17" i="47"/>
  <c r="AR41" i="46"/>
  <c r="AO4" i="47"/>
  <c r="AT31" i="46"/>
  <c r="AE15" i="47"/>
  <c r="AR33" i="46"/>
  <c r="AC7" i="47"/>
  <c r="AK50" i="47"/>
  <c r="AW33" i="46"/>
  <c r="AL57" i="46"/>
  <c r="AF40" i="46"/>
  <c r="AM27" i="47"/>
  <c r="AK33" i="47"/>
  <c r="AI32" i="47"/>
  <c r="AE3" i="47"/>
  <c r="AM44" i="46"/>
  <c r="AG42" i="47"/>
  <c r="AW59" i="46"/>
  <c r="AG49" i="46"/>
  <c r="AB51" i="46"/>
  <c r="AR51" i="46"/>
  <c r="AI41" i="47"/>
  <c r="AJ39" i="47"/>
  <c r="AU37" i="46"/>
  <c r="AI10" i="47"/>
  <c r="AG37" i="47"/>
  <c r="AQ41" i="47"/>
  <c r="AC38" i="47"/>
  <c r="AF49" i="46"/>
  <c r="AB34" i="47"/>
  <c r="AN5" i="47"/>
  <c r="AW5" i="48"/>
  <c r="AC5" i="48"/>
  <c r="AI28" i="47"/>
  <c r="AI19" i="47"/>
  <c r="AQ44" i="47"/>
  <c r="AM5" i="47"/>
  <c r="AI41" i="46"/>
  <c r="AH53" i="46"/>
  <c r="AW54" i="46"/>
  <c r="AP45" i="47"/>
  <c r="AC28" i="47"/>
  <c r="AS3" i="48"/>
  <c r="AB35" i="47"/>
  <c r="AQ4" i="48"/>
  <c r="AI6" i="47"/>
  <c r="AK51" i="46"/>
  <c r="AM35" i="46"/>
  <c r="AS61" i="46"/>
  <c r="AG55" i="46"/>
  <c r="AR37" i="46"/>
  <c r="AJ51" i="47"/>
  <c r="AP33" i="46"/>
  <c r="AG45" i="46"/>
  <c r="AL43" i="46"/>
  <c r="AG55" i="47"/>
  <c r="AU32" i="46"/>
  <c r="AO29" i="47"/>
  <c r="AO59" i="46"/>
  <c r="AG38" i="46"/>
  <c r="AU60" i="46"/>
  <c r="AU38" i="46"/>
  <c r="AH16" i="47"/>
  <c r="AT3" i="48"/>
  <c r="AJ27" i="47"/>
  <c r="AM38" i="47"/>
  <c r="AI5" i="47"/>
  <c r="AP37" i="47"/>
  <c r="AM13" i="47"/>
  <c r="AD47" i="46"/>
  <c r="AE34" i="47"/>
  <c r="AN15" i="47"/>
  <c r="AT44" i="46"/>
  <c r="AK24" i="47"/>
  <c r="AC32" i="46"/>
  <c r="AL44" i="47"/>
  <c r="AK51" i="47"/>
  <c r="AJ11" i="47"/>
  <c r="AL32" i="46"/>
  <c r="AC44" i="47"/>
  <c r="AM40" i="47"/>
  <c r="AJ60" i="46"/>
  <c r="AQ18" i="47"/>
  <c r="AQ50" i="47"/>
  <c r="AQ12" i="47"/>
  <c r="AM50" i="46"/>
  <c r="AG54" i="46"/>
  <c r="AE37" i="47"/>
  <c r="AN35" i="46"/>
  <c r="AB57" i="46"/>
  <c r="AO49" i="46"/>
  <c r="AP42" i="46"/>
  <c r="AM22" i="47"/>
  <c r="AK34" i="46"/>
  <c r="AB7" i="47"/>
  <c r="AB32" i="46"/>
  <c r="AQ60" i="46"/>
  <c r="AN11" i="47"/>
  <c r="AJ50" i="46"/>
  <c r="AB24" i="47"/>
  <c r="AQ54" i="46"/>
  <c r="AC24" i="47"/>
  <c r="AV3" i="48"/>
  <c r="AG26" i="47"/>
  <c r="AU41" i="46"/>
  <c r="AC53" i="46"/>
  <c r="AH56" i="46"/>
  <c r="AT64" i="46"/>
  <c r="AO39" i="47"/>
  <c r="AO5" i="47"/>
  <c r="AS63" i="46"/>
  <c r="AS55" i="46"/>
  <c r="AN51" i="46"/>
  <c r="AM30" i="47"/>
  <c r="AG35" i="47"/>
  <c r="AN26" i="47"/>
  <c r="AJ31" i="47"/>
  <c r="AC20" i="47"/>
  <c r="AT61" i="46"/>
  <c r="AM54" i="47"/>
  <c r="AG4" i="47"/>
  <c r="AH48" i="47"/>
  <c r="AD25" i="47"/>
  <c r="AH59" i="46"/>
  <c r="AJ35" i="46"/>
  <c r="AD32" i="47"/>
  <c r="AR52" i="46"/>
  <c r="AF58" i="46"/>
  <c r="AJ52" i="47"/>
  <c r="AJ42" i="46"/>
  <c r="AN60" i="46"/>
  <c r="AP62" i="46"/>
  <c r="AW52" i="46"/>
  <c r="AP23" i="47"/>
  <c r="AN46" i="46"/>
  <c r="AF11" i="47"/>
  <c r="AI24" i="47"/>
  <c r="AO50" i="46"/>
  <c r="AO45" i="47"/>
  <c r="AQ40" i="47"/>
  <c r="AK42" i="47"/>
  <c r="AQ39" i="46"/>
  <c r="AS31" i="46"/>
  <c r="AL30" i="46"/>
  <c r="AR30" i="46"/>
  <c r="AG64" i="46"/>
  <c r="AP52" i="46"/>
  <c r="AL32" i="47"/>
  <c r="AN9" i="47"/>
  <c r="AF30" i="47"/>
  <c r="AJ41" i="47"/>
  <c r="AJ59" i="46"/>
  <c r="AI39" i="46"/>
  <c r="AS53" i="46"/>
  <c r="AP41" i="46"/>
  <c r="AL39" i="47"/>
  <c r="AO32" i="47"/>
  <c r="AQ42" i="47"/>
  <c r="AL26" i="47"/>
  <c r="AF33" i="47"/>
  <c r="AJ33" i="47"/>
  <c r="AE63" i="46"/>
  <c r="AJ57" i="46"/>
  <c r="AJ52" i="46"/>
  <c r="AV32" i="46"/>
  <c r="AP46" i="46"/>
  <c r="AL24" i="47"/>
  <c r="AH26" i="47"/>
  <c r="AK52" i="47"/>
  <c r="AL49" i="47"/>
  <c r="AD35" i="47"/>
  <c r="AP58" i="46"/>
  <c r="AE51" i="46"/>
  <c r="AI45" i="47"/>
  <c r="AW37" i="46"/>
  <c r="AH46" i="47"/>
  <c r="AS57" i="46"/>
  <c r="AM5" i="48"/>
  <c r="AQ11" i="47"/>
  <c r="AP31" i="46"/>
  <c r="AE28" i="47"/>
  <c r="AO4" i="48"/>
  <c r="AI64" i="46"/>
  <c r="AK59" i="46"/>
  <c r="AB38" i="46"/>
  <c r="AC53" i="47"/>
  <c r="AG36" i="47"/>
  <c r="AF38" i="46"/>
  <c r="AC56" i="46"/>
  <c r="AB26" i="47"/>
  <c r="AF54" i="46"/>
  <c r="AL14" i="47"/>
  <c r="AP52" i="47"/>
  <c r="AE47" i="46"/>
  <c r="AE49" i="47"/>
  <c r="AR56" i="46"/>
  <c r="AB5" i="48"/>
  <c r="AJ3" i="47"/>
  <c r="AO51" i="47"/>
  <c r="AU43" i="46"/>
  <c r="AN47" i="47"/>
  <c r="AV61" i="46"/>
  <c r="AG51" i="47"/>
  <c r="AC21" i="47"/>
  <c r="AI3" i="48"/>
  <c r="AP56" i="46"/>
  <c r="AG24" i="47"/>
  <c r="AE31" i="47"/>
  <c r="AF55" i="47"/>
  <c r="AB45" i="46"/>
  <c r="AJ4" i="47"/>
  <c r="AG20" i="47"/>
  <c r="AM14" i="47"/>
  <c r="AD42" i="47"/>
  <c r="AB48" i="47"/>
  <c r="AR44" i="46"/>
  <c r="AN3" i="48"/>
  <c r="AL18" i="47"/>
  <c r="AJ34" i="47"/>
  <c r="AD37" i="47"/>
  <c r="AU50" i="46"/>
  <c r="AE55" i="46"/>
  <c r="AD52" i="46"/>
  <c r="AC37" i="46"/>
  <c r="AE59" i="46"/>
  <c r="AM3" i="48"/>
  <c r="AW63" i="46"/>
  <c r="AC29" i="47"/>
  <c r="AS35" i="46"/>
  <c r="AF6" i="47"/>
  <c r="AC6" i="47"/>
  <c r="AP36" i="46"/>
  <c r="AB14" i="47"/>
  <c r="AP29" i="47"/>
  <c r="AU3" i="48"/>
  <c r="AS37" i="46"/>
  <c r="AO45" i="46"/>
  <c r="AD33" i="47"/>
  <c r="AM36" i="46"/>
  <c r="AC43" i="47"/>
  <c r="AS62" i="46"/>
  <c r="AM28" i="47"/>
  <c r="AM48" i="47"/>
  <c r="AF57" i="46"/>
  <c r="AB47" i="47"/>
  <c r="AL35" i="46"/>
  <c r="AH15" i="47"/>
  <c r="AQ42" i="46"/>
  <c r="AI43" i="46"/>
  <c r="AB39" i="47"/>
  <c r="AK9" i="47"/>
  <c r="AO43" i="46"/>
  <c r="AE4" i="47"/>
  <c r="AC26" i="47"/>
  <c r="AK41" i="46"/>
  <c r="AV55" i="46"/>
  <c r="AK31" i="46"/>
  <c r="AE46" i="46"/>
  <c r="AZ5" i="48"/>
  <c r="AJ43" i="46"/>
  <c r="AG31" i="47"/>
  <c r="AL5" i="47"/>
  <c r="AH3" i="47"/>
  <c r="AR55" i="46"/>
  <c r="AK32" i="46"/>
  <c r="AQ14" i="47"/>
  <c r="AU36" i="46"/>
  <c r="AR32" i="46"/>
  <c r="AC54" i="46"/>
  <c r="AV56" i="46"/>
  <c r="AN7" i="47"/>
  <c r="AT63" i="46"/>
  <c r="AM38" i="46"/>
  <c r="AG63" i="46"/>
  <c r="AP55" i="46"/>
  <c r="AM47" i="47"/>
  <c r="AQ35" i="47"/>
  <c r="AH33" i="46"/>
  <c r="AN14" i="47"/>
  <c r="AE21" i="47"/>
  <c r="AK36" i="47"/>
  <c r="AV35" i="46"/>
  <c r="AD31" i="47"/>
  <c r="AD5" i="47"/>
  <c r="AO24" i="47"/>
  <c r="AW39" i="46"/>
  <c r="AL39" i="46"/>
  <c r="AF40" i="47"/>
  <c r="AN51" i="47"/>
  <c r="AJ38" i="47"/>
  <c r="AR3" i="48"/>
  <c r="AM46" i="47"/>
  <c r="AW41" i="46"/>
  <c r="AQ43" i="47"/>
  <c r="AC42" i="46"/>
  <c r="AL60" i="46"/>
  <c r="AK3" i="47"/>
  <c r="AD42" i="46"/>
  <c r="AW42" i="46"/>
  <c r="AO33" i="47"/>
  <c r="AD51" i="47"/>
  <c r="AC11" i="47"/>
  <c r="AK27" i="47"/>
  <c r="AO12" i="47"/>
  <c r="AO64" i="46"/>
  <c r="AD55" i="47"/>
  <c r="AM61" i="46"/>
  <c r="AI17" i="47"/>
  <c r="AJ9" i="47"/>
  <c r="AV51" i="46"/>
  <c r="AC41" i="46"/>
  <c r="AH43" i="46"/>
  <c r="AP3" i="48"/>
  <c r="AH52" i="46"/>
  <c r="AB12" i="47"/>
  <c r="AC60" i="46"/>
  <c r="AD62" i="46"/>
  <c r="AF29" i="47"/>
  <c r="AG34" i="47"/>
  <c r="AL3" i="47"/>
  <c r="AO22" i="47"/>
  <c r="AD14" i="47"/>
  <c r="AJ43" i="47"/>
  <c r="AO63" i="46"/>
  <c r="AQ36" i="47"/>
  <c r="AK44" i="46"/>
  <c r="AU35" i="46"/>
  <c r="AP45" i="46"/>
  <c r="AD63" i="46"/>
  <c r="AI49" i="46"/>
  <c r="AK22" i="47"/>
  <c r="AJ47" i="46"/>
  <c r="AH45" i="46"/>
  <c r="AE32" i="46"/>
  <c r="AM40" i="46"/>
  <c r="AF41" i="46"/>
  <c r="AO26" i="47"/>
  <c r="AC36" i="46"/>
  <c r="AD21" i="47"/>
  <c r="AP15" i="47"/>
  <c r="AS50" i="46"/>
  <c r="AH14" i="47"/>
  <c r="AC25" i="47"/>
  <c r="AF56" i="46"/>
  <c r="AU57" i="46"/>
  <c r="AT43" i="46"/>
  <c r="AQ17" i="47"/>
  <c r="AN49" i="47"/>
  <c r="AF31" i="46"/>
  <c r="AS43" i="46"/>
  <c r="AM46" i="46"/>
  <c r="AQ61" i="46"/>
  <c r="AE7" i="47"/>
  <c r="AJ29" i="47"/>
  <c r="AG13" i="47"/>
  <c r="AQ3" i="47"/>
  <c r="AN39" i="46"/>
  <c r="AF46" i="46"/>
  <c r="AB11" i="47"/>
  <c r="AH13" i="47"/>
  <c r="AB44" i="47"/>
  <c r="AO42" i="47"/>
  <c r="AD4" i="47"/>
  <c r="AB49" i="46"/>
  <c r="AI61" i="46"/>
  <c r="AE18" i="47"/>
  <c r="AE29" i="47"/>
  <c r="AH50" i="47"/>
  <c r="AJ38" i="46"/>
  <c r="AC40" i="46"/>
  <c r="AO30" i="46"/>
  <c r="AN30" i="46"/>
  <c r="AT30" i="46"/>
  <c r="AS51" i="46"/>
  <c r="AW56" i="46"/>
  <c r="AF41" i="47"/>
  <c r="AU5" i="48"/>
  <c r="AJ21" i="47"/>
  <c r="AT52" i="46"/>
  <c r="AU30" i="46"/>
  <c r="AN8" i="47"/>
  <c r="AO20" i="47"/>
  <c r="AF33" i="46"/>
  <c r="AE8" i="47"/>
  <c r="AD3" i="48"/>
  <c r="AE57" i="46"/>
  <c r="AG39" i="47"/>
  <c r="AS41" i="46"/>
  <c r="AO30" i="47"/>
  <c r="AH45" i="47"/>
  <c r="AC31" i="46"/>
  <c r="AW32" i="46"/>
  <c r="AQ51" i="46"/>
  <c r="AI25" i="47"/>
  <c r="AB5" i="47"/>
  <c r="AF43" i="47"/>
  <c r="AN52" i="47"/>
  <c r="AC50" i="47"/>
  <c r="AE38" i="47"/>
  <c r="AT42" i="46"/>
  <c r="AQ53" i="47"/>
  <c r="AL35" i="47"/>
  <c r="AN43" i="46"/>
  <c r="AO51" i="46"/>
  <c r="AD41" i="46"/>
  <c r="AV63" i="46"/>
  <c r="AK61" i="46"/>
  <c r="AJ40" i="47"/>
  <c r="AM52" i="46"/>
  <c r="AC35" i="46"/>
  <c r="AF53" i="47"/>
  <c r="AQ3" i="48"/>
  <c r="AG19" i="47"/>
  <c r="AL27" i="47"/>
  <c r="AM33" i="47"/>
  <c r="AV54" i="46"/>
  <c r="AB4" i="48"/>
  <c r="AP39" i="47"/>
  <c r="AB52" i="46"/>
  <c r="AD41" i="47"/>
  <c r="AC19" i="47"/>
  <c r="AT58" i="46"/>
  <c r="AP34" i="46"/>
  <c r="AC54" i="47"/>
  <c r="AE11" i="47"/>
  <c r="AE42" i="46"/>
  <c r="AJ40" i="46"/>
  <c r="AM11" i="47"/>
  <c r="AG15" i="47"/>
  <c r="AG37" i="46"/>
  <c r="AT48" i="46"/>
  <c r="AP5" i="48"/>
  <c r="AP53" i="46"/>
  <c r="AQ56" i="46"/>
  <c r="AL21" i="47"/>
  <c r="AQ45" i="47"/>
  <c r="AP27" i="47"/>
  <c r="AR47" i="46"/>
  <c r="AH49" i="46"/>
  <c r="AE12" i="47"/>
  <c r="AJ51" i="46"/>
  <c r="AC40" i="47"/>
  <c r="AB4" i="47"/>
  <c r="AN16" i="47"/>
  <c r="AV41" i="46"/>
  <c r="AJ56" i="46"/>
  <c r="AO53" i="47"/>
  <c r="AC39" i="46"/>
  <c r="AG57" i="46"/>
  <c r="AF37" i="46"/>
  <c r="AP59" i="46"/>
  <c r="AL50" i="46"/>
  <c r="AI35" i="47"/>
  <c r="AM35" i="47"/>
  <c r="AD38" i="47"/>
  <c r="AN5" i="48"/>
  <c r="AM48" i="46"/>
  <c r="AL53" i="46"/>
  <c r="AG5" i="48"/>
  <c r="AB10" i="47"/>
  <c r="AQ27" i="47"/>
  <c r="AE47" i="47"/>
  <c r="AC44" i="46"/>
  <c r="AL46" i="47"/>
  <c r="AL5" i="48"/>
  <c r="AQ20" i="47"/>
  <c r="AO33" i="46"/>
  <c r="AK56" i="46"/>
  <c r="AR4" i="48"/>
  <c r="AB9" i="47"/>
  <c r="AB13" i="47"/>
  <c r="AP57" i="46"/>
  <c r="AB18" i="47"/>
  <c r="AD31" i="46"/>
  <c r="AF4" i="48"/>
  <c r="AI53" i="46"/>
  <c r="AC15" i="47"/>
  <c r="AU59" i="46"/>
  <c r="AH39" i="46"/>
  <c r="AF19" i="47"/>
  <c r="AO3" i="47"/>
  <c r="AH64" i="46"/>
  <c r="AH31" i="47"/>
  <c r="AP38" i="47"/>
  <c r="AF42" i="46"/>
  <c r="AB6" i="47"/>
  <c r="AW35" i="46"/>
  <c r="AY5" i="48"/>
  <c r="AC13" i="47"/>
  <c r="AH54" i="47"/>
  <c r="AG40" i="47"/>
  <c r="AH3" i="48"/>
  <c r="AK6" i="47"/>
  <c r="AM51" i="47"/>
  <c r="AD54" i="47"/>
  <c r="AG50" i="46"/>
  <c r="AQ54" i="47"/>
  <c r="AP51" i="46"/>
  <c r="AZ4" i="48"/>
  <c r="AK7" i="47"/>
  <c r="AC5" i="47"/>
  <c r="AH53" i="47"/>
  <c r="AJ47" i="47"/>
  <c r="AL4" i="48"/>
  <c r="AH43" i="47"/>
  <c r="AF43" i="46"/>
  <c r="AP50" i="46"/>
  <c r="AJ7" i="47"/>
  <c r="AO40" i="46"/>
  <c r="AI63" i="46"/>
  <c r="AS47" i="46"/>
  <c r="AO60" i="46"/>
  <c r="AJ4" i="48"/>
  <c r="AV42" i="46"/>
  <c r="AF39" i="46"/>
  <c r="AE58" i="46"/>
  <c r="AT36" i="46"/>
  <c r="AG58" i="46"/>
  <c r="AO46" i="47"/>
  <c r="AD34" i="47"/>
  <c r="AQ38" i="47"/>
  <c r="AI3" i="47"/>
  <c r="AB21" i="47"/>
  <c r="AL45" i="46"/>
  <c r="AO15" i="47"/>
  <c r="AK18" i="47"/>
  <c r="AG53" i="47"/>
  <c r="AJ8" i="47"/>
  <c r="AO52" i="46"/>
  <c r="AP33" i="47"/>
  <c r="AH62" i="46"/>
  <c r="AH34" i="46"/>
  <c r="AE19" i="47"/>
  <c r="AF3" i="47"/>
  <c r="AO54" i="47"/>
  <c r="AI52" i="47"/>
  <c r="AJ37" i="47"/>
  <c r="AI47" i="46"/>
  <c r="AL29" i="47"/>
  <c r="AH41" i="47"/>
  <c r="AJ36" i="46"/>
  <c r="AL41" i="46"/>
  <c r="AJ31" i="46"/>
  <c r="AH4" i="47"/>
  <c r="AH42" i="46"/>
  <c r="AD11" i="47"/>
  <c r="AQ49" i="47"/>
  <c r="AP40" i="47"/>
  <c r="AH12" i="47"/>
  <c r="AT60" i="46"/>
  <c r="AI38" i="46"/>
  <c r="AU46" i="46"/>
  <c r="AL9" i="47"/>
  <c r="AE44" i="47"/>
  <c r="AW34" i="46"/>
  <c r="AT62" i="46"/>
  <c r="AU63" i="46"/>
  <c r="AE27" i="47"/>
  <c r="AQ33" i="47"/>
  <c r="AQ48" i="46"/>
  <c r="AM31" i="46"/>
  <c r="AO58" i="46"/>
  <c r="AN12" i="47"/>
  <c r="AQ8" i="47"/>
  <c r="AG21" i="47"/>
  <c r="AB42" i="46"/>
  <c r="AW58" i="46"/>
  <c r="AE10" i="47"/>
  <c r="AK63" i="46"/>
  <c r="AV39" i="46"/>
  <c r="AC17" i="47"/>
  <c r="AU4" i="48"/>
  <c r="AL52" i="47"/>
  <c r="AP40" i="46"/>
  <c r="AH40" i="46"/>
  <c r="AQ52" i="47"/>
  <c r="AQ5" i="48"/>
  <c r="AL34" i="47"/>
  <c r="AG33" i="46"/>
  <c r="AM45" i="46"/>
  <c r="AD51" i="46"/>
  <c r="AO49" i="47"/>
  <c r="AM64" i="46"/>
  <c r="AO41" i="46"/>
  <c r="AK16" i="47"/>
  <c r="AH52" i="47"/>
  <c r="AB59" i="46"/>
  <c r="AR64" i="46"/>
  <c r="AG52" i="46"/>
  <c r="AV44" i="46"/>
  <c r="AE40" i="46"/>
  <c r="AT38" i="46"/>
  <c r="AP35" i="47"/>
  <c r="AI44" i="46"/>
  <c r="AF50" i="46"/>
  <c r="AB43" i="47"/>
  <c r="AM57" i="46"/>
  <c r="AW61" i="46"/>
  <c r="AN54" i="46"/>
  <c r="AK60" i="46"/>
  <c r="AG42" i="46"/>
  <c r="AP16" i="47"/>
  <c r="AJ16" i="47"/>
  <c r="AC59" i="46"/>
  <c r="AC63" i="46"/>
  <c r="AN31" i="47"/>
  <c r="AB55" i="47"/>
  <c r="AO11" i="47"/>
  <c r="AP36" i="47"/>
  <c r="AN13" i="47"/>
  <c r="AB58" i="46"/>
  <c r="AE34" i="46"/>
  <c r="AP17" i="47"/>
  <c r="AN41" i="46"/>
  <c r="AI47" i="47"/>
  <c r="AS33" i="46"/>
  <c r="AI42" i="46"/>
  <c r="AG44" i="47"/>
  <c r="AP4" i="47"/>
  <c r="AQ6" i="47"/>
  <c r="AK40" i="47"/>
  <c r="AJ55" i="46"/>
  <c r="AD5" i="48"/>
  <c r="AP8" i="47"/>
  <c r="AL25" i="47"/>
  <c r="AE48" i="47"/>
  <c r="AV6" i="48"/>
  <c r="AM42" i="47"/>
  <c r="AN38" i="47"/>
  <c r="AV57" i="46"/>
  <c r="AH9" i="47"/>
  <c r="AB30" i="46"/>
  <c r="AW57" i="46"/>
  <c r="AB37" i="47"/>
  <c r="AJ6" i="47"/>
  <c r="AC49" i="47"/>
  <c r="AB44" i="46"/>
  <c r="AD9" i="47"/>
  <c r="AL36" i="47"/>
  <c r="AN18" i="47"/>
  <c r="AI49" i="47"/>
  <c r="AE24" i="47"/>
  <c r="AN58" i="46"/>
  <c r="AK53" i="46"/>
  <c r="AV5" i="48"/>
  <c r="AR50" i="46"/>
  <c r="AH25" i="47"/>
  <c r="AT40" i="46"/>
  <c r="AR54" i="46"/>
  <c r="AV52" i="46"/>
  <c r="AJ28" i="47"/>
  <c r="AB64" i="46"/>
  <c r="AF45" i="47"/>
  <c r="AC52" i="46"/>
  <c r="AK48" i="47"/>
  <c r="AO8" i="47"/>
  <c r="AK47" i="47"/>
  <c r="AB33" i="47"/>
  <c r="AL36" i="46"/>
  <c r="AO18" i="47"/>
  <c r="AH11" i="47"/>
  <c r="AG32" i="47"/>
  <c r="AN37" i="46"/>
  <c r="AH23" i="47"/>
  <c r="AC50" i="46"/>
  <c r="AL47" i="47"/>
  <c r="AH39" i="47"/>
  <c r="AN24" i="47"/>
  <c r="AK41" i="47"/>
  <c r="AO46" i="46"/>
  <c r="AR31" i="46"/>
  <c r="AQ44" i="46"/>
  <c r="AK54" i="47"/>
  <c r="AF8" i="47"/>
  <c r="AM12" i="47"/>
  <c r="AN28" i="47"/>
  <c r="AC35" i="47"/>
  <c r="AH37" i="46"/>
  <c r="AG49" i="47"/>
  <c r="AG52" i="47"/>
  <c r="AL28" i="47"/>
  <c r="AJ44" i="46"/>
  <c r="AO14" i="47"/>
  <c r="AG44" i="46"/>
  <c r="AN17" i="47"/>
  <c r="AQ46" i="46"/>
  <c r="AC12" i="47"/>
  <c r="AO28" i="47"/>
  <c r="AB15" i="47"/>
  <c r="AE37" i="46"/>
  <c r="AQ57" i="46"/>
  <c r="AH8" i="47"/>
  <c r="AM4" i="47"/>
  <c r="AL6" i="47"/>
  <c r="AI15" i="47"/>
  <c r="AL59" i="46"/>
  <c r="AL56" i="46"/>
  <c r="AF13" i="47"/>
  <c r="AR63" i="46"/>
  <c r="AN48" i="47"/>
  <c r="AM25" i="47"/>
  <c r="AF28" i="47"/>
  <c r="AM43" i="46"/>
  <c r="AK52" i="46"/>
  <c r="AN32" i="46"/>
  <c r="AE41" i="46"/>
  <c r="AN4" i="48"/>
  <c r="AI4" i="47"/>
  <c r="AK36" i="46"/>
  <c r="AM29" i="47"/>
  <c r="AO52" i="47"/>
  <c r="AQ45" i="46"/>
  <c r="AB49" i="47"/>
  <c r="AT39" i="46"/>
  <c r="AI53" i="47"/>
  <c r="AK10" i="47"/>
  <c r="AU39" i="46"/>
  <c r="AF21" i="47"/>
  <c r="AN34" i="47"/>
  <c r="AE62" i="46"/>
  <c r="AD15" i="47"/>
  <c r="AQ23" i="47"/>
  <c r="AM54" i="46"/>
  <c r="AM34" i="46"/>
  <c r="AM32" i="46"/>
  <c r="AK33" i="46"/>
  <c r="AP64" i="46"/>
  <c r="AU49" i="46"/>
  <c r="AF62" i="46"/>
  <c r="AC4" i="47"/>
  <c r="AN23" i="47"/>
  <c r="AM37" i="46"/>
  <c r="AD52" i="47"/>
  <c r="AM60" i="46"/>
  <c r="AH51" i="47"/>
  <c r="AH51" i="46"/>
  <c r="AG8" i="47"/>
  <c r="AK40" i="46"/>
  <c r="AC39" i="47"/>
  <c r="AC49" i="46"/>
  <c r="AU62" i="46"/>
  <c r="AH44" i="47"/>
  <c r="AM7" i="47"/>
  <c r="AD39" i="46"/>
  <c r="AP53" i="47"/>
  <c r="AE45" i="46"/>
  <c r="AB23" i="47"/>
  <c r="AE43" i="46"/>
  <c r="AC58" i="46"/>
  <c r="AV64" i="46"/>
  <c r="AP43" i="47"/>
  <c r="AM62" i="46"/>
  <c r="AL37" i="46"/>
  <c r="AL19" i="47"/>
  <c r="AI32" i="46"/>
  <c r="AN55" i="46"/>
  <c r="AQ47" i="46"/>
  <c r="AS52" i="46"/>
  <c r="AS39" i="46"/>
  <c r="AW53" i="46"/>
  <c r="AM47" i="46"/>
  <c r="AE26" i="47"/>
  <c r="AG5" i="47"/>
  <c r="AD47" i="47"/>
  <c r="AP5" i="47"/>
  <c r="AM41" i="46"/>
  <c r="AM33" i="46"/>
  <c r="AE42" i="47"/>
  <c r="AE6" i="47"/>
  <c r="AV34" i="46"/>
  <c r="AP26" i="47"/>
  <c r="AN39" i="47"/>
  <c r="AG59" i="46"/>
  <c r="AC9" i="47"/>
  <c r="AW4" i="48"/>
  <c r="AE45" i="47"/>
  <c r="AN50" i="46"/>
  <c r="AK57" i="46"/>
  <c r="AI46" i="47"/>
  <c r="AH38" i="46"/>
  <c r="AC64" i="46"/>
  <c r="AN41" i="47"/>
  <c r="AF55" i="46"/>
  <c r="AJ32" i="46"/>
  <c r="AD48" i="46"/>
  <c r="AG12" i="47"/>
  <c r="AH27" i="47"/>
  <c r="AJ39" i="46"/>
  <c r="AF61" i="46"/>
  <c r="AG6" i="47"/>
  <c r="AM41" i="47"/>
  <c r="AQ29" i="47"/>
  <c r="AO16" i="47"/>
  <c r="AF22" i="47"/>
  <c r="AP49" i="46"/>
  <c r="AL48" i="47"/>
  <c r="AM3" i="47"/>
  <c r="AG27" i="47"/>
  <c r="AD30" i="47"/>
  <c r="AC30" i="47"/>
  <c r="AF46" i="47"/>
  <c r="AP47" i="46"/>
  <c r="AK43" i="46"/>
  <c r="AH63" i="46"/>
  <c r="AF26" i="47"/>
  <c r="AK17" i="47"/>
  <c r="AF5" i="48"/>
  <c r="AD40" i="47"/>
  <c r="AD12" i="47"/>
  <c r="AK23" i="47"/>
  <c r="AN43" i="47"/>
  <c r="AT37" i="46"/>
  <c r="AT57" i="46"/>
  <c r="AE53" i="47"/>
  <c r="AL7" i="47"/>
  <c r="AJ25" i="47"/>
  <c r="AI13" i="47"/>
  <c r="AL54" i="46"/>
  <c r="AK34" i="47"/>
  <c r="AT35" i="46"/>
  <c r="AQ32" i="46"/>
  <c r="AP47" i="47"/>
  <c r="AB46" i="47"/>
  <c r="AK28" i="47"/>
  <c r="AR49" i="46"/>
  <c r="AI57" i="46"/>
  <c r="AI7" i="47"/>
  <c r="AD60" i="46"/>
  <c r="AN3" i="47"/>
  <c r="AJ42" i="47"/>
  <c r="AH38" i="47"/>
  <c r="AH28" i="47"/>
  <c r="AJ26" i="47"/>
  <c r="AP21" i="47"/>
  <c r="AS49" i="46"/>
  <c r="AR45" i="46"/>
  <c r="AF15" i="47"/>
  <c r="AH48" i="46"/>
  <c r="AO53" i="46"/>
  <c r="AT41" i="46"/>
  <c r="AO31" i="46"/>
  <c r="AG47" i="46"/>
  <c r="AH31" i="46"/>
  <c r="AN36" i="47"/>
  <c r="AG54" i="47"/>
  <c r="AI34" i="47"/>
  <c r="AG51" i="46"/>
  <c r="AO37" i="46"/>
  <c r="AD8" i="47"/>
  <c r="AP28" i="47"/>
  <c r="AG31" i="46"/>
  <c r="AK58" i="46"/>
  <c r="AF47" i="46"/>
  <c r="AD22" i="47"/>
  <c r="AQ16" i="47"/>
  <c r="AE51" i="47"/>
  <c r="AK49" i="46"/>
  <c r="AN37" i="47"/>
  <c r="AG30" i="46"/>
  <c r="AF30" i="46"/>
  <c r="AN40" i="47"/>
  <c r="AN33" i="47"/>
  <c r="AJ5" i="48"/>
  <c r="AD4" i="48"/>
  <c r="AO27" i="47"/>
  <c r="AN25" i="47"/>
  <c r="AP6" i="47"/>
  <c r="AR62" i="46"/>
  <c r="AM6" i="47"/>
  <c r="AO6" i="47"/>
  <c r="AF52" i="47"/>
  <c r="AK37" i="46"/>
  <c r="AD58" i="46"/>
  <c r="AL44" i="46"/>
  <c r="AL63" i="46"/>
  <c r="AG14" i="47"/>
  <c r="AI40" i="46"/>
  <c r="AM8" i="47"/>
  <c r="AS48" i="46"/>
  <c r="AB55" i="46"/>
  <c r="AV36" i="46"/>
  <c r="AI45" i="46"/>
  <c r="AQ30" i="47"/>
  <c r="AP39" i="46"/>
  <c r="AN42" i="47"/>
  <c r="AN42" i="46"/>
  <c r="AR42" i="46"/>
  <c r="AI56" i="46"/>
  <c r="AE23" i="47"/>
  <c r="AZ3" i="48"/>
  <c r="AQ25" i="47"/>
  <c r="AW60" i="46"/>
  <c r="AL31" i="46"/>
  <c r="AN40" i="46"/>
  <c r="AM24" i="47"/>
  <c r="AU47" i="46"/>
  <c r="AC10" i="47"/>
  <c r="AI33" i="47"/>
  <c r="AI60" i="46"/>
  <c r="AV4" i="48"/>
  <c r="AI11" i="47"/>
  <c r="AJ44" i="47"/>
  <c r="AD48" i="47"/>
  <c r="AC47" i="47"/>
  <c r="AE25" i="47"/>
  <c r="AQ32" i="47"/>
  <c r="AD34" i="46"/>
  <c r="AF60" i="46"/>
  <c r="AJ23" i="47"/>
  <c r="AB40" i="46"/>
  <c r="AD46" i="46"/>
  <c r="AW30" i="46"/>
  <c r="AL61" i="46"/>
  <c r="AO35" i="47"/>
  <c r="AF45" i="46"/>
  <c r="AD27" i="47"/>
  <c r="AI50" i="46"/>
  <c r="AJ48" i="47"/>
  <c r="AR5" i="48"/>
  <c r="AU53" i="46"/>
  <c r="AC55" i="46"/>
  <c r="AH20" i="47"/>
  <c r="AC48" i="46"/>
  <c r="AJ30" i="46"/>
  <c r="AC4" i="48"/>
  <c r="AU40" i="46"/>
  <c r="AQ41" i="46"/>
  <c r="AD10" i="47"/>
  <c r="AD39" i="47"/>
  <c r="AM50" i="47"/>
  <c r="AF24" i="47"/>
  <c r="AP4" i="48"/>
  <c r="AR59" i="46"/>
  <c r="AH30" i="46"/>
  <c r="AF50" i="47"/>
  <c r="AN38" i="46"/>
  <c r="AJ46" i="47"/>
  <c r="AI22" i="47"/>
  <c r="AE64" i="46"/>
  <c r="AT34" i="46"/>
  <c r="AO9" i="47"/>
  <c r="AH34" i="47"/>
  <c r="AQ33" i="46"/>
  <c r="AF52" i="46"/>
  <c r="AN62" i="46"/>
  <c r="AQ43" i="46"/>
  <c r="AK48" i="46"/>
  <c r="AC51" i="46"/>
  <c r="AK39" i="46"/>
  <c r="AS32" i="46"/>
  <c r="AI34" i="46"/>
  <c r="AW45" i="46"/>
  <c r="AC31" i="47"/>
  <c r="AN30" i="47"/>
  <c r="AE48" i="46"/>
  <c r="AM19" i="47"/>
  <c r="AR29" i="46"/>
  <c r="AQ29" i="46"/>
  <c r="AP29" i="46"/>
  <c r="AO29" i="46"/>
  <c r="AB29" i="46"/>
  <c r="AK29" i="46"/>
  <c r="AU29" i="46"/>
  <c r="AG29" i="46"/>
  <c r="AH29" i="46"/>
  <c r="AT29" i="46"/>
  <c r="AL29" i="46"/>
  <c r="AD29" i="46"/>
  <c r="AE29" i="46"/>
  <c r="AF29" i="46"/>
  <c r="AC29" i="46"/>
  <c r="AS30" i="46"/>
  <c r="AN29" i="46"/>
  <c r="AI29" i="46"/>
  <c r="AW29" i="46"/>
  <c r="AM29" i="46"/>
  <c r="AJ29" i="46"/>
  <c r="AV29" i="46"/>
  <c r="R456" i="61" l="1"/>
  <c r="T265" i="61"/>
  <c r="M252" i="61"/>
  <c r="I263" i="61"/>
  <c r="I253" i="61"/>
  <c r="O254" i="61"/>
  <c r="L472" i="61"/>
  <c r="H476" i="61"/>
  <c r="K279" i="61"/>
  <c r="H450" i="61"/>
  <c r="I261" i="61"/>
  <c r="Q260" i="61"/>
  <c r="Q273" i="61"/>
  <c r="L474" i="61"/>
  <c r="T250" i="61"/>
  <c r="B260" i="61"/>
  <c r="L449" i="61"/>
  <c r="E451" i="61"/>
  <c r="L470" i="61"/>
  <c r="Q267" i="61"/>
  <c r="T280" i="61"/>
  <c r="E449" i="61"/>
  <c r="K262" i="61"/>
  <c r="R468" i="61"/>
  <c r="B275" i="61"/>
  <c r="M268" i="61"/>
  <c r="J440" i="61"/>
  <c r="H478" i="61"/>
  <c r="K282" i="61"/>
  <c r="R451" i="61"/>
  <c r="R459" i="61"/>
  <c r="R466" i="61"/>
  <c r="E250" i="61"/>
  <c r="R463" i="61"/>
  <c r="E477" i="61"/>
  <c r="E251" i="61"/>
  <c r="E271" i="61"/>
  <c r="J480" i="61"/>
  <c r="R462" i="61"/>
  <c r="E267" i="61"/>
  <c r="O261" i="61"/>
  <c r="H441" i="61"/>
  <c r="K265" i="61"/>
  <c r="M269" i="61"/>
  <c r="L452" i="61"/>
  <c r="L468" i="61"/>
  <c r="K269" i="61"/>
  <c r="O454" i="61"/>
  <c r="B472" i="61"/>
  <c r="I252" i="61"/>
  <c r="O255" i="61"/>
  <c r="O460" i="61"/>
  <c r="L451" i="61"/>
  <c r="E479" i="61"/>
  <c r="O277" i="61"/>
  <c r="O257" i="61"/>
  <c r="R469" i="61"/>
  <c r="O449" i="61"/>
  <c r="O443" i="61"/>
  <c r="H452" i="61"/>
  <c r="H472" i="61"/>
  <c r="J453" i="61"/>
  <c r="H448" i="61"/>
  <c r="J432" i="61"/>
  <c r="J438" i="61"/>
  <c r="R467" i="61"/>
  <c r="E471" i="61"/>
  <c r="E279" i="61"/>
  <c r="R465" i="61"/>
  <c r="E432" i="61"/>
  <c r="E468" i="61"/>
  <c r="E452" i="61"/>
  <c r="T273" i="61"/>
  <c r="M259" i="61"/>
  <c r="M272" i="61"/>
  <c r="I267" i="61"/>
  <c r="B449" i="61"/>
  <c r="Q282" i="61"/>
  <c r="J434" i="61"/>
  <c r="R449" i="61"/>
  <c r="Q269" i="61"/>
  <c r="R460" i="61"/>
  <c r="H447" i="61"/>
  <c r="Q259" i="61"/>
  <c r="O436" i="61"/>
  <c r="O259" i="61"/>
  <c r="B475" i="61"/>
  <c r="I265" i="61"/>
  <c r="H454" i="61"/>
  <c r="R474" i="61"/>
  <c r="K283" i="61"/>
  <c r="H439" i="61"/>
  <c r="I277" i="61"/>
  <c r="B441" i="61"/>
  <c r="I266" i="61"/>
  <c r="R443" i="61"/>
  <c r="E264" i="61"/>
  <c r="J478" i="61"/>
  <c r="J475" i="61"/>
  <c r="R454" i="61"/>
  <c r="H434" i="61"/>
  <c r="O480" i="61"/>
  <c r="I264" i="61"/>
  <c r="K251" i="61"/>
  <c r="O467" i="61"/>
  <c r="R450" i="61"/>
  <c r="J458" i="61"/>
  <c r="B459" i="61"/>
  <c r="O473" i="61"/>
  <c r="O474" i="61"/>
  <c r="H471" i="61"/>
  <c r="B284" i="61"/>
  <c r="L454" i="61"/>
  <c r="K274" i="61"/>
  <c r="O260" i="61"/>
  <c r="K270" i="61"/>
  <c r="E450" i="61"/>
  <c r="R444" i="61"/>
  <c r="B264" i="61"/>
  <c r="L432" i="61"/>
  <c r="B463" i="61"/>
  <c r="T277" i="61"/>
  <c r="B250" i="61"/>
  <c r="R464" i="61"/>
  <c r="N489" i="61"/>
  <c r="E474" i="61"/>
  <c r="O466" i="61"/>
  <c r="J470" i="61"/>
  <c r="M253" i="61"/>
  <c r="B278" i="61"/>
  <c r="R439" i="61"/>
  <c r="B481" i="61"/>
  <c r="R457" i="61"/>
  <c r="L442" i="61"/>
  <c r="E262" i="61"/>
  <c r="T281" i="61"/>
  <c r="B469" i="61"/>
  <c r="O258" i="61"/>
  <c r="E272" i="61"/>
  <c r="K284" i="61"/>
  <c r="B279" i="61"/>
  <c r="O442" i="61"/>
  <c r="E253" i="61"/>
  <c r="E436" i="61"/>
  <c r="T278" i="61"/>
  <c r="B262" i="61"/>
  <c r="J447" i="61"/>
  <c r="R438" i="61"/>
  <c r="I268" i="61"/>
  <c r="E453" i="61"/>
  <c r="Q283" i="61"/>
  <c r="O282" i="61"/>
  <c r="T254" i="61"/>
  <c r="E470" i="61"/>
  <c r="Q266" i="61"/>
  <c r="O280" i="61"/>
  <c r="L463" i="61"/>
  <c r="E445" i="61"/>
  <c r="L434" i="61"/>
  <c r="J479" i="61"/>
  <c r="O444" i="61"/>
  <c r="B447" i="61"/>
  <c r="E278" i="61"/>
  <c r="O256" i="61"/>
  <c r="M267" i="61"/>
  <c r="L433" i="61"/>
  <c r="L473" i="61"/>
  <c r="O433" i="61"/>
  <c r="E270" i="61"/>
  <c r="O432" i="61"/>
  <c r="J466" i="61"/>
  <c r="T255" i="61"/>
  <c r="B432" i="61"/>
  <c r="H445" i="61"/>
  <c r="Q279" i="61"/>
  <c r="B444" i="61"/>
  <c r="B439" i="61"/>
  <c r="B435" i="61"/>
  <c r="E473" i="61"/>
  <c r="B436" i="61"/>
  <c r="E277" i="61"/>
  <c r="R442" i="61"/>
  <c r="E438" i="61"/>
  <c r="K267" i="61"/>
  <c r="I276" i="61"/>
  <c r="O268" i="61"/>
  <c r="E257" i="61"/>
  <c r="J441" i="61"/>
  <c r="E437" i="61"/>
  <c r="O278" i="61"/>
  <c r="B272" i="61"/>
  <c r="J445" i="61"/>
  <c r="H479" i="61"/>
  <c r="L466" i="61"/>
  <c r="O262" i="61"/>
  <c r="E464" i="61"/>
  <c r="R478" i="61"/>
  <c r="H469" i="61"/>
  <c r="I271" i="61"/>
  <c r="T252" i="61"/>
  <c r="M261" i="61"/>
  <c r="J465" i="61"/>
  <c r="E434" i="61"/>
  <c r="R434" i="61"/>
  <c r="Q250" i="61"/>
  <c r="O272" i="61"/>
  <c r="L447" i="61"/>
  <c r="H467" i="61"/>
  <c r="T276" i="61"/>
  <c r="M271" i="61"/>
  <c r="O250" i="61"/>
  <c r="E455" i="61"/>
  <c r="E444" i="61"/>
  <c r="B269" i="61"/>
  <c r="B470" i="61"/>
  <c r="B437" i="61"/>
  <c r="J439" i="61"/>
  <c r="L455" i="61"/>
  <c r="E433" i="61"/>
  <c r="I281" i="61"/>
  <c r="M263" i="61"/>
  <c r="R475" i="61"/>
  <c r="O263" i="61"/>
  <c r="Q277" i="61"/>
  <c r="M270" i="61"/>
  <c r="O448" i="61"/>
  <c r="Q255" i="61"/>
  <c r="L469" i="61"/>
  <c r="J460" i="61"/>
  <c r="H455" i="61"/>
  <c r="B438" i="61"/>
  <c r="L435" i="61"/>
  <c r="O453" i="61"/>
  <c r="T262" i="61"/>
  <c r="T261" i="61"/>
  <c r="L464" i="61"/>
  <c r="R477" i="61"/>
  <c r="H466" i="61"/>
  <c r="T259" i="61"/>
  <c r="O462" i="61"/>
  <c r="E447" i="61"/>
  <c r="R440" i="61"/>
  <c r="E283" i="61"/>
  <c r="O283" i="61"/>
  <c r="R433" i="61"/>
  <c r="K252" i="61"/>
  <c r="Q256" i="61"/>
  <c r="K275" i="61"/>
  <c r="J457" i="61"/>
  <c r="O435" i="61"/>
  <c r="B465" i="61"/>
  <c r="I262" i="61"/>
  <c r="B473" i="61"/>
  <c r="M282" i="61"/>
  <c r="M257" i="61"/>
  <c r="B440" i="61"/>
  <c r="H432" i="61"/>
  <c r="M255" i="61"/>
  <c r="T283" i="61"/>
  <c r="Q270" i="61"/>
  <c r="L460" i="61"/>
  <c r="K264" i="61"/>
  <c r="B474" i="61"/>
  <c r="J446" i="61"/>
  <c r="B265" i="61"/>
  <c r="H481" i="61"/>
  <c r="E457" i="61"/>
  <c r="J450" i="61"/>
  <c r="J477" i="61"/>
  <c r="R473" i="61"/>
  <c r="Q263" i="61"/>
  <c r="K276" i="61"/>
  <c r="E475" i="61"/>
  <c r="B452" i="61"/>
  <c r="J462" i="61"/>
  <c r="B258" i="61"/>
  <c r="E454" i="61"/>
  <c r="M277" i="61"/>
  <c r="T257" i="61"/>
  <c r="O478" i="61"/>
  <c r="L459" i="61"/>
  <c r="H459" i="61"/>
  <c r="M273" i="61"/>
  <c r="L467" i="61"/>
  <c r="H456" i="61"/>
  <c r="R435" i="61"/>
  <c r="E284" i="61"/>
  <c r="K250" i="61"/>
  <c r="M251" i="61"/>
  <c r="I259" i="61"/>
  <c r="O468" i="61"/>
  <c r="H437" i="61"/>
  <c r="T272" i="61"/>
  <c r="L478" i="61"/>
  <c r="K272" i="61"/>
  <c r="O281" i="61"/>
  <c r="L457" i="61"/>
  <c r="R452" i="61"/>
  <c r="J461" i="61"/>
  <c r="M275" i="61"/>
  <c r="M283" i="61"/>
  <c r="O284" i="61"/>
  <c r="Q261" i="61"/>
  <c r="J452" i="61"/>
  <c r="I274" i="61"/>
  <c r="B450" i="61"/>
  <c r="R437" i="61"/>
  <c r="I280" i="61"/>
  <c r="B252" i="61"/>
  <c r="B433" i="61"/>
  <c r="B277" i="61"/>
  <c r="E463" i="61"/>
  <c r="E274" i="61"/>
  <c r="L437" i="61"/>
  <c r="O477" i="61"/>
  <c r="O450" i="61"/>
  <c r="O264" i="61"/>
  <c r="R441" i="61"/>
  <c r="E460" i="61"/>
  <c r="L453" i="61"/>
  <c r="Q258" i="61"/>
  <c r="Q280" i="61"/>
  <c r="E258" i="61"/>
  <c r="Q252" i="61"/>
  <c r="J481" i="61"/>
  <c r="E265" i="61"/>
  <c r="L477" i="61"/>
  <c r="K257" i="61"/>
  <c r="E275" i="61"/>
  <c r="M281" i="61"/>
  <c r="B461" i="61"/>
  <c r="T274" i="61"/>
  <c r="B460" i="61"/>
  <c r="J463" i="61"/>
  <c r="Q257" i="61"/>
  <c r="L465" i="61"/>
  <c r="K271" i="61"/>
  <c r="B271" i="61"/>
  <c r="E269" i="61"/>
  <c r="T279" i="61"/>
  <c r="J468" i="61"/>
  <c r="O459" i="61"/>
  <c r="T253" i="61"/>
  <c r="O476" i="61"/>
  <c r="K253" i="61"/>
  <c r="E441" i="61"/>
  <c r="O251" i="61"/>
  <c r="K261" i="61"/>
  <c r="R476" i="61"/>
  <c r="O445" i="61"/>
  <c r="B476" i="61"/>
  <c r="T260" i="61"/>
  <c r="O464" i="61"/>
  <c r="K268" i="61"/>
  <c r="O439" i="61"/>
  <c r="E268" i="61"/>
  <c r="B255" i="61"/>
  <c r="O266" i="61"/>
  <c r="H461" i="61"/>
  <c r="B458" i="61"/>
  <c r="E465" i="61"/>
  <c r="H477" i="61"/>
  <c r="R458" i="61"/>
  <c r="M265" i="61"/>
  <c r="O440" i="61"/>
  <c r="R455" i="61"/>
  <c r="H470" i="61"/>
  <c r="R479" i="61"/>
  <c r="H480" i="61"/>
  <c r="E466" i="61"/>
  <c r="L443" i="61"/>
  <c r="J469" i="61"/>
  <c r="R472" i="61"/>
  <c r="K258" i="61"/>
  <c r="E459" i="61"/>
  <c r="K263" i="61"/>
  <c r="O441" i="61"/>
  <c r="B471" i="61"/>
  <c r="H449" i="61"/>
  <c r="E480" i="61"/>
  <c r="K260" i="61"/>
  <c r="Q265" i="61"/>
  <c r="M254" i="61"/>
  <c r="T266" i="61"/>
  <c r="T268" i="61"/>
  <c r="H446" i="61"/>
  <c r="E252" i="61"/>
  <c r="B280" i="61"/>
  <c r="B477" i="61"/>
  <c r="L439" i="61"/>
  <c r="O271" i="61"/>
  <c r="L448" i="61"/>
  <c r="J464" i="61"/>
  <c r="B468" i="61"/>
  <c r="I279" i="61"/>
  <c r="B256" i="61"/>
  <c r="B479" i="61"/>
  <c r="J455" i="61"/>
  <c r="H457" i="61"/>
  <c r="H444" i="61"/>
  <c r="E478" i="61"/>
  <c r="O472" i="61"/>
  <c r="T270" i="61"/>
  <c r="I270" i="61"/>
  <c r="O452" i="61"/>
  <c r="E481" i="61"/>
  <c r="E255" i="61"/>
  <c r="K255" i="61"/>
  <c r="B282" i="61"/>
  <c r="L438" i="61"/>
  <c r="I254" i="61"/>
  <c r="I273" i="61"/>
  <c r="E259" i="61"/>
  <c r="O269" i="61"/>
  <c r="J443" i="61"/>
  <c r="L476" i="61"/>
  <c r="R480" i="61"/>
  <c r="H438" i="61"/>
  <c r="B453" i="61"/>
  <c r="B478" i="61"/>
  <c r="H462" i="61"/>
  <c r="H460" i="61"/>
  <c r="H433" i="61"/>
  <c r="B254" i="61"/>
  <c r="J451" i="61"/>
  <c r="L445" i="61"/>
  <c r="T251" i="61"/>
  <c r="O265" i="61"/>
  <c r="J436" i="61"/>
  <c r="L456" i="61"/>
  <c r="M258" i="61"/>
  <c r="H436" i="61"/>
  <c r="E446" i="61"/>
  <c r="B268" i="61"/>
  <c r="E443" i="61"/>
  <c r="O463" i="61"/>
  <c r="H474" i="61"/>
  <c r="L436" i="61"/>
  <c r="E266" i="61"/>
  <c r="B253" i="61"/>
  <c r="E448" i="61"/>
  <c r="E273" i="61"/>
  <c r="Q262" i="61"/>
  <c r="I278" i="61"/>
  <c r="E280" i="61"/>
  <c r="B446" i="61"/>
  <c r="O458" i="61"/>
  <c r="I251" i="61"/>
  <c r="B281" i="61"/>
  <c r="O447" i="61"/>
  <c r="J449" i="61"/>
  <c r="B434" i="61"/>
  <c r="H453" i="61"/>
  <c r="O446" i="61"/>
  <c r="H435" i="61"/>
  <c r="K277" i="61"/>
  <c r="E439" i="61"/>
  <c r="R448" i="61"/>
  <c r="B266" i="61"/>
  <c r="K259" i="61"/>
  <c r="O274" i="61"/>
  <c r="B257" i="61"/>
  <c r="O461" i="61"/>
  <c r="Q251" i="61"/>
  <c r="Q276" i="61"/>
  <c r="E456" i="61"/>
  <c r="L475" i="61"/>
  <c r="L458" i="61"/>
  <c r="E282" i="61"/>
  <c r="J473" i="61"/>
  <c r="O438" i="61"/>
  <c r="I272" i="61"/>
  <c r="I255" i="61"/>
  <c r="B462" i="61"/>
  <c r="E476" i="61"/>
  <c r="H475" i="61"/>
  <c r="K254" i="61"/>
  <c r="B251" i="61"/>
  <c r="B466" i="61"/>
  <c r="I260" i="61"/>
  <c r="J437" i="61"/>
  <c r="O470" i="61"/>
  <c r="B283" i="61"/>
  <c r="O469" i="61"/>
  <c r="R447" i="61"/>
  <c r="O252" i="61"/>
  <c r="J474" i="61"/>
  <c r="L462" i="61"/>
  <c r="R471" i="61"/>
  <c r="M274" i="61"/>
  <c r="B480" i="61"/>
  <c r="E281" i="61"/>
  <c r="J433" i="61"/>
  <c r="R445" i="61"/>
  <c r="L444" i="61"/>
  <c r="B455" i="61"/>
  <c r="H451" i="61"/>
  <c r="M262" i="61"/>
  <c r="T269" i="61"/>
  <c r="J467" i="61"/>
  <c r="R432" i="61"/>
  <c r="K273" i="61"/>
  <c r="L479" i="61"/>
  <c r="Q253" i="61"/>
  <c r="H463" i="61"/>
  <c r="H465" i="61"/>
  <c r="R453" i="61"/>
  <c r="O434" i="61"/>
  <c r="E260" i="61"/>
  <c r="B261" i="61"/>
  <c r="E254" i="61"/>
  <c r="K266" i="61"/>
  <c r="B267" i="61"/>
  <c r="L450" i="61"/>
  <c r="J471" i="61"/>
  <c r="J444" i="61"/>
  <c r="J476" i="61"/>
  <c r="J456" i="61"/>
  <c r="B448" i="61"/>
  <c r="B270" i="61"/>
  <c r="H443" i="61"/>
  <c r="B443" i="61"/>
  <c r="O275" i="61"/>
  <c r="T264" i="61"/>
  <c r="E462" i="61"/>
  <c r="T256" i="61"/>
  <c r="J459" i="61"/>
  <c r="O456" i="61"/>
  <c r="Q274" i="61"/>
  <c r="Q272" i="61"/>
  <c r="I284" i="61"/>
  <c r="I275" i="61"/>
  <c r="O437" i="61"/>
  <c r="I250" i="61"/>
  <c r="L461" i="61"/>
  <c r="R461" i="61"/>
  <c r="L480" i="61"/>
  <c r="T275" i="61"/>
  <c r="T263" i="61"/>
  <c r="E263" i="61"/>
  <c r="O253" i="61"/>
  <c r="Q284" i="61"/>
  <c r="Q264" i="61"/>
  <c r="M260" i="61"/>
  <c r="Q275" i="61"/>
  <c r="I258" i="61"/>
  <c r="K281" i="61"/>
  <c r="E440" i="61"/>
  <c r="Q281" i="61"/>
  <c r="L440" i="61"/>
  <c r="E435" i="61"/>
  <c r="O273" i="61"/>
  <c r="J442" i="61"/>
  <c r="O279" i="61"/>
  <c r="B274" i="61"/>
  <c r="M266" i="61"/>
  <c r="O455" i="61"/>
  <c r="E461" i="61"/>
  <c r="E261" i="61"/>
  <c r="E276" i="61"/>
  <c r="J472" i="61"/>
  <c r="R446" i="61"/>
  <c r="B451" i="61"/>
  <c r="M256" i="61"/>
  <c r="M284" i="61"/>
  <c r="B457" i="61"/>
  <c r="Q268" i="61"/>
  <c r="I282" i="61"/>
  <c r="Q278" i="61"/>
  <c r="B263" i="61"/>
  <c r="B273" i="61"/>
  <c r="B442" i="61"/>
  <c r="L471" i="61"/>
  <c r="Q254" i="61"/>
  <c r="R436" i="61"/>
  <c r="H440" i="61"/>
  <c r="B276" i="61"/>
  <c r="E256" i="61"/>
  <c r="L446" i="61"/>
  <c r="B454" i="61"/>
  <c r="I269" i="61"/>
  <c r="H473" i="61"/>
  <c r="M279" i="61"/>
  <c r="K256" i="61"/>
  <c r="H464" i="61"/>
  <c r="E467" i="61"/>
  <c r="T282" i="61"/>
  <c r="E442" i="61"/>
  <c r="O475" i="61"/>
  <c r="B467" i="61"/>
  <c r="E458" i="61"/>
  <c r="L441" i="61"/>
  <c r="O465" i="61"/>
  <c r="O267" i="61"/>
  <c r="H468" i="61"/>
  <c r="J454" i="61"/>
  <c r="B456" i="61"/>
  <c r="E469" i="61"/>
  <c r="H458" i="61"/>
  <c r="I257" i="61"/>
  <c r="T258" i="61"/>
  <c r="O276" i="61"/>
  <c r="J448" i="61"/>
  <c r="T271" i="61"/>
  <c r="M280" i="61"/>
  <c r="T267" i="61"/>
  <c r="O457" i="61"/>
  <c r="E472" i="61"/>
  <c r="B464" i="61"/>
  <c r="R470" i="61"/>
  <c r="K278" i="61"/>
  <c r="I283" i="61"/>
  <c r="K280" i="61"/>
  <c r="J435" i="61"/>
  <c r="B259" i="61"/>
  <c r="M278" i="61"/>
  <c r="M264" i="61"/>
  <c r="B445" i="61"/>
  <c r="O451" i="61"/>
  <c r="O270" i="61"/>
  <c r="O479" i="61"/>
  <c r="O471" i="61"/>
  <c r="Q271" i="61"/>
  <c r="I256" i="61"/>
  <c r="H442" i="61"/>
  <c r="M276" i="61"/>
  <c r="T249" i="61"/>
  <c r="Q249" i="61"/>
  <c r="O249" i="61"/>
  <c r="M250" i="61"/>
  <c r="K249" i="61"/>
  <c r="I249" i="61"/>
  <c r="E249" i="61"/>
  <c r="B249" i="61"/>
  <c r="S29" i="46"/>
  <c r="AM28" i="46"/>
  <c r="AW28" i="46"/>
  <c r="AO28" i="46"/>
  <c r="AE28" i="46"/>
  <c r="AH28" i="46"/>
  <c r="AQ28" i="46"/>
  <c r="AS29" i="46"/>
  <c r="AG28" i="46"/>
  <c r="AL28" i="46"/>
  <c r="AB28" i="46"/>
  <c r="AC28" i="46"/>
  <c r="AJ28" i="46"/>
  <c r="AN28" i="46"/>
  <c r="AK28" i="46"/>
  <c r="AR28" i="46"/>
  <c r="AP28" i="46"/>
  <c r="AD28" i="46"/>
  <c r="AV28" i="46"/>
  <c r="AU28" i="46"/>
  <c r="AT28" i="46"/>
  <c r="AI28" i="46"/>
  <c r="AF28" i="46"/>
  <c r="T248" i="61" l="1"/>
  <c r="Q248" i="61"/>
  <c r="O248" i="61"/>
  <c r="I248" i="61"/>
  <c r="K248" i="61"/>
  <c r="M249" i="61"/>
  <c r="E248" i="61"/>
  <c r="B248" i="61"/>
  <c r="S28" i="46"/>
  <c r="AT27" i="46"/>
  <c r="AI27" i="46"/>
  <c r="AH27" i="46"/>
  <c r="AO27" i="46"/>
  <c r="AQ27" i="46"/>
  <c r="AL27" i="46"/>
  <c r="AV27" i="46"/>
  <c r="AN27" i="46"/>
  <c r="AE27" i="46"/>
  <c r="AD27" i="46"/>
  <c r="AM27" i="46"/>
  <c r="AF27" i="46"/>
  <c r="AB27" i="46"/>
  <c r="AG27" i="46"/>
  <c r="AW27" i="46"/>
  <c r="AK27" i="46"/>
  <c r="AP27" i="46"/>
  <c r="AS28" i="46"/>
  <c r="AJ27" i="46"/>
  <c r="AU27" i="46"/>
  <c r="AR27" i="46"/>
  <c r="AC27" i="46"/>
  <c r="T247" i="61" l="1"/>
  <c r="Q247" i="61"/>
  <c r="O247" i="61"/>
  <c r="M248" i="61"/>
  <c r="I247" i="61"/>
  <c r="K247" i="61"/>
  <c r="E247" i="61"/>
  <c r="B247" i="61"/>
  <c r="S27" i="46"/>
  <c r="AN26" i="46"/>
  <c r="AW26" i="46"/>
  <c r="AG26" i="46"/>
  <c r="AQ26" i="46"/>
  <c r="AE26" i="46"/>
  <c r="AF26" i="46"/>
  <c r="AM26" i="46"/>
  <c r="AH26" i="46"/>
  <c r="AU26" i="46"/>
  <c r="AP26" i="46"/>
  <c r="AT26" i="46"/>
  <c r="AJ26" i="46"/>
  <c r="AS27" i="46"/>
  <c r="AR26" i="46"/>
  <c r="AL26" i="46"/>
  <c r="AO26" i="46"/>
  <c r="AC26" i="46"/>
  <c r="AD26" i="46"/>
  <c r="AK26" i="46"/>
  <c r="AB26" i="46"/>
  <c r="AV26" i="46"/>
  <c r="AI26" i="46"/>
  <c r="T246" i="61" l="1"/>
  <c r="Q246" i="61"/>
  <c r="O246" i="61"/>
  <c r="K246" i="61"/>
  <c r="M247" i="61"/>
  <c r="I246" i="61"/>
  <c r="E246" i="61"/>
  <c r="B246" i="61"/>
  <c r="S26" i="46"/>
  <c r="AG25" i="46"/>
  <c r="AF25" i="46"/>
  <c r="AN25" i="46"/>
  <c r="AP25" i="46"/>
  <c r="AQ25" i="46"/>
  <c r="AC25" i="46"/>
  <c r="AT25" i="46"/>
  <c r="AJ25" i="46"/>
  <c r="AI25" i="46"/>
  <c r="AB25" i="46"/>
  <c r="AE25" i="46"/>
  <c r="AH25" i="46"/>
  <c r="AD25" i="46"/>
  <c r="AU25" i="46"/>
  <c r="AK25" i="46"/>
  <c r="AV25" i="46"/>
  <c r="AW25" i="46"/>
  <c r="AO25" i="46"/>
  <c r="AL25" i="46"/>
  <c r="AR25" i="46"/>
  <c r="AS26" i="46"/>
  <c r="AM25" i="46"/>
  <c r="T245" i="61" l="1"/>
  <c r="Q245" i="61"/>
  <c r="O245" i="61"/>
  <c r="K245" i="61"/>
  <c r="M246" i="61"/>
  <c r="I245" i="61"/>
  <c r="E245" i="61"/>
  <c r="B245" i="61"/>
  <c r="S25" i="46"/>
  <c r="AH24" i="46"/>
  <c r="AU24" i="46"/>
  <c r="AM24" i="46"/>
  <c r="AW24" i="46"/>
  <c r="AC24" i="46"/>
  <c r="AF24" i="46"/>
  <c r="AL24" i="46"/>
  <c r="AV24" i="46"/>
  <c r="AJ24" i="46"/>
  <c r="AG24" i="46"/>
  <c r="AP24" i="46"/>
  <c r="AI24" i="46"/>
  <c r="AE24" i="46"/>
  <c r="AT24" i="46"/>
  <c r="AD24" i="46"/>
  <c r="AO24" i="46"/>
  <c r="AN24" i="46"/>
  <c r="AS25" i="46"/>
  <c r="AB24" i="46"/>
  <c r="AQ24" i="46"/>
  <c r="AK24" i="46"/>
  <c r="AR24" i="46"/>
  <c r="T244" i="61" l="1"/>
  <c r="Q244" i="61"/>
  <c r="O244" i="61"/>
  <c r="K244" i="61"/>
  <c r="M245" i="61"/>
  <c r="I244" i="61"/>
  <c r="E244" i="61"/>
  <c r="B244" i="61"/>
  <c r="S24" i="46"/>
  <c r="AC23" i="46"/>
  <c r="AS24" i="46"/>
  <c r="AE23" i="46"/>
  <c r="AM23" i="46"/>
  <c r="AL23" i="46"/>
  <c r="AN23" i="46"/>
  <c r="AI23" i="46"/>
  <c r="AW23" i="46"/>
  <c r="AQ23" i="46"/>
  <c r="AB23" i="46"/>
  <c r="AT23" i="46"/>
  <c r="AG23" i="46"/>
  <c r="AK23" i="46"/>
  <c r="AV23" i="46"/>
  <c r="AF23" i="46"/>
  <c r="AH23" i="46"/>
  <c r="AP23" i="46"/>
  <c r="AJ23" i="46"/>
  <c r="AO23" i="46"/>
  <c r="AU23" i="46"/>
  <c r="AD23" i="46"/>
  <c r="AR23" i="46"/>
  <c r="T243" i="61" l="1"/>
  <c r="Q243" i="61"/>
  <c r="O243" i="61"/>
  <c r="M244" i="61"/>
  <c r="I243" i="61"/>
  <c r="K243" i="61"/>
  <c r="E243" i="61"/>
  <c r="B243" i="61"/>
  <c r="S23" i="46"/>
  <c r="AD22" i="46"/>
  <c r="AF22" i="46"/>
  <c r="AC22" i="46"/>
  <c r="AE22" i="46"/>
  <c r="AM22" i="46"/>
  <c r="AP22" i="46"/>
  <c r="AH22" i="46"/>
  <c r="AR22" i="46"/>
  <c r="AO22" i="46"/>
  <c r="AL22" i="46"/>
  <c r="AQ22" i="46"/>
  <c r="AI22" i="46"/>
  <c r="AG22" i="46"/>
  <c r="AB22" i="46"/>
  <c r="AK22" i="46"/>
  <c r="AT22" i="46"/>
  <c r="AN22" i="46"/>
  <c r="AJ22" i="46"/>
  <c r="AV22" i="46"/>
  <c r="AS23" i="46"/>
  <c r="AW22" i="46"/>
  <c r="AU22" i="46"/>
  <c r="T242" i="61" l="1"/>
  <c r="Q242" i="61"/>
  <c r="O242" i="61"/>
  <c r="M243" i="61"/>
  <c r="K242" i="61"/>
  <c r="I242" i="61"/>
  <c r="E242" i="61"/>
  <c r="B242" i="61"/>
  <c r="S22" i="46"/>
  <c r="AS22" i="46"/>
  <c r="AB21" i="46"/>
  <c r="AJ21" i="46"/>
  <c r="AL21" i="46"/>
  <c r="AH21" i="46"/>
  <c r="AT21" i="46"/>
  <c r="AO21" i="46"/>
  <c r="AF21" i="46"/>
  <c r="AK21" i="46"/>
  <c r="AN21" i="46"/>
  <c r="AP21" i="46"/>
  <c r="AD21" i="46"/>
  <c r="AC21" i="46"/>
  <c r="AU21" i="46"/>
  <c r="AR21" i="46"/>
  <c r="AW21" i="46"/>
  <c r="AI21" i="46"/>
  <c r="AM21" i="46"/>
  <c r="AQ21" i="46"/>
  <c r="AE21" i="46"/>
  <c r="AG21" i="46"/>
  <c r="AV21" i="46"/>
  <c r="T241" i="61" l="1"/>
  <c r="Q241" i="61"/>
  <c r="O241" i="61"/>
  <c r="I241" i="61"/>
  <c r="K241" i="61"/>
  <c r="M242" i="61"/>
  <c r="E241" i="61"/>
  <c r="B241" i="61"/>
  <c r="S21" i="46"/>
  <c r="AH20" i="46"/>
  <c r="AR20" i="46"/>
  <c r="AI20" i="46"/>
  <c r="AE20" i="46"/>
  <c r="AC20" i="46"/>
  <c r="AS21" i="46"/>
  <c r="AG20" i="46"/>
  <c r="AT20" i="46"/>
  <c r="AQ20" i="46"/>
  <c r="AB20" i="46"/>
  <c r="AM20" i="46"/>
  <c r="AJ20" i="46"/>
  <c r="AK20" i="46"/>
  <c r="AV20" i="46"/>
  <c r="AN20" i="46"/>
  <c r="AF20" i="46"/>
  <c r="AU20" i="46"/>
  <c r="AP20" i="46"/>
  <c r="AW20" i="46"/>
  <c r="AL20" i="46"/>
  <c r="AD20" i="46"/>
  <c r="AO20" i="46"/>
  <c r="T240" i="61" l="1"/>
  <c r="Q240" i="61"/>
  <c r="O240" i="61"/>
  <c r="M241" i="61"/>
  <c r="K240" i="61"/>
  <c r="I240" i="61"/>
  <c r="E240" i="61"/>
  <c r="B240" i="61"/>
  <c r="S20" i="46"/>
  <c r="AE19" i="46"/>
  <c r="AS20" i="46"/>
  <c r="AT19" i="46"/>
  <c r="AK19" i="46"/>
  <c r="AM19" i="46"/>
  <c r="AN19" i="46"/>
  <c r="AW19" i="46"/>
  <c r="AQ19" i="46"/>
  <c r="AI19" i="46"/>
  <c r="AF19" i="46"/>
  <c r="AJ19" i="46"/>
  <c r="AU19" i="46"/>
  <c r="AG19" i="46"/>
  <c r="AV19" i="46"/>
  <c r="AR19" i="46"/>
  <c r="AP19" i="46"/>
  <c r="AL19" i="46"/>
  <c r="AB19" i="46"/>
  <c r="AH19" i="46"/>
  <c r="AO19" i="46"/>
  <c r="AC19" i="46"/>
  <c r="AD19" i="46"/>
  <c r="T239" i="61" l="1"/>
  <c r="Q239" i="61"/>
  <c r="O239" i="61"/>
  <c r="M240" i="61"/>
  <c r="I239" i="61"/>
  <c r="K239" i="61"/>
  <c r="E239" i="61"/>
  <c r="B239" i="61"/>
  <c r="S19" i="46"/>
  <c r="AO18" i="46"/>
  <c r="AM18" i="46"/>
  <c r="AH18" i="46"/>
  <c r="AL18" i="46"/>
  <c r="AG18" i="46"/>
  <c r="AB18" i="46"/>
  <c r="AR18" i="46"/>
  <c r="AQ18" i="46"/>
  <c r="AJ18" i="46"/>
  <c r="AP18" i="46"/>
  <c r="AF18" i="46"/>
  <c r="AN18" i="46"/>
  <c r="AS19" i="46"/>
  <c r="AK18" i="46"/>
  <c r="AT18" i="46"/>
  <c r="AE18" i="46"/>
  <c r="AV18" i="46"/>
  <c r="AC18" i="46"/>
  <c r="AI18" i="46"/>
  <c r="AU18" i="46"/>
  <c r="AD18" i="46"/>
  <c r="AW18" i="46"/>
  <c r="T238" i="61" l="1"/>
  <c r="Q238" i="61"/>
  <c r="O238" i="61"/>
  <c r="M239" i="61"/>
  <c r="I238" i="61"/>
  <c r="K238" i="61"/>
  <c r="E238" i="61"/>
  <c r="B238" i="61"/>
  <c r="S18" i="46"/>
  <c r="AT17" i="46"/>
  <c r="AK17" i="46"/>
  <c r="AH17" i="46"/>
  <c r="AU17" i="46"/>
  <c r="AV17" i="46"/>
  <c r="AB17" i="46"/>
  <c r="AL17" i="46"/>
  <c r="AG17" i="46"/>
  <c r="AE17" i="46"/>
  <c r="AF17" i="46"/>
  <c r="AC17" i="46"/>
  <c r="AP17" i="46"/>
  <c r="AW17" i="46"/>
  <c r="AO17" i="46"/>
  <c r="AD17" i="46"/>
  <c r="AI17" i="46"/>
  <c r="AN17" i="46"/>
  <c r="AJ17" i="46"/>
  <c r="AR17" i="46"/>
  <c r="AQ17" i="46"/>
  <c r="AM17" i="46"/>
  <c r="AS18" i="46"/>
  <c r="T237" i="61" l="1"/>
  <c r="Q237" i="61"/>
  <c r="O237" i="61"/>
  <c r="M238" i="61"/>
  <c r="K237" i="61"/>
  <c r="I237" i="61"/>
  <c r="E237" i="61"/>
  <c r="B237" i="61"/>
  <c r="S17" i="46"/>
  <c r="AJ16" i="46"/>
  <c r="AU16" i="46"/>
  <c r="AS17" i="46"/>
  <c r="AH16" i="46"/>
  <c r="AB16" i="46"/>
  <c r="AW16" i="46"/>
  <c r="AP16" i="46"/>
  <c r="AV16" i="46"/>
  <c r="AL16" i="46"/>
  <c r="AD16" i="46"/>
  <c r="AO16" i="46"/>
  <c r="AG16" i="46"/>
  <c r="AQ16" i="46"/>
  <c r="AK16" i="46"/>
  <c r="AR16" i="46"/>
  <c r="AN16" i="46"/>
  <c r="AI16" i="46"/>
  <c r="AT16" i="46"/>
  <c r="AF16" i="46"/>
  <c r="AC16" i="46"/>
  <c r="AM16" i="46"/>
  <c r="AE16" i="46"/>
  <c r="T236" i="61" l="1"/>
  <c r="Q236" i="61"/>
  <c r="M237" i="61"/>
  <c r="E236" i="61"/>
  <c r="B236" i="61"/>
  <c r="I236" i="61"/>
  <c r="K236" i="61"/>
  <c r="O236" i="61"/>
  <c r="S16" i="46"/>
  <c r="AP15" i="46"/>
  <c r="AH15" i="46"/>
  <c r="AF15" i="46"/>
  <c r="AD15" i="46"/>
  <c r="AM15" i="46"/>
  <c r="AG15" i="46"/>
  <c r="AU15" i="46"/>
  <c r="AJ15" i="46"/>
  <c r="AO15" i="46"/>
  <c r="AC15" i="46"/>
  <c r="AN15" i="46"/>
  <c r="AK15" i="46"/>
  <c r="AB15" i="46"/>
  <c r="AL15" i="46"/>
  <c r="AT15" i="46"/>
  <c r="AE15" i="46"/>
  <c r="AW15" i="46"/>
  <c r="AS16" i="46"/>
  <c r="AV15" i="46"/>
  <c r="AR15" i="46"/>
  <c r="AQ15" i="46"/>
  <c r="AI15" i="46"/>
  <c r="T235" i="61" l="1"/>
  <c r="Q235" i="61"/>
  <c r="E235" i="61"/>
  <c r="B235" i="61"/>
  <c r="I235" i="61"/>
  <c r="K235" i="61"/>
  <c r="O235" i="61"/>
  <c r="M236" i="61"/>
  <c r="S15" i="46"/>
  <c r="AE14" i="46"/>
  <c r="AS15" i="46"/>
  <c r="AG14" i="46"/>
  <c r="AO14" i="46"/>
  <c r="AF14" i="46"/>
  <c r="AN14" i="46"/>
  <c r="AT14" i="46"/>
  <c r="AQ14" i="46"/>
  <c r="AI14" i="46"/>
  <c r="AD14" i="46"/>
  <c r="AK14" i="46"/>
  <c r="AB14" i="46"/>
  <c r="AH14" i="46"/>
  <c r="AM14" i="46"/>
  <c r="AW14" i="46"/>
  <c r="AC14" i="46"/>
  <c r="AL14" i="46"/>
  <c r="AV14" i="46"/>
  <c r="AU14" i="46"/>
  <c r="AP14" i="46"/>
  <c r="AJ14" i="46"/>
  <c r="AR14" i="46"/>
  <c r="T234" i="61" l="1"/>
  <c r="Q234" i="61"/>
  <c r="E234" i="61"/>
  <c r="B234" i="61"/>
  <c r="I234" i="61"/>
  <c r="K234" i="61"/>
  <c r="O234" i="61"/>
  <c r="M235" i="61"/>
  <c r="S14" i="46"/>
  <c r="AO13" i="46"/>
  <c r="AJ13" i="46"/>
  <c r="AU13" i="46"/>
  <c r="AI13" i="46"/>
  <c r="AQ13" i="46"/>
  <c r="AG13" i="46"/>
  <c r="AD13" i="46"/>
  <c r="AP13" i="46"/>
  <c r="AK13" i="46"/>
  <c r="AW13" i="46"/>
  <c r="AL13" i="46"/>
  <c r="AE13" i="46"/>
  <c r="AF13" i="46"/>
  <c r="AS14" i="46"/>
  <c r="AH13" i="46"/>
  <c r="AB13" i="46"/>
  <c r="AV13" i="46"/>
  <c r="AC13" i="46"/>
  <c r="AM13" i="46"/>
  <c r="AN13" i="46"/>
  <c r="AT13" i="46"/>
  <c r="AR13" i="46"/>
  <c r="T233" i="61" l="1"/>
  <c r="Q233" i="61"/>
  <c r="E233" i="61"/>
  <c r="B233" i="61"/>
  <c r="I233" i="61"/>
  <c r="K233" i="61"/>
  <c r="O233" i="61"/>
  <c r="M234" i="61"/>
  <c r="S13" i="46"/>
  <c r="AM12" i="46"/>
  <c r="AE12" i="46"/>
  <c r="AU12" i="46"/>
  <c r="AP12" i="46"/>
  <c r="AS13" i="46"/>
  <c r="AG12" i="46"/>
  <c r="AC12" i="46"/>
  <c r="AW12" i="46"/>
  <c r="AI12" i="46"/>
  <c r="AR12" i="46"/>
  <c r="AQ12" i="46"/>
  <c r="AJ12" i="46"/>
  <c r="AL12" i="46"/>
  <c r="AH12" i="46"/>
  <c r="AD12" i="46"/>
  <c r="AV12" i="46"/>
  <c r="AF12" i="46"/>
  <c r="AK12" i="46"/>
  <c r="AB12" i="46"/>
  <c r="AN12" i="46"/>
  <c r="AT12" i="46"/>
  <c r="AO12" i="46"/>
  <c r="T232" i="61" l="1"/>
  <c r="Q232" i="61"/>
  <c r="E232" i="61"/>
  <c r="B232" i="61"/>
  <c r="I232" i="61"/>
  <c r="K232" i="61"/>
  <c r="O232" i="61"/>
  <c r="M233" i="61"/>
  <c r="S12" i="46"/>
  <c r="AS12" i="46"/>
  <c r="AR11" i="46"/>
  <c r="AE11" i="46"/>
  <c r="AC11" i="46"/>
  <c r="AL11" i="46"/>
  <c r="AW11" i="46"/>
  <c r="AD11" i="46"/>
  <c r="AJ11" i="46"/>
  <c r="AG11" i="46"/>
  <c r="AB11" i="46"/>
  <c r="AU11" i="46"/>
  <c r="AN11" i="46"/>
  <c r="AV11" i="46"/>
  <c r="AM11" i="46"/>
  <c r="AT11" i="46"/>
  <c r="AI11" i="46"/>
  <c r="AP11" i="46"/>
  <c r="AK11" i="46"/>
  <c r="AO11" i="46"/>
  <c r="AH11" i="46"/>
  <c r="AF11" i="46"/>
  <c r="AQ11" i="46"/>
  <c r="T231" i="61" l="1"/>
  <c r="Q231" i="61"/>
  <c r="E231" i="61"/>
  <c r="B231" i="61"/>
  <c r="I231" i="61"/>
  <c r="K231" i="61"/>
  <c r="O231" i="61"/>
  <c r="M232" i="61"/>
  <c r="S11" i="46"/>
  <c r="AE10" i="46"/>
  <c r="AH10" i="46"/>
  <c r="AD10" i="46"/>
  <c r="AI10" i="46"/>
  <c r="AJ10" i="46"/>
  <c r="AV10" i="46"/>
  <c r="AL10" i="46"/>
  <c r="AG10" i="46"/>
  <c r="AT10" i="46"/>
  <c r="AP10" i="46"/>
  <c r="AN10" i="46"/>
  <c r="AW10" i="46"/>
  <c r="AQ10" i="46"/>
  <c r="AM10" i="46"/>
  <c r="AB10" i="46"/>
  <c r="AK10" i="46"/>
  <c r="AC10" i="46"/>
  <c r="AO10" i="46"/>
  <c r="AR10" i="46"/>
  <c r="AF10" i="46"/>
  <c r="AU10" i="46"/>
  <c r="AS11" i="46"/>
  <c r="T230" i="61" l="1"/>
  <c r="Q230" i="61"/>
  <c r="E230" i="61"/>
  <c r="B230" i="61"/>
  <c r="I230" i="61"/>
  <c r="K230" i="61"/>
  <c r="O230" i="61"/>
  <c r="M231" i="61"/>
  <c r="S10" i="46"/>
  <c r="AH9" i="46"/>
  <c r="AF9" i="46"/>
  <c r="AB9" i="46"/>
  <c r="AE9" i="46"/>
  <c r="AG9" i="46"/>
  <c r="AJ9" i="46"/>
  <c r="AC9" i="46"/>
  <c r="AU9" i="46"/>
  <c r="AI9" i="46"/>
  <c r="AQ9" i="46"/>
  <c r="AN9" i="46"/>
  <c r="AT9" i="46"/>
  <c r="AP9" i="46"/>
  <c r="AR9" i="46"/>
  <c r="AW9" i="46"/>
  <c r="AV9" i="46"/>
  <c r="AO9" i="46"/>
  <c r="AD9" i="46"/>
  <c r="AS10" i="46"/>
  <c r="AK9" i="46"/>
  <c r="AM9" i="46"/>
  <c r="AL9" i="46"/>
  <c r="T229" i="61" l="1"/>
  <c r="Q229" i="61"/>
  <c r="E229" i="61"/>
  <c r="B229" i="61"/>
  <c r="I229" i="61"/>
  <c r="K229" i="61"/>
  <c r="O229" i="61"/>
  <c r="M230" i="61"/>
  <c r="S9" i="46"/>
  <c r="AU8" i="46"/>
  <c r="AH8" i="46"/>
  <c r="AR8" i="46"/>
  <c r="AD8" i="46"/>
  <c r="AT8" i="46"/>
  <c r="AB8" i="46"/>
  <c r="AV8" i="46"/>
  <c r="AM8" i="46"/>
  <c r="AE8" i="46"/>
  <c r="AJ8" i="46"/>
  <c r="AN8" i="46"/>
  <c r="AF8" i="46"/>
  <c r="AS9" i="46"/>
  <c r="AG8" i="46"/>
  <c r="AP8" i="46"/>
  <c r="AI8" i="46"/>
  <c r="AK8" i="46"/>
  <c r="AQ8" i="46"/>
  <c r="AO8" i="46"/>
  <c r="AL8" i="46"/>
  <c r="AW8" i="46"/>
  <c r="AC8" i="46"/>
  <c r="E228" i="61" l="1"/>
  <c r="B228" i="61"/>
  <c r="I228" i="61"/>
  <c r="K228" i="61"/>
  <c r="O228" i="61"/>
  <c r="Q228" i="61"/>
  <c r="T228" i="61"/>
  <c r="M229" i="61"/>
  <c r="S8" i="46"/>
  <c r="AM7" i="46"/>
  <c r="AN7" i="46"/>
  <c r="AP7" i="46"/>
  <c r="AJ7" i="46"/>
  <c r="AU7" i="46"/>
  <c r="AK7" i="46"/>
  <c r="AL7" i="46"/>
  <c r="AO7" i="46"/>
  <c r="AI7" i="46"/>
  <c r="AC7" i="46"/>
  <c r="AV7" i="46"/>
  <c r="AT7" i="46"/>
  <c r="AQ7" i="46"/>
  <c r="AE7" i="46"/>
  <c r="AW7" i="46"/>
  <c r="AS8" i="46"/>
  <c r="AF7" i="46"/>
  <c r="AB7" i="46"/>
  <c r="AH7" i="46"/>
  <c r="AG7" i="46"/>
  <c r="AR7" i="46"/>
  <c r="AD7" i="46"/>
  <c r="E227" i="61" l="1"/>
  <c r="B227" i="61"/>
  <c r="I227" i="61"/>
  <c r="K227" i="61"/>
  <c r="O227" i="61"/>
  <c r="Q227" i="61"/>
  <c r="T227" i="61"/>
  <c r="M228" i="61"/>
  <c r="S7" i="46"/>
  <c r="AJ6" i="46"/>
  <c r="AW6" i="46"/>
  <c r="AL6" i="46"/>
  <c r="AB6" i="46"/>
  <c r="AV6" i="46"/>
  <c r="AC6" i="46"/>
  <c r="AF6" i="46"/>
  <c r="AQ6" i="46"/>
  <c r="AH6" i="46"/>
  <c r="AE6" i="46"/>
  <c r="AK6" i="46"/>
  <c r="AP6" i="46"/>
  <c r="AR6" i="46"/>
  <c r="AO6" i="46"/>
  <c r="AM6" i="46"/>
  <c r="AS7" i="46"/>
  <c r="AT6" i="46"/>
  <c r="AG6" i="46"/>
  <c r="AN6" i="46"/>
  <c r="AD6" i="46"/>
  <c r="AU6" i="46"/>
  <c r="AI6" i="46"/>
  <c r="E226" i="61" l="1"/>
  <c r="B226" i="61"/>
  <c r="I226" i="61"/>
  <c r="K226" i="61"/>
  <c r="O226" i="61"/>
  <c r="Q226" i="61"/>
  <c r="T226" i="61"/>
  <c r="M227" i="61"/>
  <c r="S6" i="46"/>
  <c r="A6" i="18" l="1"/>
  <c r="M17" i="18" l="1"/>
  <c r="N17" i="18" s="1"/>
  <c r="M16" i="18"/>
  <c r="N16" i="18" s="1"/>
  <c r="M15" i="18"/>
  <c r="N15" i="18" s="1"/>
  <c r="M14" i="18"/>
  <c r="N14" i="18" s="1"/>
  <c r="M13" i="18"/>
  <c r="N13" i="18" l="1"/>
  <c r="N771" i="61"/>
  <c r="M37" i="18"/>
  <c r="N37" i="18" s="1"/>
  <c r="M36" i="18"/>
  <c r="N36" i="18" s="1"/>
  <c r="M35" i="18"/>
  <c r="N35" i="18" s="1"/>
  <c r="M34" i="18"/>
  <c r="N34" i="18" s="1"/>
  <c r="M33" i="18"/>
  <c r="N33" i="18" s="1"/>
  <c r="M29" i="18"/>
  <c r="N29" i="18" s="1"/>
  <c r="M28" i="18"/>
  <c r="N28" i="18" s="1"/>
  <c r="Q167" i="61" l="1"/>
  <c r="N167" i="61"/>
  <c r="E58" i="64" s="1"/>
  <c r="S167" i="61"/>
  <c r="G58" i="64" s="1"/>
  <c r="J167" i="61"/>
  <c r="D58" i="64" s="1"/>
  <c r="B167" i="61"/>
  <c r="A58" i="64" s="1"/>
  <c r="F167" i="61"/>
  <c r="B58" i="64" s="1"/>
  <c r="H167" i="61"/>
  <c r="C58" i="64" s="1"/>
  <c r="AF64" i="64" l="1"/>
  <c r="AF67" i="64"/>
  <c r="AF80" i="64"/>
  <c r="AF83" i="64"/>
  <c r="AF96" i="64"/>
  <c r="AF99" i="64"/>
  <c r="AF62" i="64"/>
  <c r="AF65" i="64"/>
  <c r="AF78" i="64"/>
  <c r="AF81" i="64"/>
  <c r="AF94" i="64"/>
  <c r="AF97" i="64"/>
  <c r="AF60" i="64"/>
  <c r="AF63" i="64"/>
  <c r="AF76" i="64"/>
  <c r="AF79" i="64"/>
  <c r="AF92" i="64"/>
  <c r="AF95" i="64"/>
  <c r="AF108" i="64"/>
  <c r="AF88" i="64"/>
  <c r="AF93" i="64"/>
  <c r="AF98" i="64"/>
  <c r="AF103" i="64"/>
  <c r="AF59" i="64"/>
  <c r="AF69" i="64"/>
  <c r="AF90" i="64"/>
  <c r="AF100" i="64"/>
  <c r="AF105" i="64"/>
  <c r="AF109" i="64"/>
  <c r="AF61" i="64"/>
  <c r="AF66" i="64"/>
  <c r="AF71" i="64"/>
  <c r="AF102" i="64"/>
  <c r="AF107" i="64"/>
  <c r="AF73" i="64"/>
  <c r="AF89" i="64"/>
  <c r="AF106" i="64"/>
  <c r="AF68" i="64"/>
  <c r="AF84" i="64"/>
  <c r="AF85" i="64"/>
  <c r="AF104" i="64"/>
  <c r="AF82" i="64"/>
  <c r="AF75" i="64"/>
  <c r="AF101" i="64"/>
  <c r="AF70" i="64"/>
  <c r="AF72" i="64"/>
  <c r="AF91" i="64"/>
  <c r="AF74" i="64"/>
  <c r="AF77" i="64"/>
  <c r="AF86" i="64"/>
  <c r="AF87" i="64"/>
  <c r="EX4" i="23"/>
  <c r="AB44" i="44"/>
  <c r="AF18" i="44"/>
  <c r="FE5" i="23"/>
  <c r="AJ5" i="46"/>
  <c r="GQ6" i="23"/>
  <c r="AS5" i="46"/>
  <c r="AK21" i="44"/>
  <c r="AD30" i="44"/>
  <c r="EF5" i="23"/>
  <c r="AE6" i="22"/>
  <c r="EW5" i="23"/>
  <c r="DW4" i="23"/>
  <c r="AC33" i="44"/>
  <c r="AC47" i="44"/>
  <c r="AG21" i="44"/>
  <c r="AV5" i="22"/>
  <c r="AK28" i="44"/>
  <c r="AE31" i="44"/>
  <c r="AB6" i="22"/>
  <c r="DH5" i="23"/>
  <c r="FY3" i="23"/>
  <c r="AK33" i="44"/>
  <c r="DL6" i="23"/>
  <c r="AD12" i="44"/>
  <c r="AJ4" i="44"/>
  <c r="AC44" i="44"/>
  <c r="AH7" i="44"/>
  <c r="AC31" i="44"/>
  <c r="AQ7" i="22"/>
  <c r="AC48" i="44"/>
  <c r="AC34" i="44"/>
  <c r="AR7" i="22"/>
  <c r="DO6" i="23"/>
  <c r="AL28" i="44"/>
  <c r="AH40" i="44"/>
  <c r="FN3" i="23"/>
  <c r="DE4" i="23"/>
  <c r="EL3" i="23"/>
  <c r="AI41" i="44"/>
  <c r="AN5" i="46"/>
  <c r="AF5" i="44"/>
  <c r="AG53" i="44"/>
  <c r="AF47" i="44"/>
  <c r="AI5" i="46"/>
  <c r="AG5" i="44"/>
  <c r="AM55" i="47"/>
  <c r="AM5" i="46"/>
  <c r="AJ14" i="44"/>
  <c r="DT3" i="23"/>
  <c r="AC5" i="22"/>
  <c r="AJ41" i="44"/>
  <c r="AX5" i="22"/>
  <c r="FQ6" i="23"/>
  <c r="AK19" i="44"/>
  <c r="FC6" i="23"/>
  <c r="AS55" i="49"/>
  <c r="AD11" i="44"/>
  <c r="EG4" i="23"/>
  <c r="AE29" i="44"/>
  <c r="AG18" i="44"/>
  <c r="AC42" i="44"/>
  <c r="AJ29" i="44"/>
  <c r="GM4" i="23"/>
  <c r="AG34" i="44"/>
  <c r="AX6" i="22"/>
  <c r="AK40" i="44"/>
  <c r="AE23" i="44"/>
  <c r="GD4" i="23"/>
  <c r="EA5" i="23"/>
  <c r="DK5" i="23"/>
  <c r="AI6" i="22"/>
  <c r="AU4" i="46"/>
  <c r="GC6" i="23"/>
  <c r="AT4" i="46"/>
  <c r="FW6" i="23"/>
  <c r="EE4" i="23"/>
  <c r="AH53" i="44"/>
  <c r="FX6" i="23"/>
  <c r="FM5" i="23"/>
  <c r="AL19" i="44"/>
  <c r="AI43" i="44"/>
  <c r="AJ24" i="44"/>
  <c r="FT4" i="23"/>
  <c r="AD4" i="46"/>
  <c r="FV4" i="23"/>
  <c r="AF34" i="44"/>
  <c r="AE47" i="44"/>
  <c r="AB31" i="44"/>
  <c r="AI17" i="44"/>
  <c r="AD42" i="44"/>
  <c r="EI5" i="23"/>
  <c r="AI9" i="44"/>
  <c r="AJ11" i="44"/>
  <c r="AG46" i="44"/>
  <c r="EA3" i="23"/>
  <c r="AK37" i="44"/>
  <c r="AC50" i="44"/>
  <c r="DN6" i="23"/>
  <c r="AJ32" i="44"/>
  <c r="AD51" i="44"/>
  <c r="AD45" i="44"/>
  <c r="AH26" i="44"/>
  <c r="AC36" i="44"/>
  <c r="EZ4" i="23"/>
  <c r="GO3" i="23"/>
  <c r="AJ4" i="46"/>
  <c r="AC4" i="46"/>
  <c r="AB51" i="44"/>
  <c r="AK52" i="44"/>
  <c r="AI24" i="44"/>
  <c r="AZ7" i="22"/>
  <c r="AF21" i="44"/>
  <c r="AL5" i="22"/>
  <c r="FQ5" i="23"/>
  <c r="AK17" i="44"/>
  <c r="GU5" i="23"/>
  <c r="DP4" i="23"/>
  <c r="FY4" i="23"/>
  <c r="AB18" i="44"/>
  <c r="DJ3" i="23"/>
  <c r="DC6" i="23"/>
  <c r="AJ7" i="22"/>
  <c r="AF11" i="44"/>
  <c r="AE9" i="44"/>
  <c r="ER5" i="23"/>
  <c r="AF48" i="44"/>
  <c r="AE46" i="44"/>
  <c r="AF4" i="46"/>
  <c r="AJ52" i="44"/>
  <c r="AI38" i="44"/>
  <c r="AI6" i="44"/>
  <c r="AI5" i="22"/>
  <c r="FU4" i="23"/>
  <c r="EP3" i="23"/>
  <c r="AW5" i="46"/>
  <c r="AB50" i="44"/>
  <c r="AK15" i="44"/>
  <c r="AI12" i="44"/>
  <c r="ET4" i="23"/>
  <c r="AC19" i="44"/>
  <c r="AB40" i="44"/>
  <c r="AL49" i="44"/>
  <c r="AL7" i="22"/>
  <c r="AF49" i="44"/>
  <c r="AB21" i="44"/>
  <c r="AC17" i="44"/>
  <c r="AG13" i="44"/>
  <c r="AF29" i="44"/>
  <c r="AG16" i="44"/>
  <c r="AF27" i="44"/>
  <c r="FQ3" i="23"/>
  <c r="AB12" i="44"/>
  <c r="FD3" i="23"/>
  <c r="AE13" i="44"/>
  <c r="DG6" i="23"/>
  <c r="AI11" i="44"/>
  <c r="AQ5" i="46"/>
  <c r="AI51" i="44"/>
  <c r="DR5" i="23"/>
  <c r="AD24" i="44"/>
  <c r="FU3" i="23"/>
  <c r="AE5" i="44"/>
  <c r="EK3" i="23"/>
  <c r="ET6" i="23"/>
  <c r="FD6" i="23"/>
  <c r="AH5" i="44"/>
  <c r="AK54" i="44"/>
  <c r="AC53" i="44"/>
  <c r="AI13" i="44"/>
  <c r="AD16" i="44"/>
  <c r="AG40" i="44"/>
  <c r="AJ39" i="44"/>
  <c r="AP5" i="22"/>
  <c r="EH5" i="23"/>
  <c r="AB30" i="44"/>
  <c r="AB16" i="44"/>
  <c r="AG20" i="44"/>
  <c r="EH3" i="23"/>
  <c r="EJ5" i="23"/>
  <c r="AH7" i="22"/>
  <c r="AL50" i="44"/>
  <c r="AB38" i="44"/>
  <c r="AK5" i="44"/>
  <c r="GE5" i="23"/>
  <c r="AI33" i="44"/>
  <c r="AL10" i="44"/>
  <c r="DE3" i="23"/>
  <c r="FK3" i="23"/>
  <c r="FT5" i="23"/>
  <c r="AF25" i="44"/>
  <c r="AJ28" i="44"/>
  <c r="AC13" i="44"/>
  <c r="GP3" i="23"/>
  <c r="GK6" i="23"/>
  <c r="AD43" i="44"/>
  <c r="AK55" i="47"/>
  <c r="FK6" i="23"/>
  <c r="AK13" i="44"/>
  <c r="GM6" i="23"/>
  <c r="AL24" i="44"/>
  <c r="AE38" i="44"/>
  <c r="EP5" i="23"/>
  <c r="AD25" i="44"/>
  <c r="AK23" i="44"/>
  <c r="AE44" i="44"/>
  <c r="AE54" i="44"/>
  <c r="GJ5" i="23"/>
  <c r="AJ53" i="44"/>
  <c r="AH39" i="44"/>
  <c r="AK22" i="44"/>
  <c r="AW6" i="22"/>
  <c r="DZ3" i="23"/>
  <c r="ES6" i="23"/>
  <c r="AD6" i="44"/>
  <c r="AC14" i="44"/>
  <c r="FQ4" i="23"/>
  <c r="AF7" i="22"/>
  <c r="AJ31" i="44"/>
  <c r="AB22" i="44"/>
  <c r="DX3" i="23"/>
  <c r="AE4" i="46"/>
  <c r="AS6" i="22"/>
  <c r="AC22" i="44"/>
  <c r="AC3" i="43"/>
  <c r="AF52" i="44"/>
  <c r="GC5" i="23"/>
  <c r="AL21" i="44"/>
  <c r="AC30" i="44"/>
  <c r="AG31" i="44"/>
  <c r="AI40" i="44"/>
  <c r="FG6" i="23"/>
  <c r="DD6" i="23"/>
  <c r="AG54" i="44"/>
  <c r="GS5" i="23"/>
  <c r="AE35" i="44"/>
  <c r="GL3" i="23"/>
  <c r="AI14" i="44"/>
  <c r="FF5" i="23"/>
  <c r="AG5" i="46"/>
  <c r="AG23" i="44"/>
  <c r="AQ4" i="46"/>
  <c r="EZ3" i="23"/>
  <c r="AK43" i="44"/>
  <c r="FM4" i="23"/>
  <c r="AR6" i="22"/>
  <c r="AF45" i="44"/>
  <c r="AB25" i="44"/>
  <c r="FS5" i="23"/>
  <c r="EM6" i="23"/>
  <c r="DD5" i="23"/>
  <c r="AN4" i="46"/>
  <c r="FA3" i="23"/>
  <c r="AE14" i="44"/>
  <c r="DN3" i="23"/>
  <c r="AI29" i="44"/>
  <c r="AD48" i="44"/>
  <c r="FL4" i="23"/>
  <c r="AJ36" i="44"/>
  <c r="DX5" i="23"/>
  <c r="AD5" i="22"/>
  <c r="AK36" i="44"/>
  <c r="FI5" i="23"/>
  <c r="AD9" i="44"/>
  <c r="AC7" i="22"/>
  <c r="DI4" i="23"/>
  <c r="AE41" i="44"/>
  <c r="AC8" i="44"/>
  <c r="AK44" i="44"/>
  <c r="AD13" i="44"/>
  <c r="GF3" i="23"/>
  <c r="AD54" i="44"/>
  <c r="AC37" i="44"/>
  <c r="FC5" i="23"/>
  <c r="ED6" i="23"/>
  <c r="ED5" i="23"/>
  <c r="AY7" i="22"/>
  <c r="GD6" i="23"/>
  <c r="DU4" i="23"/>
  <c r="FN4" i="23"/>
  <c r="AO55" i="47"/>
  <c r="AL36" i="44"/>
  <c r="AB10" i="44"/>
  <c r="AM7" i="22"/>
  <c r="AF38" i="44"/>
  <c r="AE5" i="22"/>
  <c r="AI30" i="44"/>
  <c r="AI45" i="44"/>
  <c r="AH27" i="44"/>
  <c r="AJ55" i="47"/>
  <c r="AB34" i="44"/>
  <c r="AK41" i="44"/>
  <c r="AF44" i="44"/>
  <c r="EO4" i="23"/>
  <c r="AK6" i="44"/>
  <c r="AG45" i="44"/>
  <c r="AL48" i="44"/>
  <c r="AC20" i="44"/>
  <c r="GM3" i="23"/>
  <c r="AH51" i="44"/>
  <c r="AD28" i="44"/>
  <c r="EK5" i="23"/>
  <c r="AS6" i="46"/>
  <c r="AU5" i="22"/>
  <c r="AD5" i="44"/>
  <c r="EE6" i="23"/>
  <c r="GB6" i="23"/>
  <c r="FA4" i="23"/>
  <c r="AL54" i="44"/>
  <c r="GI3" i="23"/>
  <c r="AV55" i="49"/>
  <c r="EH4" i="23"/>
  <c r="FP6" i="23"/>
  <c r="AJ48" i="44"/>
  <c r="DO3" i="23"/>
  <c r="AH22" i="44"/>
  <c r="AC28" i="44"/>
  <c r="AL26" i="44"/>
  <c r="AE34" i="44"/>
  <c r="GN3" i="23"/>
  <c r="AE27" i="44"/>
  <c r="AC27" i="44"/>
  <c r="AC38" i="44"/>
  <c r="AL45" i="44"/>
  <c r="AN7" i="22"/>
  <c r="EQ5" i="23"/>
  <c r="DO4" i="23"/>
  <c r="AC9" i="44"/>
  <c r="EW3" i="23"/>
  <c r="AL18" i="44"/>
  <c r="AP7" i="22"/>
  <c r="FT6" i="23"/>
  <c r="AE7" i="44"/>
  <c r="AG5" i="22"/>
  <c r="DF3" i="23"/>
  <c r="AB5" i="46"/>
  <c r="AE33" i="44"/>
  <c r="AK51" i="44"/>
  <c r="EB5" i="23"/>
  <c r="EA6" i="23"/>
  <c r="AP5" i="46"/>
  <c r="AB47" i="44"/>
  <c r="AD8" i="44"/>
  <c r="AD14" i="44"/>
  <c r="FL6" i="23"/>
  <c r="W58" i="64"/>
  <c r="FM6" i="23"/>
  <c r="DP5" i="23"/>
  <c r="AF14" i="44"/>
  <c r="GS4" i="23"/>
  <c r="AH14" i="44"/>
  <c r="AD7" i="22"/>
  <c r="AC52" i="44"/>
  <c r="AJ33" i="44"/>
  <c r="AB24" i="44"/>
  <c r="AD39" i="44"/>
  <c r="EE5" i="23"/>
  <c r="AC6" i="43"/>
  <c r="AH13" i="44"/>
  <c r="AM5" i="22"/>
  <c r="AK12" i="44"/>
  <c r="AG39" i="44"/>
  <c r="AF32" i="44"/>
  <c r="EJ6" i="23"/>
  <c r="EB4" i="23"/>
  <c r="DP6" i="23"/>
  <c r="AK31" i="44"/>
  <c r="AG49" i="44"/>
  <c r="AD41" i="44"/>
  <c r="AH20" i="44"/>
  <c r="FV5" i="23"/>
  <c r="FW5" i="23"/>
  <c r="ER6" i="23"/>
  <c r="EN3" i="23"/>
  <c r="AP6" i="22"/>
  <c r="GB4" i="23"/>
  <c r="AD17" i="44"/>
  <c r="DU6" i="23"/>
  <c r="AC26" i="44"/>
  <c r="FJ3" i="23"/>
  <c r="AG24" i="44"/>
  <c r="AF30" i="44"/>
  <c r="AO4" i="46"/>
  <c r="DM6" i="23"/>
  <c r="FY5" i="23"/>
  <c r="DR6" i="23"/>
  <c r="FA5" i="23"/>
  <c r="AF5" i="46"/>
  <c r="AC15" i="44"/>
  <c r="GI4" i="23"/>
  <c r="FB3" i="23"/>
  <c r="FI3" i="23"/>
  <c r="AH12" i="44"/>
  <c r="FH6" i="23"/>
  <c r="AT6" i="22"/>
  <c r="DZ6" i="23"/>
  <c r="AR4" i="46"/>
  <c r="AH49" i="44"/>
  <c r="FB6" i="23"/>
  <c r="AC18" i="44"/>
  <c r="AH15" i="44"/>
  <c r="DS3" i="23"/>
  <c r="AH6" i="22"/>
  <c r="AH21" i="44"/>
  <c r="AJ23" i="44"/>
  <c r="FZ6" i="23"/>
  <c r="AI10" i="44"/>
  <c r="AL47" i="44"/>
  <c r="AI4" i="44"/>
  <c r="AF33" i="44"/>
  <c r="EA4" i="23"/>
  <c r="ET5" i="23"/>
  <c r="AH17" i="44"/>
  <c r="AJ5" i="22"/>
  <c r="AF40" i="44"/>
  <c r="AB52" i="44"/>
  <c r="AF50" i="44"/>
  <c r="AH28" i="44"/>
  <c r="FO5" i="23"/>
  <c r="FJ6" i="23"/>
  <c r="AC41" i="44"/>
  <c r="AK6" i="22"/>
  <c r="AY5" i="22"/>
  <c r="AK49" i="44"/>
  <c r="AB5" i="44"/>
  <c r="GG4" i="23"/>
  <c r="AK53" i="44"/>
  <c r="AF9" i="44"/>
  <c r="AF17" i="44"/>
  <c r="AH24" i="44"/>
  <c r="AG43" i="44"/>
  <c r="GN6" i="23"/>
  <c r="AL37" i="44"/>
  <c r="AG36" i="44"/>
  <c r="GK3" i="23"/>
  <c r="AD47" i="44"/>
  <c r="FF4" i="23"/>
  <c r="AG9" i="44"/>
  <c r="AG41" i="44"/>
  <c r="AB54" i="44"/>
  <c r="DG4" i="23"/>
  <c r="AD40" i="44"/>
  <c r="EZ5" i="23"/>
  <c r="AL25" i="44"/>
  <c r="AH6" i="44"/>
  <c r="AK9" i="44"/>
  <c r="DW3" i="23"/>
  <c r="EV3" i="23"/>
  <c r="AG48" i="44"/>
  <c r="AJ19" i="44"/>
  <c r="AH54" i="44"/>
  <c r="GI6" i="23"/>
  <c r="AB9" i="44"/>
  <c r="FL3" i="23"/>
  <c r="EY3" i="23"/>
  <c r="AK5" i="46"/>
  <c r="FK5" i="23"/>
  <c r="AJ46" i="44"/>
  <c r="AG4" i="46"/>
  <c r="GH6" i="23"/>
  <c r="EZ6" i="23"/>
  <c r="GO5" i="23"/>
  <c r="DJ5" i="23"/>
  <c r="AL27" i="44"/>
  <c r="AC25" i="44"/>
  <c r="AC51" i="44"/>
  <c r="AC45" i="44"/>
  <c r="DS6" i="23"/>
  <c r="AB36" i="44"/>
  <c r="GT4" i="23"/>
  <c r="FN5" i="23"/>
  <c r="GL5" i="23"/>
  <c r="GK5" i="23"/>
  <c r="AJ42" i="44"/>
  <c r="AU7" i="22"/>
  <c r="DZ4" i="23"/>
  <c r="AB35" i="44"/>
  <c r="AI32" i="44"/>
  <c r="ER3" i="23"/>
  <c r="AH42" i="44"/>
  <c r="AG51" i="44"/>
  <c r="AC10" i="44"/>
  <c r="AL43" i="44"/>
  <c r="AJ18" i="44"/>
  <c r="AG22" i="44"/>
  <c r="AD32" i="44"/>
  <c r="DF4" i="23"/>
  <c r="AF35" i="44"/>
  <c r="EI4" i="23"/>
  <c r="AC5" i="44"/>
  <c r="DQ5" i="23"/>
  <c r="AE26" i="44"/>
  <c r="EX5" i="23"/>
  <c r="FP5" i="23"/>
  <c r="DD3" i="23"/>
  <c r="AJ8" i="44"/>
  <c r="AK10" i="44"/>
  <c r="AG11" i="44"/>
  <c r="AD33" i="44"/>
  <c r="AH31" i="44"/>
  <c r="AU5" i="46"/>
  <c r="DK4" i="23"/>
  <c r="ET3" i="23"/>
  <c r="AG7" i="22"/>
  <c r="AD5" i="46"/>
  <c r="AY55" i="48"/>
  <c r="AG26" i="44"/>
  <c r="AH41" i="44"/>
  <c r="AG37" i="44"/>
  <c r="EU3" i="23"/>
  <c r="AE6" i="44"/>
  <c r="AE24" i="44"/>
  <c r="AG27" i="44"/>
  <c r="DK6" i="23"/>
  <c r="AG42" i="44"/>
  <c r="AG47" i="44"/>
  <c r="AD46" i="44"/>
  <c r="AJ37" i="44"/>
  <c r="EB6" i="23"/>
  <c r="AF23" i="44"/>
  <c r="EM4" i="23"/>
  <c r="AL17" i="44"/>
  <c r="GR6" i="23"/>
  <c r="AL33" i="44"/>
  <c r="GH5" i="23"/>
  <c r="FR4" i="23"/>
  <c r="AF13" i="44"/>
  <c r="AH23" i="44"/>
  <c r="GG3" i="23"/>
  <c r="AC4" i="44"/>
  <c r="FF6" i="23"/>
  <c r="FG4" i="23"/>
  <c r="AB13" i="44"/>
  <c r="AB4" i="46"/>
  <c r="FE6" i="23"/>
  <c r="AI50" i="44"/>
  <c r="AQ5" i="22"/>
  <c r="AL6" i="44"/>
  <c r="AE30" i="44"/>
  <c r="AI28" i="44"/>
  <c r="AB7" i="44"/>
  <c r="AK27" i="44"/>
  <c r="AF28" i="44"/>
  <c r="AH47" i="44"/>
  <c r="AC24" i="44"/>
  <c r="AM4" i="46"/>
  <c r="EU6" i="23"/>
  <c r="FC4" i="23"/>
  <c r="AD37" i="44"/>
  <c r="AK32" i="44"/>
  <c r="DF6" i="23"/>
  <c r="AH19" i="44"/>
  <c r="AI44" i="44"/>
  <c r="AJ43" i="44"/>
  <c r="DQ6" i="23"/>
  <c r="AG33" i="44"/>
  <c r="AJ7" i="44"/>
  <c r="AU6" i="22"/>
  <c r="AH25" i="44"/>
  <c r="EV5" i="23"/>
  <c r="FV3" i="23"/>
  <c r="AG15" i="44"/>
  <c r="AJ9" i="44"/>
  <c r="EI3" i="23"/>
  <c r="AE12" i="44"/>
  <c r="AK42" i="44"/>
  <c r="GL4" i="23"/>
  <c r="GH4" i="23"/>
  <c r="AD53" i="44"/>
  <c r="AJ51" i="44"/>
  <c r="AZ5" i="22"/>
  <c r="DY5" i="23"/>
  <c r="AC35" i="44"/>
  <c r="AJ34" i="44"/>
  <c r="AC16" i="44"/>
  <c r="AJ27" i="44"/>
  <c r="AK30" i="44"/>
  <c r="EP6" i="23"/>
  <c r="AF31" i="44"/>
  <c r="FS4" i="23"/>
  <c r="AF6" i="44"/>
  <c r="AE39" i="44"/>
  <c r="AB46" i="44"/>
  <c r="AB11" i="44"/>
  <c r="AL12" i="44"/>
  <c r="AI34" i="44"/>
  <c r="AW4" i="46"/>
  <c r="AL55" i="47"/>
  <c r="AE5" i="46"/>
  <c r="AD36" i="44"/>
  <c r="AK8" i="44"/>
  <c r="AF51" i="44"/>
  <c r="DO5" i="23"/>
  <c r="GE6" i="23"/>
  <c r="EV6" i="23"/>
  <c r="AL5" i="44"/>
  <c r="GJ6" i="23"/>
  <c r="FH3" i="23"/>
  <c r="FU5" i="23"/>
  <c r="FB4" i="23"/>
  <c r="DE6" i="23"/>
  <c r="AI7" i="22"/>
  <c r="AI27" i="44"/>
  <c r="AO5" i="46"/>
  <c r="V58" i="64"/>
  <c r="GU6" i="23"/>
  <c r="DY4" i="23"/>
  <c r="AH37" i="44"/>
  <c r="AD26" i="44"/>
  <c r="DX4" i="23"/>
  <c r="AJ54" i="44"/>
  <c r="AB48" i="44"/>
  <c r="AD21" i="44"/>
  <c r="AD15" i="44"/>
  <c r="AD34" i="44"/>
  <c r="EQ3" i="23"/>
  <c r="AE28" i="44"/>
  <c r="FH4" i="23"/>
  <c r="EB3" i="23"/>
  <c r="AI18" i="44"/>
  <c r="AB45" i="44"/>
  <c r="AG38" i="44"/>
  <c r="AF24" i="44"/>
  <c r="AH11" i="44"/>
  <c r="AI26" i="44"/>
  <c r="AG7" i="44"/>
  <c r="GT6" i="23"/>
  <c r="AE50" i="44"/>
  <c r="EP4" i="23"/>
  <c r="DY6" i="23"/>
  <c r="DI6" i="23"/>
  <c r="AH4" i="44"/>
  <c r="AI4" i="46"/>
  <c r="AI23" i="44"/>
  <c r="AF22" i="44"/>
  <c r="DM5" i="23"/>
  <c r="GA6" i="23"/>
  <c r="AH38" i="44"/>
  <c r="AY6" i="22"/>
  <c r="AL4" i="46"/>
  <c r="AH32" i="44"/>
  <c r="AU55" i="49"/>
  <c r="DQ4" i="23"/>
  <c r="GT3" i="23"/>
  <c r="GR3" i="23"/>
  <c r="AJ6" i="22"/>
  <c r="AE19" i="44"/>
  <c r="AL41" i="44"/>
  <c r="AF42" i="44"/>
  <c r="AH30" i="44"/>
  <c r="AC5" i="46"/>
  <c r="EO6" i="23"/>
  <c r="EX3" i="23"/>
  <c r="AI35" i="44"/>
  <c r="AI8" i="44"/>
  <c r="AL44" i="44"/>
  <c r="EC5" i="23"/>
  <c r="GJ3" i="23"/>
  <c r="AG44" i="44"/>
  <c r="AB41" i="44"/>
  <c r="EJ4" i="23"/>
  <c r="FJ5" i="23"/>
  <c r="AK24" i="44"/>
  <c r="AL34" i="44"/>
  <c r="AF8" i="44"/>
  <c r="AE22" i="44"/>
  <c r="DU3" i="23"/>
  <c r="FO4" i="23"/>
  <c r="AK46" i="44"/>
  <c r="DC5" i="23"/>
  <c r="AK7" i="22"/>
  <c r="GQ5" i="23"/>
  <c r="AI48" i="44"/>
  <c r="AC54" i="44"/>
  <c r="GR5" i="23"/>
  <c r="AD44" i="44"/>
  <c r="AG35" i="44"/>
  <c r="AC7" i="44"/>
  <c r="DM4" i="23"/>
  <c r="AL16" i="44"/>
  <c r="AI15" i="44"/>
  <c r="AB28" i="44"/>
  <c r="AB33" i="44"/>
  <c r="AT55" i="49"/>
  <c r="AT7" i="22"/>
  <c r="AI47" i="44"/>
  <c r="AG4" i="44"/>
  <c r="AL23" i="44"/>
  <c r="FN6" i="23"/>
  <c r="AE20" i="44"/>
  <c r="EL6" i="23"/>
  <c r="EM3" i="23"/>
  <c r="EC3" i="23"/>
  <c r="AB4" i="44"/>
  <c r="AG25" i="44"/>
  <c r="AD22" i="44"/>
  <c r="AB37" i="44"/>
  <c r="AO5" i="22"/>
  <c r="AB49" i="44"/>
  <c r="AD49" i="44"/>
  <c r="AL11" i="44"/>
  <c r="DE5" i="23"/>
  <c r="AD19" i="44"/>
  <c r="DC3" i="23"/>
  <c r="AH43" i="44"/>
  <c r="EM5" i="23"/>
  <c r="EK4" i="23"/>
  <c r="AL22" i="44"/>
  <c r="EW4" i="23"/>
  <c r="AL39" i="44"/>
  <c r="AH45" i="44"/>
  <c r="AC5" i="43"/>
  <c r="DL3" i="23"/>
  <c r="AL7" i="44"/>
  <c r="AF54" i="44"/>
  <c r="DH4" i="23"/>
  <c r="AH46" i="44"/>
  <c r="FU6" i="23"/>
  <c r="AD52" i="44"/>
  <c r="DN4" i="23"/>
  <c r="AI42" i="44"/>
  <c r="AE51" i="44"/>
  <c r="DV6" i="23"/>
  <c r="AI19" i="44"/>
  <c r="EO5" i="23"/>
  <c r="FX5" i="23"/>
  <c r="AE53" i="44"/>
  <c r="AD7" i="44"/>
  <c r="AK35" i="44"/>
  <c r="DP3" i="23"/>
  <c r="AN5" i="22"/>
  <c r="AJ12" i="44"/>
  <c r="EN6" i="23"/>
  <c r="AL32" i="44"/>
  <c r="GB5" i="23"/>
  <c r="AE43" i="44"/>
  <c r="AL38" i="44"/>
  <c r="AF19" i="44"/>
  <c r="AJ26" i="44"/>
  <c r="FS6" i="23"/>
  <c r="FI4" i="23"/>
  <c r="DG5" i="23"/>
  <c r="GU4" i="23"/>
  <c r="FL5" i="23"/>
  <c r="AO6" i="22"/>
  <c r="AH35" i="44"/>
  <c r="FB5" i="23"/>
  <c r="AK39" i="44"/>
  <c r="AB5" i="22"/>
  <c r="GF4" i="23"/>
  <c r="AW64" i="46"/>
  <c r="AG32" i="44"/>
  <c r="AB15" i="44"/>
  <c r="AL40" i="44"/>
  <c r="AW55" i="48"/>
  <c r="FR3" i="23"/>
  <c r="DI5" i="23"/>
  <c r="DQ3" i="23"/>
  <c r="AL30" i="44"/>
  <c r="AI53" i="44"/>
  <c r="AC6" i="44"/>
  <c r="AG28" i="44"/>
  <c r="AX7" i="22"/>
  <c r="AH4" i="46"/>
  <c r="DU5" i="23"/>
  <c r="FI6" i="23"/>
  <c r="AQ55" i="47"/>
  <c r="AF10" i="44"/>
  <c r="DZ5" i="23"/>
  <c r="EH6" i="23"/>
  <c r="DB3" i="23"/>
  <c r="DF5" i="23"/>
  <c r="AC11" i="44"/>
  <c r="AE16" i="44"/>
  <c r="EF6" i="23"/>
  <c r="AF5" i="22"/>
  <c r="GN5" i="23"/>
  <c r="AI39" i="44"/>
  <c r="GM5" i="23"/>
  <c r="AI52" i="44"/>
  <c r="EC6" i="23"/>
  <c r="AF12" i="44"/>
  <c r="AL13" i="44"/>
  <c r="AJ25" i="44"/>
  <c r="DH3" i="23"/>
  <c r="AL8" i="44"/>
  <c r="FO3" i="23"/>
  <c r="AJ17" i="44"/>
  <c r="AJ44" i="44"/>
  <c r="AV7" i="22"/>
  <c r="FR6" i="23"/>
  <c r="DJ6" i="23"/>
  <c r="AL52" i="44"/>
  <c r="DR4" i="23"/>
  <c r="EN5" i="23"/>
  <c r="AI46" i="44"/>
  <c r="AT5" i="22"/>
  <c r="FG5" i="23"/>
  <c r="EL4" i="23"/>
  <c r="AE40" i="44"/>
  <c r="AG52" i="44"/>
  <c r="AJ20" i="44"/>
  <c r="AJ13" i="44"/>
  <c r="AE18" i="44"/>
  <c r="AJ49" i="44"/>
  <c r="FF3" i="23"/>
  <c r="AF36" i="44"/>
  <c r="AJ5" i="44"/>
  <c r="EX6" i="23"/>
  <c r="DJ4" i="23"/>
  <c r="AH50" i="44"/>
  <c r="AF15" i="44"/>
  <c r="DW5" i="23"/>
  <c r="AR5" i="22"/>
  <c r="AV55" i="48"/>
  <c r="GI5" i="23"/>
  <c r="AT5" i="46"/>
  <c r="GP5" i="23"/>
  <c r="AR55" i="49"/>
  <c r="AG30" i="44"/>
  <c r="FR5" i="23"/>
  <c r="GO4" i="23"/>
  <c r="DB5" i="23"/>
  <c r="AF39" i="44"/>
  <c r="DW6" i="23"/>
  <c r="AH29" i="44"/>
  <c r="AH8" i="44"/>
  <c r="DY3" i="23"/>
  <c r="ES4" i="23"/>
  <c r="AJ47" i="44"/>
  <c r="AC49" i="44"/>
  <c r="AH36" i="44"/>
  <c r="FE4" i="23"/>
  <c r="AI21" i="44"/>
  <c r="AI16" i="44"/>
  <c r="AD6" i="22"/>
  <c r="AB53" i="44"/>
  <c r="EY5" i="23"/>
  <c r="AK7" i="44"/>
  <c r="AL20" i="44"/>
  <c r="AI54" i="44"/>
  <c r="AX55" i="48"/>
  <c r="GH3" i="23"/>
  <c r="GE4" i="23"/>
  <c r="AB39" i="44"/>
  <c r="GC3" i="23"/>
  <c r="GF6" i="23"/>
  <c r="AB26" i="44"/>
  <c r="AK4" i="44"/>
  <c r="AD31" i="44"/>
  <c r="AE49" i="44"/>
  <c r="DL5" i="23"/>
  <c r="AH5" i="46"/>
  <c r="AC39" i="44"/>
  <c r="EU5" i="23"/>
  <c r="EF4" i="23"/>
  <c r="AE21" i="44"/>
  <c r="DT5" i="23"/>
  <c r="AH44" i="44"/>
  <c r="AE32" i="44"/>
  <c r="AB23" i="44"/>
  <c r="AJ21" i="44"/>
  <c r="AL9" i="44"/>
  <c r="FP3" i="23"/>
  <c r="AC46" i="44"/>
  <c r="FM3" i="23"/>
  <c r="AE11" i="44"/>
  <c r="FE3" i="23"/>
  <c r="AI49" i="44"/>
  <c r="AD38" i="44"/>
  <c r="GF5" i="23"/>
  <c r="EG6" i="23"/>
  <c r="AE10" i="44"/>
  <c r="GK4" i="23"/>
  <c r="AL42" i="44"/>
  <c r="DV5" i="23"/>
  <c r="AK11" i="44"/>
  <c r="AC32" i="44"/>
  <c r="DK3" i="23"/>
  <c r="AK29" i="44"/>
  <c r="DC4" i="23"/>
  <c r="AG19" i="44"/>
  <c r="FW3" i="23"/>
  <c r="AJ45" i="44"/>
  <c r="AL46" i="44"/>
  <c r="AO7" i="22"/>
  <c r="AI37" i="44"/>
  <c r="AE8" i="44"/>
  <c r="GE3" i="23"/>
  <c r="GG5" i="23"/>
  <c r="AK48" i="44"/>
  <c r="AL53" i="44"/>
  <c r="AS4" i="46"/>
  <c r="FA6" i="23"/>
  <c r="AE48" i="44"/>
  <c r="AB8" i="44"/>
  <c r="DL4" i="23"/>
  <c r="AG6" i="22"/>
  <c r="AP4" i="46"/>
  <c r="AE7" i="22"/>
  <c r="DB4" i="23"/>
  <c r="AJ22" i="44"/>
  <c r="AJ50" i="44"/>
  <c r="GA5" i="23"/>
  <c r="AG6" i="44"/>
  <c r="AF43" i="44"/>
  <c r="AD18" i="44"/>
  <c r="AK20" i="44"/>
  <c r="DS4" i="23"/>
  <c r="ES3" i="23"/>
  <c r="GP6" i="23"/>
  <c r="ER4" i="23"/>
  <c r="AI7" i="44"/>
  <c r="AH18" i="44"/>
  <c r="AL6" i="22"/>
  <c r="FO6" i="23"/>
  <c r="AF6" i="22"/>
  <c r="FG3" i="23"/>
  <c r="AL51" i="44"/>
  <c r="EY4" i="23"/>
  <c r="ES5" i="23"/>
  <c r="AE52" i="44"/>
  <c r="AB42" i="44"/>
  <c r="DH6" i="23"/>
  <c r="DG3" i="23"/>
  <c r="AK4" i="46"/>
  <c r="AB29" i="44"/>
  <c r="GU3" i="23"/>
  <c r="GN4" i="23"/>
  <c r="AF26" i="44"/>
  <c r="AR5" i="46"/>
  <c r="AK18" i="44"/>
  <c r="AZ55" i="48"/>
  <c r="AK14" i="44"/>
  <c r="EQ4" i="23"/>
  <c r="GQ4" i="23"/>
  <c r="AB32" i="44"/>
  <c r="FC3" i="23"/>
  <c r="FX4" i="23"/>
  <c r="AK26" i="44"/>
  <c r="DX6" i="23"/>
  <c r="AL14" i="44"/>
  <c r="AJ15" i="44"/>
  <c r="AF46" i="44"/>
  <c r="FZ5" i="23"/>
  <c r="FT3" i="23"/>
  <c r="AE15" i="44"/>
  <c r="AE25" i="44"/>
  <c r="FX3" i="23"/>
  <c r="AL35" i="44"/>
  <c r="AG8" i="44"/>
  <c r="AS7" i="22"/>
  <c r="EF3" i="23"/>
  <c r="AB43" i="44"/>
  <c r="AH52" i="44"/>
  <c r="AC23" i="44"/>
  <c r="DN5" i="23"/>
  <c r="AP55" i="47"/>
  <c r="FS3" i="23"/>
  <c r="AG17" i="44"/>
  <c r="FK4" i="23"/>
  <c r="AV5" i="46"/>
  <c r="AF37" i="44"/>
  <c r="GL6" i="23"/>
  <c r="AK50" i="44"/>
  <c r="GS6" i="23"/>
  <c r="AE4" i="44"/>
  <c r="FD4" i="23"/>
  <c r="AH9" i="44"/>
  <c r="AE17" i="44"/>
  <c r="GG6" i="23"/>
  <c r="DR3" i="23"/>
  <c r="AE42" i="44"/>
  <c r="AH33" i="44"/>
  <c r="DV3" i="23"/>
  <c r="AG14" i="44"/>
  <c r="AK16" i="44"/>
  <c r="FY6" i="23"/>
  <c r="AG29" i="44"/>
  <c r="AG12" i="44"/>
  <c r="DM3" i="23"/>
  <c r="GD5" i="23"/>
  <c r="AD10" i="44"/>
  <c r="AS5" i="22"/>
  <c r="AE45" i="44"/>
  <c r="AI20" i="44"/>
  <c r="AZ6" i="22"/>
  <c r="EL5" i="23"/>
  <c r="GB3" i="23"/>
  <c r="AB17" i="44"/>
  <c r="AE36" i="44"/>
  <c r="EO3" i="23"/>
  <c r="FH5" i="23"/>
  <c r="AG50" i="44"/>
  <c r="DI3" i="23"/>
  <c r="AG10" i="44"/>
  <c r="AH48" i="44"/>
  <c r="AK38" i="44"/>
  <c r="EY6" i="23"/>
  <c r="EG5" i="23"/>
  <c r="AJ16" i="44"/>
  <c r="AL15" i="44"/>
  <c r="AB19" i="44"/>
  <c r="GT5" i="23"/>
  <c r="AD29" i="44"/>
  <c r="AI36" i="44"/>
  <c r="AH10" i="44"/>
  <c r="EN4" i="23"/>
  <c r="AJ35" i="44"/>
  <c r="AJ6" i="44"/>
  <c r="EV4" i="23"/>
  <c r="AW55" i="49"/>
  <c r="AF4" i="44"/>
  <c r="ED3" i="23"/>
  <c r="EE3" i="23"/>
  <c r="AL29" i="44"/>
  <c r="AD4" i="44"/>
  <c r="GO6" i="23"/>
  <c r="AD27" i="44"/>
  <c r="AH16" i="44"/>
  <c r="AF16" i="44"/>
  <c r="AI25" i="44"/>
  <c r="DS5" i="23"/>
  <c r="AF53" i="44"/>
  <c r="EG3" i="23"/>
  <c r="AM6" i="22"/>
  <c r="AI31" i="44"/>
  <c r="AK25" i="44"/>
  <c r="AC12" i="44"/>
  <c r="AK5" i="22"/>
  <c r="EK6" i="23"/>
  <c r="EU4" i="23"/>
  <c r="GD3" i="23"/>
  <c r="AV6" i="22"/>
  <c r="AK47" i="44"/>
  <c r="GA3" i="23"/>
  <c r="GR4" i="23"/>
  <c r="AD50" i="44"/>
  <c r="GC4" i="23"/>
  <c r="AD35" i="44"/>
  <c r="AC4" i="43"/>
  <c r="AJ10" i="44"/>
  <c r="AL5" i="46"/>
  <c r="AB14" i="44"/>
  <c r="DT6" i="23"/>
  <c r="ED4" i="23"/>
  <c r="AN6" i="22"/>
  <c r="AJ40" i="44"/>
  <c r="AF7" i="44"/>
  <c r="AL4" i="44"/>
  <c r="AI22" i="44"/>
  <c r="AW5" i="22"/>
  <c r="GA4" i="23"/>
  <c r="AV4" i="46"/>
  <c r="AK34" i="44"/>
  <c r="DB6" i="23"/>
  <c r="AF41" i="44"/>
  <c r="AQ6" i="22"/>
  <c r="FZ4" i="23"/>
  <c r="FZ3" i="23"/>
  <c r="AB20" i="44"/>
  <c r="AE37" i="44"/>
  <c r="AC29" i="44"/>
  <c r="AB27" i="44"/>
  <c r="DD4" i="23"/>
  <c r="EI6" i="23"/>
  <c r="GJ4" i="23"/>
  <c r="FW4" i="23"/>
  <c r="AJ38" i="44"/>
  <c r="AC43" i="44"/>
  <c r="FP4" i="23"/>
  <c r="EC4" i="23"/>
  <c r="AC6" i="22"/>
  <c r="AJ30" i="44"/>
  <c r="AB6" i="44"/>
  <c r="AC7" i="43"/>
  <c r="AL31" i="44"/>
  <c r="FD5" i="23"/>
  <c r="EJ3" i="23"/>
  <c r="AN55" i="47"/>
  <c r="EW6" i="23"/>
  <c r="AD20" i="44"/>
  <c r="AC40" i="44"/>
  <c r="AI5" i="44"/>
  <c r="AF20" i="44"/>
  <c r="EQ6" i="23"/>
  <c r="AW7" i="22"/>
  <c r="FV6" i="23"/>
  <c r="GP4" i="23"/>
  <c r="DV4" i="23"/>
  <c r="FJ4" i="23"/>
  <c r="AD23" i="44"/>
  <c r="AH34" i="44"/>
  <c r="GS3" i="23"/>
  <c r="AH5" i="22"/>
  <c r="AK45" i="44"/>
  <c r="AB7" i="22"/>
  <c r="GQ3" i="23"/>
  <c r="DT4" i="23"/>
  <c r="AC21" i="44"/>
  <c r="N147" i="61" l="1"/>
  <c r="E38" i="64" s="1"/>
  <c r="S158" i="61"/>
  <c r="G49" i="64" s="1"/>
  <c r="F157" i="61"/>
  <c r="B48" i="64" s="1"/>
  <c r="F163" i="61"/>
  <c r="B54" i="64" s="1"/>
  <c r="Q164" i="61"/>
  <c r="F126" i="61"/>
  <c r="B17" i="64" s="1"/>
  <c r="F17" i="61"/>
  <c r="F28" i="61"/>
  <c r="H142" i="61"/>
  <c r="C33" i="64" s="1"/>
  <c r="N121" i="61"/>
  <c r="E12" i="64" s="1"/>
  <c r="S140" i="61"/>
  <c r="G31" i="64" s="1"/>
  <c r="J139" i="61"/>
  <c r="D30" i="64" s="1"/>
  <c r="B129" i="61"/>
  <c r="A20" i="64" s="1"/>
  <c r="F26" i="61"/>
  <c r="S136" i="61"/>
  <c r="G27" i="64" s="1"/>
  <c r="F134" i="61"/>
  <c r="B25" i="64" s="1"/>
  <c r="B137" i="61"/>
  <c r="A28" i="64" s="1"/>
  <c r="F144" i="61"/>
  <c r="B35" i="64" s="1"/>
  <c r="N163" i="61"/>
  <c r="E54" i="64" s="1"/>
  <c r="Q129" i="61"/>
  <c r="Q161" i="61"/>
  <c r="N155" i="61"/>
  <c r="E46" i="64" s="1"/>
  <c r="B142" i="61"/>
  <c r="A33" i="64" s="1"/>
  <c r="Q124" i="61"/>
  <c r="H119" i="61"/>
  <c r="C10" i="64" s="1"/>
  <c r="J141" i="61"/>
  <c r="D32" i="64" s="1"/>
  <c r="F154" i="61"/>
  <c r="B45" i="64" s="1"/>
  <c r="B130" i="61"/>
  <c r="A21" i="64" s="1"/>
  <c r="Q158" i="61"/>
  <c r="Q153" i="61"/>
  <c r="N150" i="61"/>
  <c r="E41" i="64" s="1"/>
  <c r="F162" i="61"/>
  <c r="B53" i="64" s="1"/>
  <c r="F146" i="61"/>
  <c r="B37" i="64" s="1"/>
  <c r="B119" i="61"/>
  <c r="A10" i="64" s="1"/>
  <c r="S137" i="61"/>
  <c r="G28" i="64" s="1"/>
  <c r="N137" i="61"/>
  <c r="E28" i="64" s="1"/>
  <c r="B156" i="61"/>
  <c r="A47" i="64" s="1"/>
  <c r="J137" i="61"/>
  <c r="D28" i="64" s="1"/>
  <c r="Q122" i="61"/>
  <c r="B127" i="61"/>
  <c r="A18" i="64" s="1"/>
  <c r="B152" i="61"/>
  <c r="A43" i="64" s="1"/>
  <c r="S144" i="61"/>
  <c r="G35" i="64" s="1"/>
  <c r="S151" i="61"/>
  <c r="G42" i="64" s="1"/>
  <c r="H150" i="61"/>
  <c r="C41" i="64" s="1"/>
  <c r="J121" i="61"/>
  <c r="D12" i="64" s="1"/>
  <c r="B123" i="61"/>
  <c r="A14" i="64" s="1"/>
  <c r="H152" i="61"/>
  <c r="C43" i="64" s="1"/>
  <c r="J156" i="61"/>
  <c r="D47" i="64" s="1"/>
  <c r="H131" i="61"/>
  <c r="C22" i="64" s="1"/>
  <c r="B131" i="61"/>
  <c r="A22" i="64" s="1"/>
  <c r="B122" i="61"/>
  <c r="A13" i="64" s="1"/>
  <c r="G46" i="61"/>
  <c r="B150" i="61"/>
  <c r="A41" i="64" s="1"/>
  <c r="Q146" i="61"/>
  <c r="S145" i="61"/>
  <c r="G36" i="64" s="1"/>
  <c r="J126" i="61"/>
  <c r="D17" i="64" s="1"/>
  <c r="N124" i="61"/>
  <c r="E15" i="64" s="1"/>
  <c r="J150" i="61"/>
  <c r="D41" i="64" s="1"/>
  <c r="F139" i="61"/>
  <c r="B30" i="64" s="1"/>
  <c r="Q126" i="61"/>
  <c r="H135" i="61"/>
  <c r="C26" i="64" s="1"/>
  <c r="S131" i="61"/>
  <c r="G22" i="64" s="1"/>
  <c r="S119" i="61"/>
  <c r="G10" i="64" s="1"/>
  <c r="B43" i="61"/>
  <c r="N162" i="61"/>
  <c r="E53" i="64" s="1"/>
  <c r="N133" i="61"/>
  <c r="E24" i="64" s="1"/>
  <c r="J157" i="61"/>
  <c r="D48" i="64" s="1"/>
  <c r="N160" i="61"/>
  <c r="E51" i="64" s="1"/>
  <c r="N161" i="61"/>
  <c r="E52" i="64" s="1"/>
  <c r="N125" i="61"/>
  <c r="E16" i="64" s="1"/>
  <c r="N122" i="61"/>
  <c r="E13" i="64" s="1"/>
  <c r="J153" i="61"/>
  <c r="D44" i="64" s="1"/>
  <c r="F161" i="61"/>
  <c r="B52" i="64" s="1"/>
  <c r="J123" i="61"/>
  <c r="D14" i="64" s="1"/>
  <c r="I46" i="61"/>
  <c r="N154" i="61"/>
  <c r="E45" i="64" s="1"/>
  <c r="B166" i="61"/>
  <c r="A57" i="64" s="1"/>
  <c r="N129" i="61"/>
  <c r="E20" i="64" s="1"/>
  <c r="Q133" i="61"/>
  <c r="Q157" i="61"/>
  <c r="S127" i="61"/>
  <c r="G18" i="64" s="1"/>
  <c r="Q119" i="61"/>
  <c r="F29" i="61"/>
  <c r="H124" i="61"/>
  <c r="C15" i="64" s="1"/>
  <c r="K44" i="61"/>
  <c r="J142" i="61"/>
  <c r="D33" i="64" s="1"/>
  <c r="B133" i="61"/>
  <c r="A24" i="64" s="1"/>
  <c r="S149" i="61"/>
  <c r="G40" i="64" s="1"/>
  <c r="J165" i="61"/>
  <c r="D56" i="64" s="1"/>
  <c r="B163" i="61"/>
  <c r="A54" i="64" s="1"/>
  <c r="F148" i="61"/>
  <c r="B39" i="64" s="1"/>
  <c r="B141" i="61"/>
  <c r="A32" i="64" s="1"/>
  <c r="J125" i="61"/>
  <c r="D16" i="64" s="1"/>
  <c r="R538" i="61"/>
  <c r="J162" i="61"/>
  <c r="D53" i="64" s="1"/>
  <c r="Q123" i="61"/>
  <c r="S164" i="61"/>
  <c r="G55" i="64" s="1"/>
  <c r="N128" i="61"/>
  <c r="E19" i="64" s="1"/>
  <c r="S165" i="61"/>
  <c r="G56" i="64" s="1"/>
  <c r="F13" i="61"/>
  <c r="N127" i="61"/>
  <c r="E18" i="64" s="1"/>
  <c r="Q154" i="61"/>
  <c r="B165" i="61"/>
  <c r="A56" i="64" s="1"/>
  <c r="N123" i="61"/>
  <c r="E14" i="64" s="1"/>
  <c r="S130" i="61"/>
  <c r="G21" i="64" s="1"/>
  <c r="F135" i="61"/>
  <c r="B26" i="64" s="1"/>
  <c r="N157" i="61"/>
  <c r="E48" i="64" s="1"/>
  <c r="Q155" i="61"/>
  <c r="J158" i="61"/>
  <c r="D49" i="64" s="1"/>
  <c r="J129" i="61"/>
  <c r="D20" i="64" s="1"/>
  <c r="F14" i="61"/>
  <c r="C7" i="63" s="1"/>
  <c r="L481" i="61"/>
  <c r="H126" i="61"/>
  <c r="C17" i="64" s="1"/>
  <c r="I44" i="61"/>
  <c r="S152" i="61"/>
  <c r="G43" i="64" s="1"/>
  <c r="K46" i="61"/>
  <c r="B134" i="61"/>
  <c r="A25" i="64" s="1"/>
  <c r="B154" i="61"/>
  <c r="A45" i="64" s="1"/>
  <c r="B136" i="61"/>
  <c r="A27" i="64" s="1"/>
  <c r="B46" i="61"/>
  <c r="J144" i="61"/>
  <c r="D35" i="64" s="1"/>
  <c r="F23" i="61"/>
  <c r="H165" i="61"/>
  <c r="C56" i="64" s="1"/>
  <c r="H161" i="61"/>
  <c r="C52" i="64" s="1"/>
  <c r="H163" i="61"/>
  <c r="C54" i="64" s="1"/>
  <c r="H141" i="61"/>
  <c r="C32" i="64" s="1"/>
  <c r="N119" i="61"/>
  <c r="E10" i="64" s="1"/>
  <c r="Q144" i="61"/>
  <c r="S156" i="61"/>
  <c r="G47" i="64" s="1"/>
  <c r="S141" i="61"/>
  <c r="G32" i="64" s="1"/>
  <c r="Q118" i="61"/>
  <c r="S142" i="61"/>
  <c r="G33" i="64" s="1"/>
  <c r="B135" i="61"/>
  <c r="A26" i="64" s="1"/>
  <c r="J134" i="61"/>
  <c r="D25" i="64" s="1"/>
  <c r="S148" i="61"/>
  <c r="G39" i="64" s="1"/>
  <c r="B147" i="61"/>
  <c r="A38" i="64" s="1"/>
  <c r="S154" i="61"/>
  <c r="G45" i="64" s="1"/>
  <c r="Q138" i="61"/>
  <c r="B153" i="61"/>
  <c r="A44" i="64" s="1"/>
  <c r="F123" i="61"/>
  <c r="B14" i="64" s="1"/>
  <c r="J146" i="61"/>
  <c r="D37" i="64" s="1"/>
  <c r="B125" i="61"/>
  <c r="A16" i="64" s="1"/>
  <c r="J128" i="61"/>
  <c r="D19" i="64" s="1"/>
  <c r="S132" i="61"/>
  <c r="G23" i="64" s="1"/>
  <c r="F27" i="61"/>
  <c r="H122" i="61"/>
  <c r="C13" i="64" s="1"/>
  <c r="Q131" i="61"/>
  <c r="Q135" i="61"/>
  <c r="H155" i="61"/>
  <c r="C46" i="64" s="1"/>
  <c r="B160" i="61"/>
  <c r="A51" i="64" s="1"/>
  <c r="M226" i="61"/>
  <c r="H154" i="61"/>
  <c r="C45" i="64" s="1"/>
  <c r="F131" i="61"/>
  <c r="B22" i="64" s="1"/>
  <c r="H156" i="61"/>
  <c r="C47" i="64" s="1"/>
  <c r="F143" i="61"/>
  <c r="B34" i="64" s="1"/>
  <c r="B128" i="61"/>
  <c r="A19" i="64" s="1"/>
  <c r="H118" i="61"/>
  <c r="C9" i="64" s="1"/>
  <c r="D107" i="61"/>
  <c r="C13" i="63" s="1"/>
  <c r="B158" i="61"/>
  <c r="A49" i="64" s="1"/>
  <c r="F152" i="61"/>
  <c r="B43" i="64" s="1"/>
  <c r="J160" i="61"/>
  <c r="D51" i="64" s="1"/>
  <c r="G47" i="61"/>
  <c r="B149" i="61"/>
  <c r="A40" i="64" s="1"/>
  <c r="T284" i="61"/>
  <c r="Q163" i="61"/>
  <c r="F160" i="61"/>
  <c r="B51" i="64" s="1"/>
  <c r="S124" i="61"/>
  <c r="G15" i="64" s="1"/>
  <c r="Q150" i="61"/>
  <c r="F122" i="61"/>
  <c r="B13" i="64" s="1"/>
  <c r="B120" i="61"/>
  <c r="A11" i="64" s="1"/>
  <c r="S143" i="61"/>
  <c r="G34" i="64" s="1"/>
  <c r="H137" i="61"/>
  <c r="C28" i="64" s="1"/>
  <c r="S166" i="61"/>
  <c r="G57" i="64" s="1"/>
  <c r="F121" i="61"/>
  <c r="B12" i="64" s="1"/>
  <c r="Q136" i="61"/>
  <c r="Q125" i="61"/>
  <c r="H143" i="61"/>
  <c r="C34" i="64" s="1"/>
  <c r="H147" i="61"/>
  <c r="C38" i="64" s="1"/>
  <c r="J138" i="61"/>
  <c r="D29" i="64" s="1"/>
  <c r="F18" i="61"/>
  <c r="F19" i="61"/>
  <c r="G45" i="61"/>
  <c r="S123" i="61"/>
  <c r="G14" i="64" s="1"/>
  <c r="S135" i="61"/>
  <c r="G26" i="64" s="1"/>
  <c r="N141" i="61"/>
  <c r="E32" i="64" s="1"/>
  <c r="S134" i="61"/>
  <c r="G25" i="64" s="1"/>
  <c r="S163" i="61"/>
  <c r="G54" i="64" s="1"/>
  <c r="H166" i="61"/>
  <c r="C57" i="64" s="1"/>
  <c r="N594" i="61"/>
  <c r="J118" i="61"/>
  <c r="D9" i="64" s="1"/>
  <c r="H164" i="61"/>
  <c r="C55" i="64" s="1"/>
  <c r="H129" i="61"/>
  <c r="C20" i="64" s="1"/>
  <c r="J148" i="61"/>
  <c r="D39" i="64" s="1"/>
  <c r="F151" i="61"/>
  <c r="B42" i="64" s="1"/>
  <c r="F149" i="61"/>
  <c r="B40" i="64" s="1"/>
  <c r="N152" i="61"/>
  <c r="E43" i="64" s="1"/>
  <c r="J154" i="61"/>
  <c r="D45" i="64" s="1"/>
  <c r="N138" i="61"/>
  <c r="E29" i="64" s="1"/>
  <c r="S146" i="61"/>
  <c r="G37" i="64" s="1"/>
  <c r="H146" i="61"/>
  <c r="C37" i="64" s="1"/>
  <c r="J133" i="61"/>
  <c r="D24" i="64" s="1"/>
  <c r="N151" i="61"/>
  <c r="E42" i="64" s="1"/>
  <c r="I47" i="61"/>
  <c r="S138" i="61"/>
  <c r="G29" i="64" s="1"/>
  <c r="B164" i="61"/>
  <c r="A55" i="64" s="1"/>
  <c r="Q127" i="61"/>
  <c r="Q166" i="61"/>
  <c r="H138" i="61"/>
  <c r="C29" i="64" s="1"/>
  <c r="Q151" i="61"/>
  <c r="N165" i="61"/>
  <c r="E56" i="64" s="1"/>
  <c r="H130" i="61"/>
  <c r="C21" i="64" s="1"/>
  <c r="Q139" i="61"/>
  <c r="H151" i="61"/>
  <c r="C42" i="64" s="1"/>
  <c r="N538" i="61"/>
  <c r="H136" i="61"/>
  <c r="C27" i="64" s="1"/>
  <c r="K45" i="61"/>
  <c r="I45" i="61"/>
  <c r="J159" i="61"/>
  <c r="D50" i="64" s="1"/>
  <c r="N130" i="61"/>
  <c r="E21" i="64" s="1"/>
  <c r="F156" i="61"/>
  <c r="B47" i="64" s="1"/>
  <c r="Q134" i="61"/>
  <c r="Q152" i="61"/>
  <c r="B126" i="61"/>
  <c r="A17" i="64" s="1"/>
  <c r="F125" i="61"/>
  <c r="B16" i="64" s="1"/>
  <c r="T594" i="61"/>
  <c r="H145" i="61"/>
  <c r="C36" i="64" s="1"/>
  <c r="H160" i="61"/>
  <c r="C51" i="64" s="1"/>
  <c r="S118" i="61"/>
  <c r="G9" i="64" s="1"/>
  <c r="F22" i="61"/>
  <c r="F15" i="61"/>
  <c r="C8" i="63" s="1"/>
  <c r="H148" i="61"/>
  <c r="C39" i="64" s="1"/>
  <c r="F119" i="61"/>
  <c r="B10" i="64" s="1"/>
  <c r="N118" i="61"/>
  <c r="E9" i="64" s="1"/>
  <c r="Q162" i="61"/>
  <c r="J127" i="61"/>
  <c r="D18" i="64" s="1"/>
  <c r="B148" i="61"/>
  <c r="A39" i="64" s="1"/>
  <c r="F118" i="61"/>
  <c r="B9" i="64" s="1"/>
  <c r="H134" i="61"/>
  <c r="C25" i="64" s="1"/>
  <c r="Q142" i="61"/>
  <c r="F140" i="61"/>
  <c r="B31" i="64" s="1"/>
  <c r="J122" i="61"/>
  <c r="D13" i="64" s="1"/>
  <c r="S157" i="61"/>
  <c r="G48" i="64" s="1"/>
  <c r="D109" i="61"/>
  <c r="F165" i="61"/>
  <c r="B56" i="64" s="1"/>
  <c r="B159" i="61"/>
  <c r="A50" i="64" s="1"/>
  <c r="F130" i="61"/>
  <c r="B21" i="64" s="1"/>
  <c r="J164" i="61"/>
  <c r="D55" i="64" s="1"/>
  <c r="N132" i="61"/>
  <c r="E23" i="64" s="1"/>
  <c r="H127" i="61"/>
  <c r="C18" i="64" s="1"/>
  <c r="N120" i="61"/>
  <c r="E11" i="64" s="1"/>
  <c r="O481" i="61"/>
  <c r="K43" i="61"/>
  <c r="F147" i="61"/>
  <c r="B38" i="64" s="1"/>
  <c r="H162" i="61"/>
  <c r="C53" i="64" s="1"/>
  <c r="Q160" i="61"/>
  <c r="B44" i="61"/>
  <c r="J149" i="61"/>
  <c r="D40" i="64" s="1"/>
  <c r="F120" i="61"/>
  <c r="B11" i="64" s="1"/>
  <c r="J132" i="61"/>
  <c r="D23" i="64" s="1"/>
  <c r="F166" i="61"/>
  <c r="B57" i="64" s="1"/>
  <c r="F158" i="61"/>
  <c r="B49" i="64" s="1"/>
  <c r="J147" i="61"/>
  <c r="D38" i="64" s="1"/>
  <c r="J152" i="61"/>
  <c r="D43" i="64" s="1"/>
  <c r="J136" i="61"/>
  <c r="D27" i="64" s="1"/>
  <c r="H125" i="61"/>
  <c r="C16" i="64" s="1"/>
  <c r="B118" i="61"/>
  <c r="A9" i="64" s="1"/>
  <c r="N148" i="61"/>
  <c r="E39" i="64" s="1"/>
  <c r="S120" i="61"/>
  <c r="G11" i="64" s="1"/>
  <c r="S162" i="61"/>
  <c r="G53" i="64" s="1"/>
  <c r="B138" i="61"/>
  <c r="A29" i="64" s="1"/>
  <c r="F141" i="61"/>
  <c r="B32" i="64" s="1"/>
  <c r="Q132" i="61"/>
  <c r="F164" i="61"/>
  <c r="B55" i="64" s="1"/>
  <c r="Q140" i="61"/>
  <c r="B45" i="61"/>
  <c r="Q165" i="61"/>
  <c r="N134" i="61"/>
  <c r="E25" i="64" s="1"/>
  <c r="N144" i="61"/>
  <c r="E35" i="64" s="1"/>
  <c r="Q143" i="61"/>
  <c r="J140" i="61"/>
  <c r="D31" i="64" s="1"/>
  <c r="B121" i="61"/>
  <c r="A12" i="64" s="1"/>
  <c r="Q159" i="61"/>
  <c r="F155" i="61"/>
  <c r="B46" i="64" s="1"/>
  <c r="B145" i="61"/>
  <c r="A36" i="64" s="1"/>
  <c r="N126" i="61"/>
  <c r="E17" i="64" s="1"/>
  <c r="H159" i="61"/>
  <c r="C50" i="64" s="1"/>
  <c r="D108" i="61"/>
  <c r="H132" i="61"/>
  <c r="C23" i="64" s="1"/>
  <c r="H123" i="61"/>
  <c r="C14" i="64" s="1"/>
  <c r="S159" i="61"/>
  <c r="G50" i="64" s="1"/>
  <c r="F21" i="61"/>
  <c r="Q137" i="61"/>
  <c r="F30" i="61"/>
  <c r="C12" i="63" s="1"/>
  <c r="N145" i="61"/>
  <c r="E36" i="64" s="1"/>
  <c r="B143" i="61"/>
  <c r="A34" i="64" s="1"/>
  <c r="S155" i="61"/>
  <c r="G46" i="64" s="1"/>
  <c r="N131" i="61"/>
  <c r="E22" i="64" s="1"/>
  <c r="J145" i="61"/>
  <c r="D36" i="64" s="1"/>
  <c r="K47" i="61"/>
  <c r="N140" i="61"/>
  <c r="E31" i="64" s="1"/>
  <c r="H128" i="61"/>
  <c r="C19" i="64" s="1"/>
  <c r="J151" i="61"/>
  <c r="D42" i="64" s="1"/>
  <c r="N164" i="61"/>
  <c r="E55" i="64" s="1"/>
  <c r="H153" i="61"/>
  <c r="C44" i="64" s="1"/>
  <c r="B139" i="61"/>
  <c r="A30" i="64" s="1"/>
  <c r="F16" i="61"/>
  <c r="C9" i="63" s="1"/>
  <c r="H157" i="61"/>
  <c r="C48" i="64" s="1"/>
  <c r="H139" i="61"/>
  <c r="C30" i="64" s="1"/>
  <c r="Q145" i="61"/>
  <c r="S126" i="61"/>
  <c r="G17" i="64" s="1"/>
  <c r="S122" i="61"/>
  <c r="G13" i="64" s="1"/>
  <c r="J155" i="61"/>
  <c r="D46" i="64" s="1"/>
  <c r="B151" i="61"/>
  <c r="A42" i="64" s="1"/>
  <c r="Q147" i="61"/>
  <c r="F133" i="61"/>
  <c r="B24" i="64" s="1"/>
  <c r="F136" i="61"/>
  <c r="B27" i="64" s="1"/>
  <c r="N159" i="61"/>
  <c r="E50" i="64" s="1"/>
  <c r="Q156" i="61"/>
  <c r="B157" i="61"/>
  <c r="A48" i="64" s="1"/>
  <c r="H133" i="61"/>
  <c r="C24" i="64" s="1"/>
  <c r="B161" i="61"/>
  <c r="A52" i="64" s="1"/>
  <c r="Q149" i="61"/>
  <c r="H121" i="61"/>
  <c r="C12" i="64" s="1"/>
  <c r="J120" i="61"/>
  <c r="D11" i="64" s="1"/>
  <c r="Q121" i="61"/>
  <c r="H120" i="61"/>
  <c r="C11" i="64" s="1"/>
  <c r="F25" i="61"/>
  <c r="F145" i="61"/>
  <c r="B36" i="64" s="1"/>
  <c r="H149" i="61"/>
  <c r="C40" i="64" s="1"/>
  <c r="Q120" i="61"/>
  <c r="F137" i="61"/>
  <c r="B28" i="64" s="1"/>
  <c r="S150" i="61"/>
  <c r="G41" i="64" s="1"/>
  <c r="B140" i="61"/>
  <c r="A31" i="64" s="1"/>
  <c r="S129" i="61"/>
  <c r="G20" i="64" s="1"/>
  <c r="J135" i="61"/>
  <c r="D26" i="64" s="1"/>
  <c r="Q148" i="61"/>
  <c r="G43" i="61"/>
  <c r="B146" i="61"/>
  <c r="A37" i="64" s="1"/>
  <c r="F138" i="61"/>
  <c r="B29" i="64" s="1"/>
  <c r="F159" i="61"/>
  <c r="B50" i="64" s="1"/>
  <c r="F153" i="61"/>
  <c r="B44" i="64" s="1"/>
  <c r="R481" i="61"/>
  <c r="N158" i="61"/>
  <c r="E49" i="64" s="1"/>
  <c r="Q141" i="61"/>
  <c r="B47" i="61"/>
  <c r="Q128" i="61"/>
  <c r="N139" i="61"/>
  <c r="E30" i="64" s="1"/>
  <c r="S160" i="61"/>
  <c r="G51" i="64" s="1"/>
  <c r="J163" i="61"/>
  <c r="D54" i="64" s="1"/>
  <c r="N135" i="61"/>
  <c r="E26" i="64" s="1"/>
  <c r="B124" i="61"/>
  <c r="A15" i="64" s="1"/>
  <c r="S139" i="61"/>
  <c r="G30" i="64" s="1"/>
  <c r="H158" i="61"/>
  <c r="C49" i="64" s="1"/>
  <c r="J166" i="61"/>
  <c r="D57" i="64" s="1"/>
  <c r="F24" i="61"/>
  <c r="F20" i="61"/>
  <c r="N136" i="61"/>
  <c r="E27" i="64" s="1"/>
  <c r="J130" i="61"/>
  <c r="D21" i="64" s="1"/>
  <c r="F12" i="61"/>
  <c r="C6" i="63" s="1"/>
  <c r="J594" i="61"/>
  <c r="G44" i="61"/>
  <c r="S153" i="61"/>
  <c r="G44" i="64" s="1"/>
  <c r="F142" i="61"/>
  <c r="B33" i="64" s="1"/>
  <c r="S128" i="61"/>
  <c r="G19" i="64" s="1"/>
  <c r="F129" i="61"/>
  <c r="B20" i="64" s="1"/>
  <c r="P538" i="61"/>
  <c r="J143" i="61"/>
  <c r="D34" i="64" s="1"/>
  <c r="N156" i="61"/>
  <c r="E47" i="64" s="1"/>
  <c r="N146" i="61"/>
  <c r="E37" i="64" s="1"/>
  <c r="F128" i="61"/>
  <c r="B19" i="64" s="1"/>
  <c r="T538" i="61"/>
  <c r="N149" i="61"/>
  <c r="E40" i="64" s="1"/>
  <c r="I43" i="61"/>
  <c r="S121" i="61"/>
  <c r="G12" i="64" s="1"/>
  <c r="H140" i="61"/>
  <c r="C31" i="64" s="1"/>
  <c r="J131" i="61"/>
  <c r="D22" i="64" s="1"/>
  <c r="N153" i="61"/>
  <c r="E44" i="64" s="1"/>
  <c r="H144" i="61"/>
  <c r="C35" i="64" s="1"/>
  <c r="F150" i="61"/>
  <c r="B41" i="64" s="1"/>
  <c r="F124" i="61"/>
  <c r="B15" i="64" s="1"/>
  <c r="B132" i="61"/>
  <c r="A23" i="64" s="1"/>
  <c r="S147" i="61"/>
  <c r="G38" i="64" s="1"/>
  <c r="J124" i="61"/>
  <c r="D15" i="64" s="1"/>
  <c r="F132" i="61"/>
  <c r="B23" i="64" s="1"/>
  <c r="Q130" i="61"/>
  <c r="S125" i="61"/>
  <c r="G16" i="64" s="1"/>
  <c r="F127" i="61"/>
  <c r="B18" i="64" s="1"/>
  <c r="B144" i="61"/>
  <c r="A35" i="64" s="1"/>
  <c r="S161" i="61"/>
  <c r="G52" i="64" s="1"/>
  <c r="N143" i="61"/>
  <c r="E34" i="64" s="1"/>
  <c r="N142" i="61"/>
  <c r="E33" i="64" s="1"/>
  <c r="B162" i="61"/>
  <c r="A53" i="64" s="1"/>
  <c r="Q594" i="61"/>
  <c r="S133" i="61"/>
  <c r="G24" i="64" s="1"/>
  <c r="J161" i="61"/>
  <c r="D52" i="64" s="1"/>
  <c r="B155" i="61"/>
  <c r="A46" i="64" s="1"/>
  <c r="J119" i="61"/>
  <c r="D10" i="64" s="1"/>
  <c r="N166" i="61"/>
  <c r="E57" i="64" s="1"/>
  <c r="AF58" i="64"/>
  <c r="V31" i="64"/>
  <c r="W42" i="64"/>
  <c r="V32" i="64"/>
  <c r="V25" i="64"/>
  <c r="W25" i="64"/>
  <c r="V9" i="64"/>
  <c r="W51" i="64"/>
  <c r="V21" i="64"/>
  <c r="W18" i="64"/>
  <c r="W56" i="64"/>
  <c r="W16" i="64"/>
  <c r="V38" i="64"/>
  <c r="W44" i="64"/>
  <c r="V11" i="64"/>
  <c r="V47" i="64"/>
  <c r="V52" i="64"/>
  <c r="V28" i="64"/>
  <c r="W35" i="64"/>
  <c r="V26" i="64"/>
  <c r="W27" i="64"/>
  <c r="W15" i="64"/>
  <c r="W31" i="64"/>
  <c r="V46" i="64"/>
  <c r="V27" i="64"/>
  <c r="W9" i="64"/>
  <c r="V23" i="64"/>
  <c r="W12" i="64"/>
  <c r="V19" i="64"/>
  <c r="V44" i="64"/>
  <c r="V24" i="64"/>
  <c r="W28" i="64"/>
  <c r="V48" i="64"/>
  <c r="W19" i="64"/>
  <c r="W36" i="64"/>
  <c r="V56" i="64"/>
  <c r="V53" i="64"/>
  <c r="V17" i="64"/>
  <c r="W23" i="64"/>
  <c r="W46" i="64"/>
  <c r="W39" i="64"/>
  <c r="W41" i="64"/>
  <c r="V57" i="64"/>
  <c r="W47" i="64"/>
  <c r="W50" i="64"/>
  <c r="V16" i="64"/>
  <c r="W20" i="64"/>
  <c r="V50" i="64"/>
  <c r="V18" i="64"/>
  <c r="W29" i="64"/>
  <c r="V15" i="64"/>
  <c r="V33" i="64"/>
  <c r="V36" i="64"/>
  <c r="W53" i="64"/>
  <c r="V39" i="64"/>
  <c r="V40" i="64"/>
  <c r="W55" i="64"/>
  <c r="W37" i="64"/>
  <c r="W22" i="64"/>
  <c r="W33" i="64"/>
  <c r="V12" i="64"/>
  <c r="V29" i="64"/>
  <c r="V49" i="64"/>
  <c r="V54" i="64"/>
  <c r="W21" i="64"/>
  <c r="W34" i="64"/>
  <c r="W32" i="64"/>
  <c r="W48" i="64"/>
  <c r="V41" i="64"/>
  <c r="W49" i="64"/>
  <c r="W40" i="64"/>
  <c r="W26" i="64"/>
  <c r="V43" i="64"/>
  <c r="V22" i="64"/>
  <c r="V45" i="64"/>
  <c r="W10" i="64"/>
  <c r="W45" i="64"/>
  <c r="V37" i="64"/>
  <c r="W57" i="64"/>
  <c r="W30" i="64"/>
  <c r="V10" i="64"/>
  <c r="V30" i="64"/>
  <c r="W11" i="64"/>
  <c r="V35" i="64"/>
  <c r="V55" i="64"/>
  <c r="W17" i="64"/>
  <c r="W13" i="64"/>
  <c r="W24" i="64"/>
  <c r="V14" i="64"/>
  <c r="W38" i="64"/>
  <c r="V42" i="64"/>
  <c r="V51" i="64"/>
  <c r="W54" i="64"/>
  <c r="V20" i="64"/>
  <c r="V34" i="64"/>
  <c r="W43" i="64"/>
  <c r="V13" i="64"/>
  <c r="W14" i="64"/>
  <c r="W52" i="64"/>
  <c r="C10" i="63" l="1"/>
  <c r="C11" i="63"/>
  <c r="AF44" i="64"/>
  <c r="AF37" i="64"/>
  <c r="AF20" i="64"/>
  <c r="AF45" i="64"/>
  <c r="AF31" i="64"/>
  <c r="AF43" i="64"/>
  <c r="AF11" i="64"/>
  <c r="AF50" i="64"/>
  <c r="AF53" i="64"/>
  <c r="AF25" i="64"/>
  <c r="AF32" i="64"/>
  <c r="AF19" i="64"/>
  <c r="AF42" i="64"/>
  <c r="AF9" i="64"/>
  <c r="AF46" i="64"/>
  <c r="AF54" i="64"/>
  <c r="AF26" i="64"/>
  <c r="AF30" i="64"/>
  <c r="AF57" i="64"/>
  <c r="AF28" i="64"/>
  <c r="AF52" i="64"/>
  <c r="AF15" i="64"/>
  <c r="AF41" i="64"/>
  <c r="AF24" i="64"/>
  <c r="AF23" i="64"/>
  <c r="AF29" i="64"/>
  <c r="AF39" i="64"/>
  <c r="AF27" i="64"/>
  <c r="AF55" i="64"/>
  <c r="AF12" i="64"/>
  <c r="AF48" i="64"/>
  <c r="AF51" i="64"/>
  <c r="AF21" i="64"/>
  <c r="AF56" i="64"/>
  <c r="AF35" i="64"/>
  <c r="AF36" i="64"/>
  <c r="AF38" i="64"/>
  <c r="AF47" i="64"/>
  <c r="AF13" i="64"/>
  <c r="AF49" i="64"/>
  <c r="AF40" i="64"/>
  <c r="AF14" i="64"/>
  <c r="AF16" i="64"/>
  <c r="AF18" i="64"/>
  <c r="AF34" i="64"/>
  <c r="AF17" i="64"/>
  <c r="AF22" i="64"/>
  <c r="AF10" i="64"/>
  <c r="AF33" i="64"/>
  <c r="AB5" i="64" l="1"/>
  <c r="AC5" i="64" s="1"/>
  <c r="AD5" i="64" s="1"/>
  <c r="AB4" i="64"/>
  <c r="AC4" i="64" s="1"/>
  <c r="AD4" i="64" s="1"/>
  <c r="AE4" i="64" s="1"/>
  <c r="AF4" i="64" s="1"/>
  <c r="AG4" i="64" s="1"/>
  <c r="AH4" i="64" s="1"/>
  <c r="AB3" i="64"/>
  <c r="AC3" i="64" s="1"/>
  <c r="AD3" i="64" s="1"/>
  <c r="E4" i="64" l="1"/>
  <c r="F122" i="63" s="1"/>
  <c r="AE3" i="64"/>
  <c r="AF3" i="64" s="1"/>
  <c r="AG3" i="64" s="1"/>
  <c r="AH3" i="64" s="1"/>
  <c r="E3" i="64" s="1"/>
  <c r="F121" i="63" s="1"/>
  <c r="AE5" i="64"/>
  <c r="AF5" i="64" s="1"/>
  <c r="AG5" i="64" s="1"/>
  <c r="AH5" i="64" s="1"/>
  <c r="E5" i="64" l="1"/>
  <c r="F123" i="63" s="1"/>
</calcChain>
</file>

<file path=xl/comments1.xml><?xml version="1.0" encoding="utf-8"?>
<comments xmlns="http://schemas.openxmlformats.org/spreadsheetml/2006/main">
  <authors>
    <author>Автор</author>
  </authors>
  <commentList>
    <comment ref="CT3" authorId="0" shapeId="0">
      <text>
        <r>
          <rPr>
            <sz val="9"/>
            <color indexed="81"/>
            <rFont val="Tahoma"/>
            <family val="2"/>
            <charset val="204"/>
          </rPr>
          <t xml:space="preserve">Формат: 
+38 0XX XXX XX XX
</t>
        </r>
      </text>
    </comment>
  </commentList>
</comments>
</file>

<file path=xl/comments2.xml><?xml version="1.0" encoding="utf-8"?>
<comments xmlns="http://schemas.openxmlformats.org/spreadsheetml/2006/main">
  <authors>
    <author>Автор</author>
  </authors>
  <commentList>
    <comment ref="E4" authorId="0" shapeId="0">
      <text>
        <r>
          <rPr>
            <b/>
            <u/>
            <sz val="9"/>
            <color indexed="81"/>
            <rFont val="Tahoma"/>
            <family val="2"/>
            <charset val="204"/>
          </rPr>
          <t>УВАГА:</t>
        </r>
        <r>
          <rPr>
            <sz val="9"/>
            <color indexed="81"/>
            <rFont val="Tahoma"/>
            <family val="2"/>
            <charset val="204"/>
          </rPr>
          <t xml:space="preserve">
1. Вкладка "Анкета (зміст)" є обов'язковою до заповнення.
2. При заповненні таблиць ряд значень (складові частини адреси, роки, назва календарних місяців, основний вид діяльності тощо) обираються з випадаючих списків відповідного поля. У випадку відсутності випадаючих списків, необхідне значення копіювати з вкладки "Інші довідники".
3. Перед друком Анкети в режимі перегляду перевірте, чи правильно відображається текст. Якщо текст відображається не у повному обсязі, необхідно збільшити висоту рядка. 
5. Таблицями передбачено максимально можливу кількість рядків до заповнення. Перед роздруковуванням незаповнені рядки таблиць -  сховати.
</t>
        </r>
      </text>
    </comment>
  </commentList>
</comments>
</file>

<file path=xl/comments3.xml><?xml version="1.0" encoding="utf-8"?>
<comments xmlns="http://schemas.openxmlformats.org/spreadsheetml/2006/main">
  <authors>
    <author>Автор</author>
  </authors>
  <commentList>
    <comment ref="A7" authorId="0" shapeId="0">
      <text>
        <r>
          <rPr>
            <sz val="9"/>
            <color indexed="81"/>
            <rFont val="Tahoma"/>
            <family val="2"/>
            <charset val="204"/>
          </rPr>
          <t>перевіряти стан компанії, чи наявне рішення органу ліцензування та нагляду, суду або іншого уповноваженого органу про призначення тимчасової адміністрації, та/або віднесення до категорії неплатоспроможних, та/або визнання банкрутом, та/або відкликання/анулювання банківської ліцензії/всіх ліцензій на провадження діяльності з надання фінансових послуг/ліцензії на торгівлю валютними цінностями/ліцензії на здійснення валютних операцій (генеральної ліцензії на здійснення валютних операцій)/всіх ліцензій на окремі види професійної діяльності на ринках капіталу та організованих товарних ринках/припинення авторизації діяльності надавача фінансових платіжних послуг/надавача обмежених платіжних послуг за ініціативою органу ліцензування та нагляду, та/або застосування заходу впливу у вигляді виключення з Реєстру та/або Реєстру платіжної інфраструктури (далі - РПІ), та/або реєстру фінансових установ іншого органу ліцензування та нагляду, уповноваженого органу іноземної країни</t>
        </r>
      </text>
    </comment>
  </commentList>
</comments>
</file>

<file path=xl/sharedStrings.xml><?xml version="1.0" encoding="utf-8"?>
<sst xmlns="http://schemas.openxmlformats.org/spreadsheetml/2006/main" count="4072" uniqueCount="1289">
  <si>
    <t>пряма</t>
  </si>
  <si>
    <t>сукупна</t>
  </si>
  <si>
    <t>Дата народження</t>
  </si>
  <si>
    <t>Прізвище</t>
  </si>
  <si>
    <t>Обл.</t>
  </si>
  <si>
    <t>Тип нас. пункту</t>
  </si>
  <si>
    <t>Тип вулиці</t>
  </si>
  <si>
    <t>м.</t>
  </si>
  <si>
    <t>місто</t>
  </si>
  <si>
    <t>смт</t>
  </si>
  <si>
    <t>селище міського типу</t>
  </si>
  <si>
    <t>с.</t>
  </si>
  <si>
    <t>село</t>
  </si>
  <si>
    <t>хутір</t>
  </si>
  <si>
    <t>вул.</t>
  </si>
  <si>
    <t>вулиця</t>
  </si>
  <si>
    <t>б-р</t>
  </si>
  <si>
    <t>бульвар</t>
  </si>
  <si>
    <t>провулок</t>
  </si>
  <si>
    <t>пров.</t>
  </si>
  <si>
    <t>проспект</t>
  </si>
  <si>
    <t>Наименование</t>
  </si>
  <si>
    <t>Азербайджан</t>
  </si>
  <si>
    <t>Алжир</t>
  </si>
  <si>
    <t>Ангола</t>
  </si>
  <si>
    <t>Андорра</t>
  </si>
  <si>
    <t>Аргентина</t>
  </si>
  <si>
    <t>Аруба</t>
  </si>
  <si>
    <t>Бангладеш</t>
  </si>
  <si>
    <t>Барбадос</t>
  </si>
  <si>
    <t>Ботсвана</t>
  </si>
  <si>
    <t>Бутан</t>
  </si>
  <si>
    <t>Вануату</t>
  </si>
  <si>
    <t>Габон</t>
  </si>
  <si>
    <t>Гана</t>
  </si>
  <si>
    <t>Гваделупа</t>
  </si>
  <si>
    <t>Гватемала</t>
  </si>
  <si>
    <t>Гондурас</t>
  </si>
  <si>
    <t>Гренада</t>
  </si>
  <si>
    <t>Гуам</t>
  </si>
  <si>
    <t>Кабо-Верде</t>
  </si>
  <si>
    <t>Казахстан</t>
  </si>
  <si>
    <t>Камбоджа</t>
  </si>
  <si>
    <t>Камерун</t>
  </si>
  <si>
    <t>Канада</t>
  </si>
  <si>
    <t>Катар</t>
  </si>
  <si>
    <t>Китай</t>
  </si>
  <si>
    <t>Конго</t>
  </si>
  <si>
    <t>Куба</t>
  </si>
  <si>
    <t>Кувейт</t>
  </si>
  <si>
    <t>Лесото</t>
  </si>
  <si>
    <t>Литва</t>
  </si>
  <si>
    <t>Люксембург</t>
  </si>
  <si>
    <t>Мадагаскар</t>
  </si>
  <si>
    <t>Майотта</t>
  </si>
  <si>
    <t>Макао</t>
  </si>
  <si>
    <t>Мальта</t>
  </si>
  <si>
    <t>Марокко</t>
  </si>
  <si>
    <t>Мексика</t>
  </si>
  <si>
    <t>Монако</t>
  </si>
  <si>
    <t>Монтсеррат</t>
  </si>
  <si>
    <t>Науру</t>
  </si>
  <si>
    <t>Непал</t>
  </si>
  <si>
    <t>Оман</t>
  </si>
  <si>
    <t>Пакистан</t>
  </si>
  <si>
    <t>Палау</t>
  </si>
  <si>
    <t>Панама</t>
  </si>
  <si>
    <t>Парагвай</t>
  </si>
  <si>
    <t>Перу</t>
  </si>
  <si>
    <t>Руанда</t>
  </si>
  <si>
    <t>Сенегал</t>
  </si>
  <si>
    <t>Судан</t>
  </si>
  <si>
    <t>Таджикистан</t>
  </si>
  <si>
    <t>Того</t>
  </si>
  <si>
    <t>Токелау</t>
  </si>
  <si>
    <t>Тонга</t>
  </si>
  <si>
    <t>Тувалу</t>
  </si>
  <si>
    <t>Уганда</t>
  </si>
  <si>
    <t>Узбекистан</t>
  </si>
  <si>
    <t>Уругвай</t>
  </si>
  <si>
    <t>Чад</t>
  </si>
  <si>
    <t>Ямайка</t>
  </si>
  <si>
    <t>-</t>
  </si>
  <si>
    <t>площа</t>
  </si>
  <si>
    <t>пл.</t>
  </si>
  <si>
    <t>майдан</t>
  </si>
  <si>
    <t>набережна</t>
  </si>
  <si>
    <t>тупик</t>
  </si>
  <si>
    <t>узвіз</t>
  </si>
  <si>
    <t>просп.</t>
  </si>
  <si>
    <t>сел.</t>
  </si>
  <si>
    <t>селище</t>
  </si>
  <si>
    <t>не визначено</t>
  </si>
  <si>
    <t>Вінницька</t>
  </si>
  <si>
    <t>Волинська</t>
  </si>
  <si>
    <t>Дніпропетровська</t>
  </si>
  <si>
    <t>Донецька</t>
  </si>
  <si>
    <t>Житомирська</t>
  </si>
  <si>
    <t>Закарпатська</t>
  </si>
  <si>
    <t>Запорізька</t>
  </si>
  <si>
    <t>Івано-Франківська</t>
  </si>
  <si>
    <t>Київська</t>
  </si>
  <si>
    <t>Кіровоградська</t>
  </si>
  <si>
    <t>Автономна Республiка Крим</t>
  </si>
  <si>
    <t>Луганська</t>
  </si>
  <si>
    <t>Львівська</t>
  </si>
  <si>
    <t>Миколаївська</t>
  </si>
  <si>
    <t>Одеська</t>
  </si>
  <si>
    <t>Полтавська</t>
  </si>
  <si>
    <t>Рівненська</t>
  </si>
  <si>
    <t>Сумська</t>
  </si>
  <si>
    <t>Тернопільська</t>
  </si>
  <si>
    <t>Харківська</t>
  </si>
  <si>
    <t>Херсонська</t>
  </si>
  <si>
    <t>Хмельницька</t>
  </si>
  <si>
    <t>Черкаська</t>
  </si>
  <si>
    <t>Чернігівська</t>
  </si>
  <si>
    <t>Чернівецька</t>
  </si>
  <si>
    <t>Київ</t>
  </si>
  <si>
    <t>Оперу HБУ</t>
  </si>
  <si>
    <t>Центральне сховище HБУ</t>
  </si>
  <si>
    <t>Севастополь</t>
  </si>
  <si>
    <t>0. не визначено</t>
  </si>
  <si>
    <t>Країни світу</t>
  </si>
  <si>
    <t>Дата підписання Анкети:</t>
  </si>
  <si>
    <t>№ з/п</t>
  </si>
  <si>
    <t>Посада</t>
  </si>
  <si>
    <t>2.1.</t>
  </si>
  <si>
    <t>2.2.</t>
  </si>
  <si>
    <t>2.3.</t>
  </si>
  <si>
    <t>Країна, податковим резидентом якої є особа</t>
  </si>
  <si>
    <t>6.1.</t>
  </si>
  <si>
    <t>6.2.</t>
  </si>
  <si>
    <t>Ім’я</t>
  </si>
  <si>
    <t>8.1.</t>
  </si>
  <si>
    <t>8.2.</t>
  </si>
  <si>
    <t>7.1.</t>
  </si>
  <si>
    <t>7.2.</t>
  </si>
  <si>
    <t>Найменування юридичної особи</t>
  </si>
  <si>
    <t>Розмір участі, %</t>
  </si>
  <si>
    <t>4.1.</t>
  </si>
  <si>
    <t>4.2.</t>
  </si>
  <si>
    <t>7.3.</t>
  </si>
  <si>
    <t>9</t>
  </si>
  <si>
    <t>2.4.</t>
  </si>
  <si>
    <t>Відповідь (так/ні)</t>
  </si>
  <si>
    <t>Мова заповнення</t>
  </si>
  <si>
    <t>Українська мова</t>
  </si>
  <si>
    <t>Іноземна (англійська)</t>
  </si>
  <si>
    <t>3.1.</t>
  </si>
  <si>
    <t>3.2.</t>
  </si>
  <si>
    <t>11</t>
  </si>
  <si>
    <t>Назва</t>
  </si>
  <si>
    <t>Інформація</t>
  </si>
  <si>
    <t>Місце постійного проживання</t>
  </si>
  <si>
    <t>Місце тимчасового проживання (за наявності)</t>
  </si>
  <si>
    <t>Місце реєстрації</t>
  </si>
  <si>
    <t>10.1.</t>
  </si>
  <si>
    <t>10.2.</t>
  </si>
  <si>
    <t>12</t>
  </si>
  <si>
    <t>13</t>
  </si>
  <si>
    <t>Тип документа</t>
  </si>
  <si>
    <t>Дата видачі</t>
  </si>
  <si>
    <t>Орган видачі</t>
  </si>
  <si>
    <t>Серія документа</t>
  </si>
  <si>
    <t>Номер документа</t>
  </si>
  <si>
    <t>Рік закінчення навчання</t>
  </si>
  <si>
    <t>Спеціальність</t>
  </si>
  <si>
    <t>Ступінь (рівень)</t>
  </si>
  <si>
    <t>Країна навчального закладу</t>
  </si>
  <si>
    <t>Навчальний заклад</t>
  </si>
  <si>
    <t>Дата вступу на посаду</t>
  </si>
  <si>
    <t>Основні функціональні обов’язки</t>
  </si>
  <si>
    <t>Посада (посади)</t>
  </si>
  <si>
    <t>Сфера відповідальності</t>
  </si>
  <si>
    <t>Строк перебування на посаді</t>
  </si>
  <si>
    <t>Країна реєстрації юридичної особи</t>
  </si>
  <si>
    <t>Адреса веб-сайта юридичної особи</t>
  </si>
  <si>
    <t xml:space="preserve">По батькові  </t>
  </si>
  <si>
    <t>Ступінь родинного зв’язку</t>
  </si>
  <si>
    <t>Рік народження</t>
  </si>
  <si>
    <t>Місце проживання</t>
  </si>
  <si>
    <t>3.3.</t>
  </si>
  <si>
    <t>3.4.</t>
  </si>
  <si>
    <t>3.5.</t>
  </si>
  <si>
    <t>Чи позбавлено Вас права обіймати певні посади або займатися певною діяльністю згідно з вироком або іншим рішенням суду?</t>
  </si>
  <si>
    <t>По батькові (за наявності)</t>
  </si>
  <si>
    <t xml:space="preserve">Науковий ступінь, вчене звання (за наявності) </t>
  </si>
  <si>
    <t xml:space="preserve">Електронна адреса </t>
  </si>
  <si>
    <t>3.6.</t>
  </si>
  <si>
    <t>3.7.</t>
  </si>
  <si>
    <t>3.8.</t>
  </si>
  <si>
    <t>Адреса місцезнаходження</t>
  </si>
  <si>
    <t xml:space="preserve">Основний вид діяльності </t>
  </si>
  <si>
    <t>4.3.</t>
  </si>
  <si>
    <t>4.4.</t>
  </si>
  <si>
    <t>4.5.</t>
  </si>
  <si>
    <t>4.6.</t>
  </si>
  <si>
    <t>4.7.</t>
  </si>
  <si>
    <t>4.8.</t>
  </si>
  <si>
    <t>Основний вид діяльності</t>
  </si>
  <si>
    <t>Країна громадянства</t>
  </si>
  <si>
    <t xml:space="preserve">Інформація про отримання дозволу на набуття (збільшення) участі в банку (для іноземців) </t>
  </si>
  <si>
    <t>Відповідь</t>
  </si>
  <si>
    <t>Порядковий номер</t>
  </si>
  <si>
    <t xml:space="preserve">Роки </t>
  </si>
  <si>
    <t>Код</t>
  </si>
  <si>
    <t>Тип впливу</t>
  </si>
  <si>
    <t xml:space="preserve">Ступінь родинного зв'язку асоційованих осіб із фізичною особою (заявником) </t>
  </si>
  <si>
    <t>Так</t>
  </si>
  <si>
    <t>Січень</t>
  </si>
  <si>
    <t>Ні</t>
  </si>
  <si>
    <t>Лютий</t>
  </si>
  <si>
    <t xml:space="preserve">Березень </t>
  </si>
  <si>
    <t>Квітень</t>
  </si>
  <si>
    <t xml:space="preserve">Травень </t>
  </si>
  <si>
    <t>Червень</t>
  </si>
  <si>
    <t>Американське Самоа</t>
  </si>
  <si>
    <t>Липень</t>
  </si>
  <si>
    <t>Серпень</t>
  </si>
  <si>
    <t>Вересень</t>
  </si>
  <si>
    <t>Жовтень</t>
  </si>
  <si>
    <t>Листопад</t>
  </si>
  <si>
    <t>Антигуа і Барбуда</t>
  </si>
  <si>
    <t>Грудень</t>
  </si>
  <si>
    <t>В'єтнам</t>
  </si>
  <si>
    <t>Вільна економічна зона "Крим"</t>
  </si>
  <si>
    <t>Еквадор</t>
  </si>
  <si>
    <t>Єгипет</t>
  </si>
  <si>
    <t>Ємен</t>
  </si>
  <si>
    <t>Ізраїль</t>
  </si>
  <si>
    <t>Ірак</t>
  </si>
  <si>
    <t>Киргизстан</t>
  </si>
  <si>
    <t>М'янма</t>
  </si>
  <si>
    <t>Острови Кука</t>
  </si>
  <si>
    <t>Польща</t>
  </si>
  <si>
    <t>Пуерто-Рико</t>
  </si>
  <si>
    <t>Реюньйон</t>
  </si>
  <si>
    <t>Сальвадор</t>
  </si>
  <si>
    <t>Словаччина</t>
  </si>
  <si>
    <t>Сьєрра-Леоне</t>
  </si>
  <si>
    <t>Таїланд</t>
  </si>
  <si>
    <t>Туреччина</t>
  </si>
  <si>
    <t>Угорщина</t>
  </si>
  <si>
    <t>Україна</t>
  </si>
  <si>
    <t>Югославiя (Сербiя, Чорногорiя)</t>
  </si>
  <si>
    <t>10.3.</t>
  </si>
  <si>
    <t>Наявність впливу на юридичну особу</t>
  </si>
  <si>
    <t>Види діяльності</t>
  </si>
  <si>
    <t>Сільське господарство, лісове господарство та рибальство</t>
  </si>
  <si>
    <t>Добувна промисловість та розроблення кар’єрів</t>
  </si>
  <si>
    <t>Переробна промисловість, виробництво, ремонт</t>
  </si>
  <si>
    <t>Постачання електроенергії, газу, пари та кондиційованого повітря</t>
  </si>
  <si>
    <t xml:space="preserve">Водопостачання, каналізація, поводження з відходами </t>
  </si>
  <si>
    <t>Будівництво</t>
  </si>
  <si>
    <t>Оптова та роздрібна торгівля</t>
  </si>
  <si>
    <t>Перевезення, зберігання, поштова та кур'єрська діяльність</t>
  </si>
  <si>
    <t>Організація проживання та харчування</t>
  </si>
  <si>
    <t>Інформація та телекомунікації</t>
  </si>
  <si>
    <t>Комп'ютерне програмування, консультування та пов'язана з ними діяльність</t>
  </si>
  <si>
    <t>Банк</t>
  </si>
  <si>
    <t>Діяльність центрального банку</t>
  </si>
  <si>
    <t>Траст, фундація та подібні суб'єкти</t>
  </si>
  <si>
    <t>Інвестиційні компанії, фонди</t>
  </si>
  <si>
    <t>Фінансовий лізинг</t>
  </si>
  <si>
    <t>Інші види кредитування (кредити, міжнародне торговельне фінансування, поручительство)</t>
  </si>
  <si>
    <t>Кредитна спілка</t>
  </si>
  <si>
    <t>Ломбард</t>
  </si>
  <si>
    <t>Страхування (крім життя)</t>
  </si>
  <si>
    <t>Страхування життя</t>
  </si>
  <si>
    <t>Перестрахування</t>
  </si>
  <si>
    <t>Недержавне пенсійне забезпечення</t>
  </si>
  <si>
    <t>Факторинг</t>
  </si>
  <si>
    <t>Біржа</t>
  </si>
  <si>
    <t>Посередництво за договорами щодо цінних паперів або товарів</t>
  </si>
  <si>
    <t>Діяльність з обміну валют</t>
  </si>
  <si>
    <t>Переказ коштів, розрахункові, касові операції</t>
  </si>
  <si>
    <t>Діяльність з управління фондами, майном/активами</t>
  </si>
  <si>
    <t>Інші фінансові послуги</t>
  </si>
  <si>
    <t>Операції з нерухомим майном</t>
  </si>
  <si>
    <t>Діяльність у сфері бухгалтерського обліку й аудиту; консультування з оподатковування</t>
  </si>
  <si>
    <t>Здійснення аудиту банків та/або фінансової діяльності</t>
  </si>
  <si>
    <t>Послуги з оцінки майна</t>
  </si>
  <si>
    <t>Юридичні послуги</t>
  </si>
  <si>
    <t>Юридичні послуги у сфері фінансової та банківської діяльності</t>
  </si>
  <si>
    <t>Консультування з питань комерційної діяльності й керування</t>
  </si>
  <si>
    <t>Рекламна діяльність і дослідження кон'юнктури ринку</t>
  </si>
  <si>
    <t>Інша професійна, наукова та технічна діяльність</t>
  </si>
  <si>
    <t>Діяльність у сфері адміністративного та допоміжного обслуговування</t>
  </si>
  <si>
    <t>Державне управління та оборона</t>
  </si>
  <si>
    <t>Обов'язкове соціальне забезпечення</t>
  </si>
  <si>
    <t>Освіта</t>
  </si>
  <si>
    <t>Медицина та фармацевтика</t>
  </si>
  <si>
    <t>Мистецтво, спорт, розваги та відпочинок</t>
  </si>
  <si>
    <t>Інші послуги</t>
  </si>
  <si>
    <t>Діяльність домашніх господарств як роботодавців</t>
  </si>
  <si>
    <t>Діяльність екстериторіальних організацій та установ</t>
  </si>
  <si>
    <t>Номери телефонів</t>
  </si>
  <si>
    <t>дата обрання/ призначення</t>
  </si>
  <si>
    <t>дата припинення повноважень/ звільнення</t>
  </si>
  <si>
    <t>Причина припинення повноважень/ звільнення</t>
  </si>
  <si>
    <t>Ім'я</t>
  </si>
  <si>
    <t>Телефон</t>
  </si>
  <si>
    <t>Адреса електронної пошти контактної особи</t>
  </si>
  <si>
    <t>3.1</t>
  </si>
  <si>
    <t>Акціонер</t>
  </si>
  <si>
    <t>Статуси членів наглядової ради</t>
  </si>
  <si>
    <t>Інший вид діяльності</t>
  </si>
  <si>
    <t>Вид діяльності (автоматичний вибір)</t>
  </si>
  <si>
    <t>Місце роботи, посада</t>
  </si>
  <si>
    <t>8.3.</t>
  </si>
  <si>
    <t>8.4.</t>
  </si>
  <si>
    <t>9.1.</t>
  </si>
  <si>
    <t>9.2.</t>
  </si>
  <si>
    <t>3.9.</t>
  </si>
  <si>
    <t>3.10.</t>
  </si>
  <si>
    <t>4.9.</t>
  </si>
  <si>
    <t>4.10.</t>
  </si>
  <si>
    <t>опосеред-кована</t>
  </si>
  <si>
    <t>Ідентифікаційний/ податковий номер</t>
  </si>
  <si>
    <t>фотокартка</t>
  </si>
  <si>
    <t xml:space="preserve">. </t>
  </si>
  <si>
    <t xml:space="preserve">.,  </t>
  </si>
  <si>
    <t xml:space="preserve">, </t>
  </si>
  <si>
    <t>00.01.1900</t>
  </si>
  <si>
    <t>, №  від</t>
  </si>
  <si>
    <t>По батькові
 (за наявності)</t>
  </si>
  <si>
    <t>індекс</t>
  </si>
  <si>
    <t xml:space="preserve">країна </t>
  </si>
  <si>
    <t xml:space="preserve">область </t>
  </si>
  <si>
    <t>район</t>
  </si>
  <si>
    <t>тип населеного пункту</t>
  </si>
  <si>
    <t>тип вулиця</t>
  </si>
  <si>
    <t>назва вулиці</t>
  </si>
  <si>
    <t xml:space="preserve">будинок </t>
  </si>
  <si>
    <t>квартира</t>
  </si>
  <si>
    <t xml:space="preserve">найменування країни </t>
  </si>
  <si>
    <t>місяць зміни  податкової резидентості</t>
  </si>
  <si>
    <t>рік зміни податкової резидентості</t>
  </si>
  <si>
    <t xml:space="preserve">Уповноважений орган/уповноважена особа, що прийняв/прийняла рішення про обрання/призначення </t>
  </si>
  <si>
    <t>Дата рішення про обрання/призначення особи</t>
  </si>
  <si>
    <t>роботодавець</t>
  </si>
  <si>
    <t>країна реєстрації</t>
  </si>
  <si>
    <t>ідентифікаційний / реєстраційний / податковий  код/номер</t>
  </si>
  <si>
    <t xml:space="preserve">найменування </t>
  </si>
  <si>
    <t xml:space="preserve">країна реєстрації </t>
  </si>
  <si>
    <t xml:space="preserve">адреса веб-сайту </t>
  </si>
  <si>
    <t>3.11.</t>
  </si>
  <si>
    <t xml:space="preserve">опосередкована </t>
  </si>
  <si>
    <t>Ідентифікаційний / податковий номер</t>
  </si>
  <si>
    <t>назва населеного пункту</t>
  </si>
  <si>
    <t>найменування роботодавця</t>
  </si>
  <si>
    <t>країна реєстрації роботодавця</t>
  </si>
  <si>
    <t>посада</t>
  </si>
  <si>
    <t>ідентифікаційний/ реєстраційний/ податковий код/номер роботодавця</t>
  </si>
  <si>
    <t>Ідентифікаційний / реєстраційний код / номер юридичної особи</t>
  </si>
  <si>
    <t>4.11.</t>
  </si>
  <si>
    <t xml:space="preserve">ідентифікаційний/ реєстраційний код/номер </t>
  </si>
  <si>
    <t>Ідентифікаційний/ реєстраційний код/номер юридичної особи</t>
  </si>
  <si>
    <t>Таблиця 1</t>
  </si>
  <si>
    <t>Країна громадянства, рік набуття громадянства</t>
  </si>
  <si>
    <t xml:space="preserve">Дата народження </t>
  </si>
  <si>
    <t xml:space="preserve">Країна, податковим резидентом якої є особа </t>
  </si>
  <si>
    <t>Науковий ступінь, вчене звання (за наявності)</t>
  </si>
  <si>
    <t>Таблиця 2</t>
  </si>
  <si>
    <t>Серія та номер</t>
  </si>
  <si>
    <t>Таблиця 3</t>
  </si>
  <si>
    <t>Навчальний заклад, країна</t>
  </si>
  <si>
    <t>Таблиця 4</t>
  </si>
  <si>
    <t>Таблиця 5</t>
  </si>
  <si>
    <t>Таблиця 6</t>
  </si>
  <si>
    <t>№
з/п</t>
  </si>
  <si>
    <t>Основний вид діяльності роботодавця</t>
  </si>
  <si>
    <t>Таблиця 7</t>
  </si>
  <si>
    <t>Таблиця 8</t>
  </si>
  <si>
    <t>Адреса місцезна-ходження</t>
  </si>
  <si>
    <t xml:space="preserve">Основний вид діяльності  </t>
  </si>
  <si>
    <t>опосередко-вана</t>
  </si>
  <si>
    <t>Таблиця 9</t>
  </si>
  <si>
    <t>Прізвище, ім’я та по батькові</t>
  </si>
  <si>
    <t>Місце проживання (країна, населений пункт)</t>
  </si>
  <si>
    <t>Таблиця 10</t>
  </si>
  <si>
    <t>з/п</t>
  </si>
  <si>
    <t>опосеред-
кована</t>
  </si>
  <si>
    <t>Таблиця 12</t>
  </si>
  <si>
    <t>Таблиця 13</t>
  </si>
  <si>
    <t>Відповідь:</t>
  </si>
  <si>
    <t>4.1</t>
  </si>
  <si>
    <t>4.2</t>
  </si>
  <si>
    <t>4.3</t>
  </si>
  <si>
    <t>4.4</t>
  </si>
  <si>
    <t>4.5</t>
  </si>
  <si>
    <t>4.6</t>
  </si>
  <si>
    <t>Таблиця 15</t>
  </si>
  <si>
    <t xml:space="preserve"> ,0</t>
  </si>
  <si>
    <t xml:space="preserve"> (), , </t>
  </si>
  <si>
    <t>Місяці року</t>
  </si>
  <si>
    <t xml:space="preserve"> . .</t>
  </si>
  <si>
    <t xml:space="preserve">  , , </t>
  </si>
  <si>
    <t>5.1</t>
  </si>
  <si>
    <t>5.2</t>
  </si>
  <si>
    <t>5.3</t>
  </si>
  <si>
    <t>Країна громадянства-1</t>
  </si>
  <si>
    <t>Країна громадянства-2</t>
  </si>
  <si>
    <t>Країна громадянства-3</t>
  </si>
  <si>
    <t>рік набуття - 3</t>
  </si>
  <si>
    <t>країна - 3</t>
  </si>
  <si>
    <t>рік набуття - 2</t>
  </si>
  <si>
    <t>країна - 2</t>
  </si>
  <si>
    <t>рік набуття - 1</t>
  </si>
  <si>
    <t>країна - 1</t>
  </si>
  <si>
    <t>тип вулиці</t>
  </si>
  <si>
    <t xml:space="preserve"> ,  </t>
  </si>
  <si>
    <t xml:space="preserve">  ( ) ,     </t>
  </si>
  <si>
    <t xml:space="preserve"> .  </t>
  </si>
  <si>
    <t xml:space="preserve">  ( ),  ,  </t>
  </si>
  <si>
    <t>0 (0), 0, 0</t>
  </si>
  <si>
    <t xml:space="preserve"> ,    </t>
  </si>
  <si>
    <t xml:space="preserve"> , ( ),  ,  </t>
  </si>
  <si>
    <t xml:space="preserve"> ; </t>
  </si>
  <si>
    <t xml:space="preserve"> ;  </t>
  </si>
  <si>
    <t>Поля до заповнення</t>
  </si>
  <si>
    <t>ДОВІДНИК 1. СКЛАДОВІ АДРЕСИ</t>
  </si>
  <si>
    <t xml:space="preserve">ДОВІДНИК 3. </t>
  </si>
  <si>
    <t>ДОВІДНИК 2.</t>
  </si>
  <si>
    <t xml:space="preserve">ДОВІДНИК 4. </t>
  </si>
  <si>
    <t xml:space="preserve">ДОВІДНИК 6. </t>
  </si>
  <si>
    <t xml:space="preserve">ДОВІДНИК 7. </t>
  </si>
  <si>
    <t xml:space="preserve">ДОВІДНИК 8. </t>
  </si>
  <si>
    <t xml:space="preserve"> .  .  </t>
  </si>
  <si>
    <t>батько</t>
  </si>
  <si>
    <t>вітчим</t>
  </si>
  <si>
    <t>мати</t>
  </si>
  <si>
    <t>мачуха</t>
  </si>
  <si>
    <t>син</t>
  </si>
  <si>
    <t>пасинок</t>
  </si>
  <si>
    <t>дочка</t>
  </si>
  <si>
    <t>падчерка</t>
  </si>
  <si>
    <t>чоловік</t>
  </si>
  <si>
    <t>дружина</t>
  </si>
  <si>
    <t>сестра</t>
  </si>
  <si>
    <t>дід</t>
  </si>
  <si>
    <t>баба</t>
  </si>
  <si>
    <t>прадід</t>
  </si>
  <si>
    <t>прабаба</t>
  </si>
  <si>
    <t>правнук</t>
  </si>
  <si>
    <t>правнучка</t>
  </si>
  <si>
    <t>матір дружини</t>
  </si>
  <si>
    <t>батько чоловіка</t>
  </si>
  <si>
    <t>батько дружини</t>
  </si>
  <si>
    <t>матір чоловіка</t>
  </si>
  <si>
    <t>дружина сина</t>
  </si>
  <si>
    <t>чоловік доньки</t>
  </si>
  <si>
    <t>усиновлений</t>
  </si>
  <si>
    <t>сестра чоловіка</t>
  </si>
  <si>
    <t>брат чоловіка</t>
  </si>
  <si>
    <t>сестра дружини</t>
  </si>
  <si>
    <t>брат дружини</t>
  </si>
  <si>
    <t>усиновлювач</t>
  </si>
  <si>
    <t>чоловік сестри</t>
  </si>
  <si>
    <t>дружина брата</t>
  </si>
  <si>
    <t>особа, що перебуває під опікою</t>
  </si>
  <si>
    <t>особа, що перебуває під піклуванням</t>
  </si>
  <si>
    <t>піклувальник</t>
  </si>
  <si>
    <t>спільне проживання, що має характер сімейних відносин (пов'язаний спільним побутом і має взаємні права та обов'язки)</t>
  </si>
  <si>
    <t>опікун</t>
  </si>
  <si>
    <t>інше</t>
  </si>
  <si>
    <t xml:space="preserve">брат </t>
  </si>
  <si>
    <t>внук</t>
  </si>
  <si>
    <t>внучка</t>
  </si>
  <si>
    <t>баба дружини</t>
  </si>
  <si>
    <t>баба чоловіка</t>
  </si>
  <si>
    <t>дочка дружини</t>
  </si>
  <si>
    <t>дочка чоловіка</t>
  </si>
  <si>
    <t>дід дружини</t>
  </si>
  <si>
    <t>дід чоловіка</t>
  </si>
  <si>
    <t>дружина батька</t>
  </si>
  <si>
    <t>дружина діда</t>
  </si>
  <si>
    <t>дружина онука</t>
  </si>
  <si>
    <t>онук дружини</t>
  </si>
  <si>
    <t>онук чоловіка</t>
  </si>
  <si>
    <t>онука дружини</t>
  </si>
  <si>
    <t>онука чоловіка</t>
  </si>
  <si>
    <t>син дружини</t>
  </si>
  <si>
    <t>син чоловіка</t>
  </si>
  <si>
    <t>чоловік матері</t>
  </si>
  <si>
    <t>чоловік баби</t>
  </si>
  <si>
    <t>чоловік онуки</t>
  </si>
  <si>
    <t>Адреса місця реєстрації (2)</t>
  </si>
  <si>
    <t>Адреса місця постійного проживання (1)</t>
  </si>
  <si>
    <t>Адреса місця постійного проживання (2)</t>
  </si>
  <si>
    <t>Адреса місця тимчасового проживання (1)</t>
  </si>
  <si>
    <t>Адреса місця тимчасового проживання (2)</t>
  </si>
  <si>
    <t>місяць зміни  місця реєстрації</t>
  </si>
  <si>
    <t>рік зміни  місця реєстрації</t>
  </si>
  <si>
    <t>6.2</t>
  </si>
  <si>
    <t>6.3</t>
  </si>
  <si>
    <t>6.4</t>
  </si>
  <si>
    <t>6.5</t>
  </si>
  <si>
    <t>6.6</t>
  </si>
  <si>
    <t>6.7</t>
  </si>
  <si>
    <t>6.8</t>
  </si>
  <si>
    <t>6.9</t>
  </si>
  <si>
    <t>6.10</t>
  </si>
  <si>
    <t>6.11</t>
  </si>
  <si>
    <t>6.12</t>
  </si>
  <si>
    <t>6.13</t>
  </si>
  <si>
    <t>6.1</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</si>
  <si>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</si>
  <si>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</si>
  <si>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</si>
  <si>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</si>
  <si>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</si>
  <si>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</si>
  <si>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</si>
  <si>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</si>
  <si>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</si>
  <si>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</si>
  <si>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</si>
  <si>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</si>
  <si>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</si>
  <si>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</si>
  <si>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</si>
  <si>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</si>
  <si>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</si>
  <si>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</si>
  <si>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</si>
  <si>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</si>
  <si>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</si>
  <si>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</si>
  <si>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</si>
  <si>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</si>
  <si>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</si>
  <si>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</si>
  <si>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</si>
  <si>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</si>
  <si>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</si>
  <si>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</si>
  <si>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</si>
  <si>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</si>
  <si>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</si>
  <si>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</si>
  <si>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</si>
  <si>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</si>
  <si>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</si>
  <si>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</si>
  <si>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</si>
  <si>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</si>
  <si>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</si>
  <si>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</si>
  <si>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</si>
  <si>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</si>
  <si>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</si>
  <si>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</si>
  <si>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</si>
  <si>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</si>
  <si>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</si>
  <si>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</si>
  <si>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</si>
  <si>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</si>
  <si>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Документ, що посвідчує особу (1)</t>
  </si>
  <si>
    <t>Документ, що посвідчує особу (2)</t>
  </si>
  <si>
    <t>Документ, що посвідчує особу (3)</t>
  </si>
  <si>
    <t>Документ, що посвідчує особу (4)</t>
  </si>
  <si>
    <t>Документ, що посвідчує особу (5)</t>
  </si>
  <si>
    <t>Незалежний</t>
  </si>
  <si>
    <t xml:space="preserve">Представник </t>
  </si>
  <si>
    <t xml:space="preserve"> ,  .  ,  . ,  </t>
  </si>
  <si>
    <t xml:space="preserve">ДОВІДНИК 5. </t>
  </si>
  <si>
    <t>Інформація щодо роботодавця</t>
  </si>
  <si>
    <t>6.14</t>
  </si>
  <si>
    <t>6.15</t>
  </si>
  <si>
    <t>6.16</t>
  </si>
  <si>
    <t>6.17</t>
  </si>
  <si>
    <t>6.18</t>
  </si>
  <si>
    <t>6.19</t>
  </si>
  <si>
    <t>6.20</t>
  </si>
  <si>
    <t>6.21</t>
  </si>
  <si>
    <t>6.22</t>
  </si>
  <si>
    <t>6.23</t>
  </si>
  <si>
    <t>6.24</t>
  </si>
  <si>
    <t>6.25</t>
  </si>
  <si>
    <t>6.26</t>
  </si>
  <si>
    <t>Інформація щодо юридичної особи</t>
  </si>
  <si>
    <t>країна</t>
  </si>
  <si>
    <t>вид діяльності
(автоматичний вибір)</t>
  </si>
  <si>
    <t>Опис (зазначається у випадку відповіді "так")</t>
  </si>
  <si>
    <t>Примітки до адреси</t>
  </si>
  <si>
    <t>- (-) , -  -</t>
  </si>
  <si>
    <t>примітки до адреси</t>
  </si>
  <si>
    <t>- (-), -, -</t>
  </si>
  <si>
    <t>-. -. -</t>
  </si>
  <si>
    <t>-, - -</t>
  </si>
  <si>
    <t>-, (-), -, -</t>
  </si>
  <si>
    <t>-;-</t>
  </si>
  <si>
    <t>-; -</t>
  </si>
  <si>
    <t xml:space="preserve"> ;   -  </t>
  </si>
  <si>
    <t>Адреса місця реєстрації (1)</t>
  </si>
  <si>
    <t>місяць зміни місця проживання</t>
  </si>
  <si>
    <t>рік зміни місця проживання</t>
  </si>
  <si>
    <t>(зазначити номера таблиць, в яких актуалізовано дані)</t>
  </si>
  <si>
    <t>зміни внесено у Табиці №:</t>
  </si>
  <si>
    <t>алея</t>
  </si>
  <si>
    <t>дорога</t>
  </si>
  <si>
    <t>лінія</t>
  </si>
  <si>
    <t>проїзд</t>
  </si>
  <si>
    <t>шосе</t>
  </si>
  <si>
    <t>квартира/офіс</t>
  </si>
  <si>
    <t>-, -, - обл., - р-н, - -, - -, буд. -, кв./оф. -.    -</t>
  </si>
  <si>
    <t>- - (- -) , - обл., - р-н, - -, - -, буд.-, кв./оф.-</t>
  </si>
  <si>
    <t xml:space="preserve">    (   ) ,   обл.,   р-н,    ,    , буд. , кв./оф. </t>
  </si>
  <si>
    <t xml:space="preserve"> ,  ,   обл.,   р-н,    ,    , буд.  , кв./оф. .     </t>
  </si>
  <si>
    <t>-, -, - обл., - р-н, - -, - -, буд. -, кв./оф.-.    -</t>
  </si>
  <si>
    <t>#</t>
  </si>
  <si>
    <t>028</t>
  </si>
  <si>
    <t>004</t>
  </si>
  <si>
    <t>008</t>
  </si>
  <si>
    <t>010</t>
  </si>
  <si>
    <t/>
  </si>
  <si>
    <t>значний вплив &lt;50%</t>
  </si>
  <si>
    <t>034</t>
  </si>
  <si>
    <t>036</t>
  </si>
  <si>
    <t>вирішальний  вплив &gt;50%</t>
  </si>
  <si>
    <t>035</t>
  </si>
  <si>
    <t>Австрія</t>
  </si>
  <si>
    <t>040</t>
  </si>
  <si>
    <t>Австралія</t>
  </si>
  <si>
    <t>012</t>
  </si>
  <si>
    <t>037</t>
  </si>
  <si>
    <t>031</t>
  </si>
  <si>
    <t>032</t>
  </si>
  <si>
    <t>038</t>
  </si>
  <si>
    <t>039</t>
  </si>
  <si>
    <t>Албанія</t>
  </si>
  <si>
    <t>044</t>
  </si>
  <si>
    <t>041</t>
  </si>
  <si>
    <t>016</t>
  </si>
  <si>
    <t>042</t>
  </si>
  <si>
    <t>Ангілья</t>
  </si>
  <si>
    <t>052</t>
  </si>
  <si>
    <t>043</t>
  </si>
  <si>
    <t>024</t>
  </si>
  <si>
    <t>020</t>
  </si>
  <si>
    <t>048</t>
  </si>
  <si>
    <t>045</t>
  </si>
  <si>
    <t>084</t>
  </si>
  <si>
    <t>046</t>
  </si>
  <si>
    <t>060</t>
  </si>
  <si>
    <t>047</t>
  </si>
  <si>
    <t>049</t>
  </si>
  <si>
    <t>050</t>
  </si>
  <si>
    <t>Білорусь</t>
  </si>
  <si>
    <t>068</t>
  </si>
  <si>
    <t>051</t>
  </si>
  <si>
    <t>096</t>
  </si>
  <si>
    <t>053</t>
  </si>
  <si>
    <t>054</t>
  </si>
  <si>
    <t>055</t>
  </si>
  <si>
    <t>Беліз</t>
  </si>
  <si>
    <t>056</t>
  </si>
  <si>
    <t>Бельгія</t>
  </si>
  <si>
    <t>057</t>
  </si>
  <si>
    <t>Бенін</t>
  </si>
  <si>
    <t>058</t>
  </si>
  <si>
    <t>059</t>
  </si>
  <si>
    <t>Болгарія</t>
  </si>
  <si>
    <t>061</t>
  </si>
  <si>
    <t>062</t>
  </si>
  <si>
    <t>Боснія і Герцеговина</t>
  </si>
  <si>
    <t>070</t>
  </si>
  <si>
    <t>063</t>
  </si>
  <si>
    <t>072</t>
  </si>
  <si>
    <t>064</t>
  </si>
  <si>
    <t>076</t>
  </si>
  <si>
    <t>065</t>
  </si>
  <si>
    <t>066</t>
  </si>
  <si>
    <t>086</t>
  </si>
  <si>
    <t>067</t>
  </si>
  <si>
    <t>Буркіна-Фасо</t>
  </si>
  <si>
    <t>069</t>
  </si>
  <si>
    <t>Бурунді</t>
  </si>
  <si>
    <t>071</t>
  </si>
  <si>
    <t>092</t>
  </si>
  <si>
    <t>090</t>
  </si>
  <si>
    <t>073</t>
  </si>
  <si>
    <t>Вірменія</t>
  </si>
  <si>
    <t>074</t>
  </si>
  <si>
    <t>075</t>
  </si>
  <si>
    <t>077</t>
  </si>
  <si>
    <t>078</t>
  </si>
  <si>
    <t>Гібралтар</t>
  </si>
  <si>
    <t>079</t>
  </si>
  <si>
    <t>080</t>
  </si>
  <si>
    <t>Гаїті</t>
  </si>
  <si>
    <t>081</t>
  </si>
  <si>
    <t>082</t>
  </si>
  <si>
    <t>Гамбія</t>
  </si>
  <si>
    <t>083</t>
  </si>
  <si>
    <t>Гвінея</t>
  </si>
  <si>
    <t>085</t>
  </si>
  <si>
    <t>Гвінея-Бісау</t>
  </si>
  <si>
    <t>087</t>
  </si>
  <si>
    <t>088</t>
  </si>
  <si>
    <t>Гернсі</t>
  </si>
  <si>
    <t>089</t>
  </si>
  <si>
    <t>200</t>
  </si>
  <si>
    <t>Гренландія</t>
  </si>
  <si>
    <t>Греція</t>
  </si>
  <si>
    <t>Грузія</t>
  </si>
  <si>
    <t>Данія</t>
  </si>
  <si>
    <t>Джерсі</t>
  </si>
  <si>
    <t>Джибуті</t>
  </si>
  <si>
    <t>Домініка</t>
  </si>
  <si>
    <t>Домініканська Республіка</t>
  </si>
  <si>
    <t>Екваторіальна Гвінея</t>
  </si>
  <si>
    <t>Естонія</t>
  </si>
  <si>
    <t>Ефіопія</t>
  </si>
  <si>
    <t>Зімбабве</t>
  </si>
  <si>
    <t>Замбія</t>
  </si>
  <si>
    <t>Західна Сахара</t>
  </si>
  <si>
    <t>Індія</t>
  </si>
  <si>
    <t>Індонезія</t>
  </si>
  <si>
    <t>Іран (Ісламська Республіка)</t>
  </si>
  <si>
    <t>Ірландія</t>
  </si>
  <si>
    <t>Ісландія</t>
  </si>
  <si>
    <t>Іспанія</t>
  </si>
  <si>
    <t>Італія</t>
  </si>
  <si>
    <t>Кіпр</t>
  </si>
  <si>
    <t>Кенія</t>
  </si>
  <si>
    <t>Колумбія</t>
  </si>
  <si>
    <t>Ліберія</t>
  </si>
  <si>
    <t>Ліван</t>
  </si>
  <si>
    <t>Ліхтенштейн</t>
  </si>
  <si>
    <t>Латвія</t>
  </si>
  <si>
    <t>Мікронезія (Федеративні Штати)</t>
  </si>
  <si>
    <t>Маврикій</t>
  </si>
  <si>
    <t>Мавританія</t>
  </si>
  <si>
    <t>Малі</t>
  </si>
  <si>
    <t>Малаві</t>
  </si>
  <si>
    <t>Малайзія</t>
  </si>
  <si>
    <t>Мальдіви</t>
  </si>
  <si>
    <t>Мозамбік</t>
  </si>
  <si>
    <t>Монголія</t>
  </si>
  <si>
    <t>Нігер</t>
  </si>
  <si>
    <t>Нігерія</t>
  </si>
  <si>
    <t>Нідерланди</t>
  </si>
  <si>
    <t>Нікарагуа</t>
  </si>
  <si>
    <t>Німеччина</t>
  </si>
  <si>
    <t>Намібія</t>
  </si>
  <si>
    <t>Нова Зеландія</t>
  </si>
  <si>
    <t>Нова Каледонія</t>
  </si>
  <si>
    <t>Норвегія</t>
  </si>
  <si>
    <t>Об'єднані Арабські Емірати</t>
  </si>
  <si>
    <t>Острів Буве</t>
  </si>
  <si>
    <t>Острів Мен</t>
  </si>
  <si>
    <t>Острів Норфолк</t>
  </si>
  <si>
    <t>Острів Різдва</t>
  </si>
  <si>
    <t>Південна Африка</t>
  </si>
  <si>
    <t>Північні Маріанські Острови</t>
  </si>
  <si>
    <t>Піткерн</t>
  </si>
  <si>
    <t>Португалія</t>
  </si>
  <si>
    <t>Російська Федерація</t>
  </si>
  <si>
    <t>Румунія</t>
  </si>
  <si>
    <t>Сінгапур</t>
  </si>
  <si>
    <t>Саудівська Аравія</t>
  </si>
  <si>
    <t>Сент-Кітс і Невіс</t>
  </si>
  <si>
    <t>Сент-Люсія</t>
  </si>
  <si>
    <t>Сербія</t>
  </si>
  <si>
    <t>Сирійська Арабська Республіка</t>
  </si>
  <si>
    <t>Словенія</t>
  </si>
  <si>
    <t>Соломонові Острови</t>
  </si>
  <si>
    <t>Сполучені Штати Америки</t>
  </si>
  <si>
    <t>Туніс</t>
  </si>
  <si>
    <t>Туркменістан</t>
  </si>
  <si>
    <t>Уолліс і Футуна</t>
  </si>
  <si>
    <t>Філіппіни</t>
  </si>
  <si>
    <t>Фінляндія</t>
  </si>
  <si>
    <t>Франція</t>
  </si>
  <si>
    <t>Франція, Метрополія</t>
  </si>
  <si>
    <t>Французькі Південні Території</t>
  </si>
  <si>
    <t>Французька Гвіана</t>
  </si>
  <si>
    <t>Французька Полінезія</t>
  </si>
  <si>
    <t>Хорватія</t>
  </si>
  <si>
    <t>Чорногорія</t>
  </si>
  <si>
    <t>Швейцарія</t>
  </si>
  <si>
    <t>Швеція</t>
  </si>
  <si>
    <t>Шрі-Ланка</t>
  </si>
  <si>
    <t>Югославія (Сербія, Чорногорія)</t>
  </si>
  <si>
    <t>Японія</t>
  </si>
  <si>
    <t>Примітка до Таблиці 1</t>
  </si>
  <si>
    <t>Примітка до Таблиці 2</t>
  </si>
  <si>
    <t>Примітка до Таблиці 3</t>
  </si>
  <si>
    <t>Примітка до Таблиці 4</t>
  </si>
  <si>
    <t>Примітка до Таблиці 5</t>
  </si>
  <si>
    <t>Примітка до Таблиці 6</t>
  </si>
  <si>
    <t>Примітка до Таблиці 7</t>
  </si>
  <si>
    <t>Примітка до Таблиці 8</t>
  </si>
  <si>
    <t>Примітка до Таблиці 9</t>
  </si>
  <si>
    <t>Примітка до Таблиці 10</t>
  </si>
  <si>
    <t>Примітка до Таблиці 11</t>
  </si>
  <si>
    <t>Примітка до Таблиці 12</t>
  </si>
  <si>
    <t>Примітка до Таблиці 13</t>
  </si>
  <si>
    <t>Примітка до Таблиці 15</t>
  </si>
  <si>
    <t>Вид діяльності 
(заповнюється якщо у стопчику 8.1 зазначено  "Інший вид діяльності")</t>
  </si>
  <si>
    <r>
      <t xml:space="preserve">Вид діяльності 
</t>
    </r>
    <r>
      <rPr>
        <b/>
        <sz val="10"/>
        <rFont val="Times New Roman"/>
        <family val="1"/>
        <charset val="204"/>
      </rPr>
      <t>(заповнюється якщо у стопчику 8.1 зазначено  "Інший вид діяльності")</t>
    </r>
  </si>
  <si>
    <t xml:space="preserve">-;   -  </t>
  </si>
  <si>
    <t>Бразилія</t>
  </si>
  <si>
    <t>Назва документа, що підтверджує отримання додаткової освіти/знань/управлінського досвіду/навичок</t>
  </si>
  <si>
    <t>Строк дії</t>
  </si>
  <si>
    <t xml:space="preserve">Серія та номер документа </t>
  </si>
  <si>
    <t>Серія та номер документа про вищу освіту</t>
  </si>
  <si>
    <t xml:space="preserve">Строк повноважень </t>
  </si>
  <si>
    <t>офіс/квартира</t>
  </si>
  <si>
    <t>Анкета керівника, головного бухгалтера, ключової особи заявника/надавача фінансових послуг</t>
  </si>
  <si>
    <t>Витяг з Анкети керівника, головного бухгалтера, ключової особи заявника/надавача фінансових послуг</t>
  </si>
  <si>
    <t>1. Загальна інформація</t>
  </si>
  <si>
    <t>2. Інформація про документ, що посвідчує особу</t>
  </si>
  <si>
    <t>3. Інформація про вищу освіту</t>
  </si>
  <si>
    <t>4. Інформація про отримання додаткової освіти, знань, управлінського досвіду та навичок</t>
  </si>
  <si>
    <t>ІІ. Відомості про професійну діяльність</t>
  </si>
  <si>
    <t>ІV. Оцінка реальних або потенційних конфліктів інтересів</t>
  </si>
  <si>
    <t>VI. Самостійна оцінка професійної придатності та ділової репутації</t>
  </si>
  <si>
    <t>VII. Ділова репутація</t>
  </si>
  <si>
    <t>21. Інша інформація щодо ділової репутації</t>
  </si>
  <si>
    <t>Власне ім’я та по батькові (за наявності)</t>
  </si>
  <si>
    <t>Найменування посади</t>
  </si>
  <si>
    <t>14. Зміни в інформації</t>
  </si>
  <si>
    <t>Зазначити інформацію про зміну прізвища, імені або по батькові:</t>
  </si>
  <si>
    <t>Дата зміни:</t>
  </si>
  <si>
    <t xml:space="preserve">Попереднє прізвище, власне ім’я, по батькові  </t>
  </si>
  <si>
    <t xml:space="preserve">інформація про зміну країни постійного проживання   </t>
  </si>
  <si>
    <t>Попередня країна</t>
  </si>
  <si>
    <t>Дата зміни</t>
  </si>
  <si>
    <t xml:space="preserve">Інформація про зміну країни, податковим резидентом якої є особа </t>
  </si>
  <si>
    <t>Дата змін</t>
  </si>
  <si>
    <t>дата зміни</t>
  </si>
  <si>
    <t>Номер рішення про обрання/призначення особи</t>
  </si>
  <si>
    <t>Блок, напрям діяльності, за який відповідає особа</t>
  </si>
  <si>
    <t>Найменування посади (посад)</t>
  </si>
  <si>
    <t>Таблиця 11</t>
  </si>
  <si>
    <t>Найменування юридичної особи, країна реєстрації, ідентифікаційний/ реєстраційний код/номер, адреса вебсайту</t>
  </si>
  <si>
    <t>Найменування юридичної особи, ідентифікаційний/реєстраційний код/номер, країна реєстрації, адреса вебсайта</t>
  </si>
  <si>
    <t>8</t>
  </si>
  <si>
    <t>Чи діяли щодо Вас протягом останніх трьох років санкції, застосовані з боку України, іноземних держав (крім держав, які здійснюють збройну агресію проти України), міждержавних об’єднань та/або міжнародних організацій? Чи застосовані такі санкції станом на дату підписання цієї анкети?</t>
  </si>
  <si>
    <t>Чи перебували Ви протягом останніх п’яти років у переліку осіб, пов’язаних зі здійсненням терористичної діяльності або щодо яких застосовано міжнародні санкції? Чи перебуваєте Ви в такому переліку станом на дату підписання цієї анкети?</t>
  </si>
  <si>
    <t xml:space="preserve">Чи траплялися протягом останніх трьох років випадки надання особою недостовірної інформації Національному банку, яка вплинула або могла вплинути на прийняття Національним банком рішення? </t>
  </si>
  <si>
    <t>Чи траплялися протягом останніх трьох років випадки невиконання особою взятих на себе особистих зобов’язань і/або гарантійних листів, наданих Національному банку? Якщо так, то надайте інформацію та пояснення</t>
  </si>
  <si>
    <t>Чи маєте Ви заборгованість зі сплати податків, зборів або інших обов’язкових платежів, яка є несуттєвим порушенням податкового зобов’язання? Якщо так, то надайте інформацію та пояснення</t>
  </si>
  <si>
    <t>Чи є таке порушення на дату підписання цієї анкети?</t>
  </si>
  <si>
    <t>Чи допускали Ви протягом останніх трьох років суттєве порушення зобов’язання зі сплати податків, зборів або інших обов’язкових платежів? Якщо так, то надайте інформацію та пояснення</t>
  </si>
  <si>
    <t>Чи є таке порушення станом на дату підписання цієї анкети?</t>
  </si>
  <si>
    <t>Чи визнавалися Ви банкрутом протягом останніх трьох років?</t>
  </si>
  <si>
    <t>Чи звільняли Вас упродовж останніх п’яти років за систематичне або одноразове грубе порушення посадових обов’язків та/або правил трудового розпорядку, порушення законодавства про протидію корупції, вчинення розкрадання, зловживання владою/службовим становищем або іншого правопорушення? Якщо так, то надайте інформацію та пояснення</t>
  </si>
  <si>
    <t>Чи застосовувалося до Вас протягом останніх трьох років дисциплінарне стягнення у вигляді позбавлення права на зайняття адвокатською діяльністю, анулювання виданого особі свідоцтва про право на зайняття нотаріальною діяльністю або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Якщо так, то надайте інформацію</t>
  </si>
  <si>
    <t>Чи звільняли Вас протягом останніх трьох років 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Якщо так, то надайте інформацію та пояснення</t>
  </si>
  <si>
    <t>Чи траплялись у Вас випадки припинення повноважень (звільнення) чи переведення на іншу посаду протягом останніх трьох років, якщо йому передувала вимога органу ліцензування та нагляду щодо заміни Вас на посаді у зв’язку з неналежним виконанням особою посадових обов’язків, яке призвело до порушення фінансовою установою законодавства України? Якщо так, то надайте інформацію та пояснення</t>
  </si>
  <si>
    <t>Чи існувало протягом останніх трьох років рішення суду, яке набрало законної сили, та яке пов’язане з порушенням Вами вимог антикорупційного законодавства, законодавства з питань фінансового моніторингу, законодавства про фінансові послуги? Якщо так, то надайте інформацію та пояснення</t>
  </si>
  <si>
    <t>Чи допускала особа істотні та/або суттєві та/або систематичні порушення вимог банківського, фінансового, валютного, податкового законодавства, законодавства з питань фінансового моніторингу, законодавства у сфері реалізації спеціальних економічних та інших обмежувальних заходів (санкцій), законодавства про цінні папери, акціонерні товариства та ринки капіталу, про захист прав споживачів, вимог законодавства про споживче кредитування (вимог до етичної поведінки)?</t>
  </si>
  <si>
    <t>Чи були факти невиконання особою інших фінансових зобов’язань (крім фінансових зобов’язань, визначених у главі 25 розділу IV Положення про ліцензування та реєстрацію надавачів фінансових послуг та умови провадження ними діяльності з надання фінансових послуг)?</t>
  </si>
  <si>
    <t>Таблиця 16</t>
  </si>
  <si>
    <t>1</t>
  </si>
  <si>
    <t>2</t>
  </si>
  <si>
    <t>3</t>
  </si>
  <si>
    <t>4</t>
  </si>
  <si>
    <t>5</t>
  </si>
  <si>
    <t>6</t>
  </si>
  <si>
    <t>Таблиця 17</t>
  </si>
  <si>
    <t>20.  Інформація щодо вчинення правопорушень</t>
  </si>
  <si>
    <t>7</t>
  </si>
  <si>
    <t>Примітка до Таблиці 16</t>
  </si>
  <si>
    <t>Примітка до Таблиці 17</t>
  </si>
  <si>
    <t>Таблиця 18</t>
  </si>
  <si>
    <t>Примітка до Таблиці 18</t>
  </si>
  <si>
    <t>Таблиця 19</t>
  </si>
  <si>
    <t>Примітка до Таблиці 19</t>
  </si>
  <si>
    <t>Таблиця 20</t>
  </si>
  <si>
    <t>Примітка до Таблиці 20</t>
  </si>
  <si>
    <t>Таблиця 21</t>
  </si>
  <si>
    <t>Номери контактних телефонів</t>
  </si>
  <si>
    <t>Зміна країни постійного проживання (зазначити інформацію про такі зміни - попередню країну проживання)</t>
  </si>
  <si>
    <t>Зміна країни, податковим резидентом якої є особа (зазначити інформацію про такі зміни – попередню країну, резидентом якої були)</t>
  </si>
  <si>
    <t>Участь в комітетах (за наявності)</t>
  </si>
  <si>
    <t>адреса вебсайту</t>
  </si>
  <si>
    <t>Роботодавець, країна реєстрації, ідентифікаційний/ реєстраційний/ податковий код/номер, адреса вебсайту</t>
  </si>
  <si>
    <t>Адреса вебсайтау юридичної особи</t>
  </si>
  <si>
    <t>Найменування юридичної особи, ідентифікаційний/ реєстраційний код/номер, країна реєстрації, адреса вебсайту</t>
  </si>
  <si>
    <t>Запитання</t>
  </si>
  <si>
    <t>Анкета в електронному вигляді подається у форматі xlsx разом з фотокарткою у форматі jpg або jpeg.</t>
  </si>
  <si>
    <t>Анкета у формі електронного документа подається у форматі xlsx з накладеним КЕП разом з фотокарткою у форматі jpg або jpeg.</t>
  </si>
  <si>
    <t>За наявності в особи кількох вищих освіт додається та заповнюється відповідна кількість рядків таблиці 3;</t>
  </si>
  <si>
    <t>ІІІ. Параметри заповнення розділу ІІ “Відомості про професійну діяльність”</t>
  </si>
  <si>
    <t>IV. Параметри заповнення розділу ІІІ “Відносини керівника, головного бухгалтера, ключової особи заявника/надавача фінансових послуг з іншими особами”</t>
  </si>
  <si>
    <t>V. Параметри заповнення розділу IV “Оцінка реальних або потенційних конфліктів інтересів”</t>
  </si>
  <si>
    <t>VI. Параметри заповнення розділу VІІ “Ділова репутація”</t>
  </si>
  <si>
    <t>2) у рядках 6 “Місце постійного проживання” та 7 “Місце тимчасового проживання (за наявності)” зазначаються повні адреси місць фактичного проживання особи станом на дату заповнення Анкети [індекс, країна, область, район, місто (населений пункт), вулиця, будинок, квартира тощо].;</t>
  </si>
  <si>
    <t>3) у рядку 8 “Місце реєстрації” зазначається повна адреса, за якою особа зареєстрована [індекс, країна, область, район, місто (населений пункт), вулиця, будинок, квартира тощо]. Якщо особа не є громадянином України і в країні її громадянства не здійснюється реєстрація місця проживання, то у відповідному полі проставляється прочерк;</t>
  </si>
  <si>
    <t>Параметри заповнення анкети</t>
  </si>
  <si>
    <t>І. Загальні параметри заповнення анкети</t>
  </si>
  <si>
    <t>6) у рядках 15 “ Зміна прізвища, імені або по батькові [зазначити інформацію про такі зміни – попередні прізвище, власне ім’я, по батькові (за наявності)]”, 16 “Зміна країни постійного проживання (зазначити інформацію про такі зміни - попередню країну проживання)”, 17 “Зміна країни, податковим резидентом якої є особа (зазначити інформацію про такі зміни – попередню країну, резидентом якої були)” у разі відсутності змін в інформації у відповідному полі проставляється прочерк.</t>
  </si>
  <si>
    <t>5) у рядку 10 “Країна, податковим резидентом якої є особа”, якщо протягом року до дати підписання Анкети змінилася країна, податковим резидентом якої є особа, то після назви країни зазначаються місяць і рік, коли відбулася зазначена зміна;</t>
  </si>
  <si>
    <t>2) у колонці 4 “Спеціальність” зазначається відповідна галузь знань, з якої отримано вищу освіту, відповідно до документа про освіту (наприклад, “Економіка”, “Право”);</t>
  </si>
  <si>
    <t>3) у колонці 5 “Ступінь (рівень)” зазначається відповідний ступінь (рівень) вищої освіти, отриманий за результатом навчання, відповідно до документа про освіту (наприклад, “магістр”, “бакалавр”, “спеціаліст”).</t>
  </si>
  <si>
    <t>4) у колонці 6 “Серія та номер документа про вищу освіту” зазначається (за наявності) унікальний (власний) номер документа про освіту.</t>
  </si>
  <si>
    <t>1) у колонці 2 “Уповноважений орган/уповноважена особа, що прийняв/прийняла рішення про обрання/призначення” зазначається відповідний уповноважений орган заявника/надавача фінансових послуг (наприклад, “загальні збори акціонерів”, “наглядова рада”) або відповідна уповноважена особа заявника/надавача фінансових послуг (наприклад, “керівник”);</t>
  </si>
  <si>
    <t>2) у колонці 5 “Дата вступу на посаду” зазначається дата фактичного вступу особи на посаду.</t>
  </si>
  <si>
    <t>1)  у рядку 1 “Блок, напрям діяльності, за який відповідає особа” зазначаються напрями діяльності, за які відповідає особа (наприклад, управління ризиками, комплаєнс тощо);</t>
  </si>
  <si>
    <t>2) у рядку 2 “Основні функціональні обов’язки” зазначаються стисла інформація про основні посадові обов’язки, функціональне навантаження та повноваження особи на займаній посаді.</t>
  </si>
  <si>
    <t>1) таблиця заповнюється за принципом “один рядок ‒ на одну посаду особи”. Таблиця заповнюється хронологічно у зворотному порядку (від поточної посади до найдавнішої). Відомості наводяться за весь період трудової діяльності;</t>
  </si>
  <si>
    <t>4) колонка 8 “Основний вид діяльності роботодавця” використовується для відображення інформації про узагальнений напрям/вид діяльності суб’єкта господарювання, заповнюється шляхом вибору виду діяльності із запропонованого у формі Анкети переліку. Якщо жоден із зазначених видів діяльності не підходить за суттю, то обирається запис “Інший вид діяльності”, а в примітках до відповідної таблиці зазначається інформація про узагальнений напрям діяльності суб’єкта господарювання.</t>
  </si>
  <si>
    <t>2) у колонці 3 “Адреса місцезнаходження” зазначаються індекс, країна, область, район, місто (населений пункт), вулиця, будинок, офіс тощо щодо фактичного місця провадження діяльності юридичної особи;</t>
  </si>
  <si>
    <t>4) у разі здійснення особою незалежно від формального володіння значного або вирішального впливу на управління або діяльність юридичної особи у колонці 7 “Наявність впливу на юридичну особу” зазначається “значний вплив – до 50%” або “вирішальний вплив – від 50%”. Визначення особи контролером юридичної особи здійснюється відповідно до визначення терміну, наведеного в статті 1 Закону України “Про фінансові послуги та державне регулювання ринків фінансових послуг”. За відсутності такого впливу у зазначеній колонці проставляється прочерк;</t>
  </si>
  <si>
    <t>5) колонка 8 “Основний вид діяльності” використовується для відображення інформації про узагальнений напрямок/вид діяльності суб’єкта господарювання, заповнюється шляхом вибору виду діяльності із запропонованого у формі Анкети переліку. Якщо жоден із зазначених видів діяльності не підходить за суттю, то обирається запис “Інший вид діяльності”, та зазначається інформація про узагальнений напрям діяльності суб’єкта господарювання;</t>
  </si>
  <si>
    <t>3) у колонці 5 “Країна громадянства” зазначається країна громадянства асоційованої/близької особи станом на дату заповнення Анкети;</t>
  </si>
  <si>
    <t>5) у колонці 7 “Місце проживання (країна, населений пункт)” зазначаються країна та населений пункт місця фактичного проживання асоційованої/близької особи станом на дату заповнення Анкети;</t>
  </si>
  <si>
    <t>3) у колонці 4 “Адреса місцезнаходження” зазначаються індекс, країна, область, район, місто (населений пункт), вулиця, будинок, офіс тощо щодо фактичного місця провадження діяльності юридичної особи;</t>
  </si>
  <si>
    <t>5) у разі здійснення особою незалежно від формального володіння значного або вирішального впливу на управління або діяльність юридичної особи у колонці 8 “Наявність впливу на юридичну особу” зазначається “значний вплив – до 50%” або “вирішальний вплив – від 50%”. Визначення особи контролером юридичної особи здійснюється відповідно до визначення терміна, наведеного в статті 1 Закону України “Про фінансові послуги та державне регулювання ринків фінансових послуг”. За відсутності такого впливу у зазначеній колонці проставляється прочерк;</t>
  </si>
  <si>
    <t>2) у пункті 5 під майновим інтересом розуміється інтерес щодо збереження або збільшення обсягу, якості нерухомого та рухомого майна керівника, головного бухгалтера, ключової особи заявника/надавача фінансових послуг чи його асоційованих/близьких осіб;</t>
  </si>
  <si>
    <t>9. Якщо немає можливості надати інформацію за окремими пунктами Анкети, або наявні коментарі до даних, то на вкладці "Для друку" причина щодо неможливості її подання або інший коментар зазначається під відповідною таблицею у рядку   "Примітка до Таблиці___".</t>
  </si>
  <si>
    <t>2.  Доступна для завантаження та заповнення форма Анкети в електронному вигляді у форматі xlsx розміщується на сторінці офіційного Інтернет-представництва Національного банку України.</t>
  </si>
  <si>
    <t>3.  Зміст паперової та електронної версій Анкети має бути ідентичним.</t>
  </si>
  <si>
    <t>4.  Для подання Анкети в паперовому вигляді роздруковується заповнена форма Анкети у форматі Excel, завантажена зі сторінки офіційного Інтернет-представництва Національного банку України. Заповнена Анкета після роздрукування підписується керівником, головним бухгалтером, ключовою особою заявника/надавача фінансових послуг та керівником заявника/надавача фінансових послуг та подається разом з кольоровою фотокарткою особи, яка наклеюється на Анкету у визначеному місці.</t>
  </si>
  <si>
    <t>7.  Прізвище, ім’я та по батькові (за наявності) зазначаються повністю.</t>
  </si>
  <si>
    <t>8.  Дати в Анкеті заповнюються у форматі ДД.ММ.РРРР.</t>
  </si>
  <si>
    <t>Повне найменування заявника/надавача фінансових послуг/надавача фінансових платіжних послуг/надавача обмежених платіжних послуг</t>
  </si>
  <si>
    <t>Код ЄДРПОУ заявника/надавача фінансових послуг/надавача фінансових платіжних послуг/надавача обмежених платіжних послуг:</t>
  </si>
  <si>
    <t>Інформація щодо контактної особи заявника/надавача фінансових послуг/надавача фінансових платіжних послуг/надавача обмежених платіжних послуг</t>
  </si>
  <si>
    <t>Анкета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t>
  </si>
  <si>
    <t>І. Інформація про керівника, головного бухгалтера, ключову особу заявника/надавача фінансових послуг/надавача фінансових платіжних послуг/надавача обмежених платіжних послуг</t>
  </si>
  <si>
    <t>(повне найменування заявника/надавача фінансових послуг/надавача фінансових платіжних послуг/надавача обмежених платіжних послуг)</t>
  </si>
  <si>
    <t>6. Відомості щодо сфери відповідальності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t>
  </si>
  <si>
    <t>7. Інформація про професійну діяльність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t>
  </si>
  <si>
    <t>ІІІ. Відносини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з іншими особами</t>
  </si>
  <si>
    <t>8. Інформація про юридичних осіб, у яких керівник, головний бухгалтер, ключова особа заявника/надавача фінансових послуг/надавача фінансових платіжних послуг/надавача обмежених платіжних послуг є власником істотної участі або контролером</t>
  </si>
  <si>
    <t>Наявність зв’язку юридичної особи із заявником / надавачем фінансових послуг / надавачем фінансових платіжних послуг / надавачем обмежених платіжних послуг та його опис</t>
  </si>
  <si>
    <t>9. Інформація про асоційованих осіб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t>
  </si>
  <si>
    <t xml:space="preserve">Прізвище, власне ім’я та по батькові </t>
  </si>
  <si>
    <t>Наявність зв’язку юридичної особи із заявником / надавачем фінансових послуг / надавача фінансових платіжних послуг / надавача обмежених платіжних послуг та його опис</t>
  </si>
  <si>
    <t>Наявність зв’язку юридичної особи з заявником / надавачем фінансових послуг / надавачем фінансових платіжних послуг / надавачем обмежених платіжних послуг та його опис</t>
  </si>
  <si>
    <t>12. Інформація щодо реального або потенційного конфлікту інтересів</t>
  </si>
  <si>
    <t xml:space="preserve">13. Інформація щодо наявності/відсутності достатнього часу для виконання своїх обов’язків </t>
  </si>
  <si>
    <t>Чи буде посада керівника, головного бухгалтера, ключової особи заявника/надавача фінансових послуг/надавача фінансових платіжних послуг суміщена з іншими посадами в інших юридичних особах? Якщо так, то яку кількість годин щотижнево Ви будете витрачати на виконання обов’язків на посадах у таких юридичних особах?</t>
  </si>
  <si>
    <t>Яку кількість годин щотижнево Ви готові присвячувати виконанню обов’язків керівника, головного бухгалтера, ключової особи заявника/надавача фінансових послуг/надавача фінансових платіжних послуг?</t>
  </si>
  <si>
    <t>Чи буде посада керівника, головного бухгалтера, ключової особи заявника/надавача фінансових послуг/надавача фінансових платіжних послуг суміщена з іншими посадами в заявнику/надавачі фінансових послуг/надавачі фінансових платіжних послуг? Якщо так, то зазначте ці посади та надайте опис функціональних обов’язків, що будуть виконуватися Вами на таких посадах</t>
  </si>
  <si>
    <t>14. Інформація щодо відповідності особи вимогам щодо професійної придатності</t>
  </si>
  <si>
    <t>15. Інформація щодо дотримання закону та публічного порядку</t>
  </si>
  <si>
    <t>Просимо навести обґрунтування Вашої відповідності вимогам щодо професійної придатності з урахуванням типу та розміру надавача фінансових послуг/надавача фінансових платіжних послуг, особливостей його діяльності та бізнес-моделі, характеру й обсягів фінансових послуг, профілю ризику та діяльності фінансової групи, до якої входить надавач фінансових послуг/надавач фінансових платіжних послуг, а також функціонального навантаження та сфери відповідальності (має містити детальне обґрунтування Вашої відповідності таким вимогам з урахуванням особливостей діяльності заявника/надавача фінансових послуг/надавача фінансових платіжних послуг та Вашого попереднього професійного досвіду)</t>
  </si>
  <si>
    <t>Чи особа зареєстрована та/або є податковим резидентом та/або її місцезнаходженням є держава, що здійснює/здійснювала збройну агресію проти України у значенні, наведеному в статті 1 Закону України “Про оборону України”?</t>
  </si>
  <si>
    <t>16. Інформація щодо виконання фінансових зобов’язань</t>
  </si>
  <si>
    <t>17. Інформація, пов’язана з професійною діяльністю</t>
  </si>
  <si>
    <t>18. Інформація щодо обіймання посад або володіння істотною участю у фінансових установах</t>
  </si>
  <si>
    <t>19. Інформація, пов’язана з функціонуванням платіжних систем</t>
  </si>
  <si>
    <t>,</t>
  </si>
  <si>
    <t>Примітка до Таблиці 21</t>
  </si>
  <si>
    <t>Чи мали Ви можливість незалежно від обіймання посад і володіння участю в платіжній організації/ операторі платіжної системи надавати обов’язкові вказівки або іншим чином визначати чи істотно впливати на дії платіжної організації/оператора платіжної системи станом на будь-яку дату протягом одного року, що передує прийняттю Національним банком рішення про скасування реєстрації такої платіжної системи за порушення вимог законодавства України у сфері реалізації спеціальних економічних та інших обмежувальних заходів (санкцій) та/або у зв'язку із наявністю документально підтвердженої інформації від державного правоохоронного органу спеціального призначення, який забезпечує державну безпеку України, про те, що діяльність платіжної системи містить ризики виникнення загроз національній безпеці України?</t>
  </si>
  <si>
    <t>[прізвище, власне ім’я, по батькові (за наявності)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t>
  </si>
  <si>
    <t>[прізвище, власне ім’я, по батькові (за наявності) керівника заявника/надавача фінансових послуг/надавача фінансових платіжних послуг/надавача обмежених платіжних послуг)]</t>
  </si>
  <si>
    <t>Таблиця/Запитання</t>
  </si>
  <si>
    <t>Аландські Острови</t>
  </si>
  <si>
    <t>Антарктика</t>
  </si>
  <si>
    <t>Афганістан</t>
  </si>
  <si>
    <t>Багамські Острови</t>
  </si>
  <si>
    <t>Бахрейн</t>
  </si>
  <si>
    <t>Бермудські Острови</t>
  </si>
  <si>
    <t>Болівія (Багатонаціональна Держава)</t>
  </si>
  <si>
    <t>Бонайре, Сінт-Естатіус і Саба</t>
  </si>
  <si>
    <t>Британська територія в Індійському океані</t>
  </si>
  <si>
    <t>Бруней-Даруссалам</t>
  </si>
  <si>
    <t>Венесуела (Боліварська Республіка)</t>
  </si>
  <si>
    <t>Віргінські Острови (Британія)</t>
  </si>
  <si>
    <t>Віргінські Острови (США)</t>
  </si>
  <si>
    <t>Гаяна</t>
  </si>
  <si>
    <t>Гонконг</t>
  </si>
  <si>
    <t>Еритрея</t>
  </si>
  <si>
    <t>Есватіні</t>
  </si>
  <si>
    <t>Йорданія</t>
  </si>
  <si>
    <t>Кайманові Острови</t>
  </si>
  <si>
    <t>Кірибаті</t>
  </si>
  <si>
    <t>Кокосові (Кілінг) Острови</t>
  </si>
  <si>
    <t>Комори</t>
  </si>
  <si>
    <t>Конго (Демократична Республіка)</t>
  </si>
  <si>
    <t>Корейська Народно-Демократична Республіка</t>
  </si>
  <si>
    <t>Корея (Республіка)</t>
  </si>
  <si>
    <t>Коста-Рика</t>
  </si>
  <si>
    <t>Кот-Д'Івуар</t>
  </si>
  <si>
    <t>Кюрасао</t>
  </si>
  <si>
    <t>Лаоська Народно-Демократична Республіка</t>
  </si>
  <si>
    <t>Лівія</t>
  </si>
  <si>
    <t>Малі Віддалені Острови США</t>
  </si>
  <si>
    <t>Мартиніка</t>
  </si>
  <si>
    <t>Маршаллові Острови</t>
  </si>
  <si>
    <t>Молдова (Республіка)</t>
  </si>
  <si>
    <t>Нідерландські Антильські Острови</t>
  </si>
  <si>
    <t>Ніуе</t>
  </si>
  <si>
    <t>Острів Герд і Острови МакДональд</t>
  </si>
  <si>
    <t>Острови Святої Єлени, Вознесіння та Тристан-да-Кунья</t>
  </si>
  <si>
    <t>Острови Теркс і Кайкос</t>
  </si>
  <si>
    <t>Острови Шпіцберген та Ян-Маєн</t>
  </si>
  <si>
    <t xml:space="preserve">Палестина (Держава) </t>
  </si>
  <si>
    <t>Папуа-Нова Гвінея</t>
  </si>
  <si>
    <t>Південна Джорджія та Південні Сандвічеві Острови</t>
  </si>
  <si>
    <t>Південний Судан</t>
  </si>
  <si>
    <t>Північна Македонія</t>
  </si>
  <si>
    <t>Самоа</t>
  </si>
  <si>
    <t>Сан-Марино</t>
  </si>
  <si>
    <t>Сан-Томе і Принсіпі</t>
  </si>
  <si>
    <t>Сарк</t>
  </si>
  <si>
    <t>Святий Престол</t>
  </si>
  <si>
    <t>Сейшельські Острови</t>
  </si>
  <si>
    <t>Сен-Бартелемі</t>
  </si>
  <si>
    <t>Сен-Мартен (частина Франції)</t>
  </si>
  <si>
    <t>Сен-П'єр і Мікелон</t>
  </si>
  <si>
    <t>Сент-Вінсент і Гренадіни</t>
  </si>
  <si>
    <t>Сінт-Мартен (частина Нідерландів)</t>
  </si>
  <si>
    <t>Сомалі</t>
  </si>
  <si>
    <t>Сполучене Королівство Великої Британії та Північної Ірландії</t>
  </si>
  <si>
    <t>Суринам</t>
  </si>
  <si>
    <t>Тайвань (Провінція Китаю)</t>
  </si>
  <si>
    <t xml:space="preserve">Танзанія (Об'єднана Республіка) </t>
  </si>
  <si>
    <t>Тимор-Лешті</t>
  </si>
  <si>
    <t>Тринідад і Тобаго</t>
  </si>
  <si>
    <t>Фарерські Острови</t>
  </si>
  <si>
    <t>Фіджі</t>
  </si>
  <si>
    <t>Фолклендські Острови (Мальвінські)</t>
  </si>
  <si>
    <t>Центральноафриканська Республіка</t>
  </si>
  <si>
    <t>Чехія</t>
  </si>
  <si>
    <t>Чилі</t>
  </si>
  <si>
    <t>Зміна прізвища, власного імені або по батькові [зазначити інформацію про такі зміни – попередні прізвище, власне ім’я, по батькові (за наявності)]</t>
  </si>
  <si>
    <t>У який спосіб будуть урегульовані реальні або потенційні конфлікти інтересів у разі їх наявності?</t>
  </si>
  <si>
    <t>Просимо навести перелік документів, на підставі яких проводилася перевірка Вашої ділової репутації (зазначте назву документа, ким та коли він був виданий, дату отримання)</t>
  </si>
  <si>
    <t>Чи маєте Ви судимість, яка не погашена або не знята в установленому законодавством України порядку, за вчинення тероризму, корисливих злочинів і злочинів у сфері господарської діяльності, злочинів проти громадської безпеки, злочинів проти власності, злочинів у сфері використання електронно-обчислювальних машин (комп’ютерів), систем та комп’ютерних мереж і мереж електрозв’язку та злочинів у сфері службової діяльності та професійної діяльності, пов’язаної з наданням публічних послуг? Якщо так, то надайте детальну інформацію та пояснення</t>
  </si>
  <si>
    <t>Чи допускали Ви порушення (невиконання або неналежне виконання) зобов’язання фінансового характеру, сума якого перевищує 100 розмірів мінімальної місячної заробітної плати, установленої законодавством України на період, у якому вчинено порушення, або еквівалент цієї суми в іноземній валюті, а строк порушення перевищує 30 днів поспіль, перед будь-яким банком або іншою юридичною чи фізичною особою протягом останніх трьох років? Якщо так, то надайте опис [обов’язково зазначте повне найменування або прізвище, власне ім’я та по батькові (за наявності)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t>
  </si>
  <si>
    <t>Чи перебували Ви протягом останніх трьох років на посаді керівника, головного бухгалтера фінансової установи або керівника підрозділу внутрішнього аудиту фінансової установи (виконували обов’язки за посадою) сукупно понад шість місяців без погодження Національного банку, якщо таке погодження було обов’язковим відповідно до законодавства України та/або в разі невідповідності особи вимогам щодо ділової репутації без повідомлення про це Національному банку? Якщо так, то надайте інформацію та пояснення</t>
  </si>
  <si>
    <t>Чи діє зазначене дисциплінарне стягнення на дату підписання цієї анкети?</t>
  </si>
  <si>
    <t>Чи володіли Ви істотною участю у фінансових установах, іноземних фінансових установах, операторі поштового зв’язку, лізингодавці, надавачі обмежених платіжних послуг станом на будь-яку дату протягом року, що передує даті рішення органу ліцензування та нагляду, суду чи іншого уповноваженого органу про призначення тимчасової адміністрації, та/або віднесення до категорії неплатоспроможних, та/або визнання банкрутом, та/або відкликання/анулювання банківської ліцензії/усіх ліцензій на провадження діяльності з надання фінансових послуг/ліцензії на торгівлю валютними цінностями/ ліцензії на здійснення валютних операцій (генеральної ліцензії на здійснення валютних операцій)/усіх ліцензій на окремі види професійної діяльності на ринках капіталу та організованих товарних ринках/припинення авторизації діяльності надавача фінансових платіжних послуг/надавача обмежених платіжних послуг за ініціативою органу ліцензування та нагляду (крім відкликання/анулювання ліцензії у зв’язку з ненаданням фінансовою установою жодної фінансової послуги протягом року з дня її отримання/якщо професійний учасник ринків капіталу не розпочав провадження професійної діяльності на ринках капіталу та організованих товарних ринках та/або не надав додаткових послуг, передбачених ліцензією на провадження певного виду діяльності, протягом року з дати отримання такої ліцензії/не провадив професійної діяльності на ринках капіталу та організованих товарних ринках та/або не надавав додаткових послуг, передбачених ліцензією на провадження певного виду професійної діяльності, протягом шести місяців поспіль, якщо інший строк не встановлено спеціальним законом, що регулює такий вид професійної діяльності/припинення авторизації діяльності надавача фінансових/обмежених платіжних послуг у зв’язку з тим, що надавач фінансових/обмежених платіжних послуг не розпочав провадження діяльності з надання фінансових/обмежених платіжних послуг або припинив надання таких послуг протягом строків, визначених нормативно-правовим актом Національного банку), та/або застосування заходу впливу у вигляді виключення з Реєстру та/або Реєстру платіжної інфраструктури, та/або реєстру фінансових установ іншого органу ліцензування та нагляду, уповноваженого органу іноземної країни? Якщо так, то надайте інформацію та пояснення.</t>
  </si>
  <si>
    <t>Чи перебували Ви сукупно протягом більше шести місяців у складі органу управління або контролю або на посаді керівника та/або головного бухгалтера фінансової установи, іноземної фінансової установи, оператора поштового зв’язку, лізингодавця, надавача обмежених платіжних послуг або керівника підрозділу внутрішнього аудиту/контролю фінансової установи, іноземної фінансової установи, (або виконання обов’язків за посадою) протягом року, що передує даті рішення органу ліцензування та нагляду, суду або іншого уповноваженого органу про призначення тимчасової адміністрації, та/або віднесення до категорії неплатоспроможних, та/або визнання банкрутом, та/або відкликання/анулювання банківської ліцензії/усіх ліцензій на провадження діяльності з надання фінансових послуг/ліцензії на торгівлю валютними цінностями/ ліцензії на здійснення валютних операцій (генеральної ліцензії на здійснення валютних операцій)/усіх ліцензій на окремі види професійної діяльності на ринках капіталу та організованих товарних ринках за ініціативою органу ліцензування, (крім відкликання/анулювання ліцензії у зв’язку з ненаданням фінансовою установою жодної фінансової послуги протягом року з дня її отримання/якщо професійний учасник ринків капіталу не розпочав провадження професійної діяльності на ринках капіталу та організованих товарних ринках та/або не надав додаткових послуг, передбачених ліцензією на провадження певного виду діяльності, протягом року з дати отримання такої ліцензії/не провадив професійної діяльності на ринках капіталу та організованих товарних ринках та/або не надавав додаткових послуг, передбачених ліцензією на провадження певного виду професійної діяльності, протягом шести місяців поспіль, якщо інший строк не встановлено спеціальним законом, що регулює такий вид професійної діяльності/припинення авторизації діяльності надавача фінансових/обмежених платіжних послуг у зв’язку з тим, що надавач фінансових/обмежених платіжних послуг не розпочав провадження діяльності з надання фінансових/обмежених платіжних послуг або припинив надання таких послуг протягом строків, визначених нормативно-правовим актом Національного банку), та/або застосування заходу впливу у вигляді виключення з Реєстру та/або Реєстру платіжної інфраструктури, та/або реєстру фінансових установ іншого органу ліцензування та нагляду, уповноваженого органу іноземної країни? Якщо так, то надайте інформацію та пояснення</t>
  </si>
  <si>
    <t>Чи мали Ви можливість незалежно від обіймання посад і володіння участю в фінансовій установі, іноземній фінансовій установі, оператора поштового зв’язку, лізингодавця, надавача обмежених платіжних послуг надавати обов’язкові вказівки або іншим чином визначати чи істотно впливати на дії фінансової установи, іноземної фінансової установи, оператора поштового зв’язку, лізингодавця, надавача обмежених платіжних послуг станом на будь-яку дату протягом року, що передує даті рішення органу ліцензування та нагляду, суду або іншого уповноваженого органу про призначення тимчасової адміністрації, та/або віднесення до категорії неплатоспроможних, та/або визнання банкрутом, та/або відкликання/анулювання банківської ліцензії/усіх ліцензій на провадження діяльності з надання фінансових послуг/ліцензії на торгівлю валютними цінностями/ліцензії на здійснення валютних операцій (генеральної ліцензії на здійснення валютних операцій)/усіх ліцензій на окремі види професійної діяльності на ринках капіталу та організованих товарних ринках за ініціативою органу ліцензування, (крім відкликання/анулювання ліцензії у зв’язку з ненаданням фінансовою установою жодної фінансової послуги протягом року з дня її отримання/якщо професійний учасник ринків капіталу не розпочав провадження професійної діяльності на ринках капіталу та організованих товарних ринках та/або не надав додаткових послуг, передбачених ліцензією на провадження певного виду діяльності, протягом року з дати отримання такої ліцензії/не провадив професійну діяльність на ринках капіталу та організованих товарних ринках та/або не надавав додаткові послуги, передбачені ліцензією на провадження певного виду професійної діяльності, протягом шести місяців поспіль, якщо інший строк не встановлено спеціальним законом, що регулює такий вид професійної діяльності/припинення авторизації діяльності надавача фінансових/обмежених платіжних послуг у зв’язку з тим, що надавач фінансових/обмежених платіжних послуг не розпочав провадження діяльності з надання фінансових/обмежених платіжних послуг або припинив надання таких послуг протягом строків, визначених нормативно-правовим актом Національного банку), та/або застосування заходу впливу у вигляді виключення з Реєстру та/або Реєстру платіжної інфраструктури, та/або реєстру фінансових установ іншого органу ліцензування та нагляду, уповноваженого органу іноземної країни? Якщо так, то надайте інформацію та пояснення</t>
  </si>
  <si>
    <t>Чи володіли Ви істотною участю в платіжній організації/операторі платіжної системи станом на будь-яку дату протягом одного року, що передує прийняттю Національним банком рішення про скасування реєстрації такої платіжної системи за порушення вимог законодавства України у сфері реалізації спеціальних економічних та інших обмежувальних заходів (санкцій) та/або у зв’язку з наявністю документально підтвердженої інформації від державного правоохоронного органу спеціального призначення, який забезпечує державну безпеку України, про те, що діяльність платіжної системи містить ризики виникнення загроз національній безпеці України?</t>
  </si>
  <si>
    <t>Чи перебували Ви сукупно протягом більше шести місяців у складі органу управління або контролю або на посаді керівника та/або головного бухгалтера та/або відповідального за фінансовий моніторинг в платіжній організації/операторі платіжної системи чи виконання обов'язків зазначених осіб або протягом одного року, що передує прийняттю Національним банком рішення про скасування реєстрації такої платіжної системи за порушення вимог законодавства України у сфері реалізації спеціальних економічних та інших обмежувальних заходів (санкцій) та/або у зв’язку з наявністю документально підтвердженої інформації від державного правоохоронного органу спеціального призначення, який забезпечує державну безпеку України, про те, що діяльність платіжної системи містить ризики виникнення загроз національній безпеці України?</t>
  </si>
  <si>
    <t>Чи відкрито щодо Вас провадження у справі про банкрутство?</t>
  </si>
  <si>
    <t>22. Я,</t>
  </si>
  <si>
    <t>стверджую, що інформація, надана в анкеті, є правдивою і повною, я розумію наслідки подання недостовірної інформації Національному банку та надаю дозвіл на перевірку Національним банком інформації про мене, достовірності поданих документів і персональних даних, що в них містяться, у тому числі, але не виключно, шляхом надання цієї інформації іншим державним органам України. 
      23. Запевняю, що мною отримано згоду на обробку персональних даних фізичних осіб, щодо яких надаються персональні дані. Надаю згоду на обробку вказаних у цій анкеті персональних даних осіб, їх зберігання, перевірку та передавання іншим державним органам України.
      24. Стверджую, що повідомлю заявника/надавача фінансових послуг/надавача фінансових платіжних послуг/надавача обмежених платіжних послуг про зміни щодо інформації, наданої в анкеті.
      25. Стверджую, що належним чином виконую вимоги законодавства України, законодавства країни свого громадянства та країни постійного місця проживання з питань запобігання та протидії легалізації (відмиванню) доходів, одержаних злочинним шляхом, та фінансування тероризму.</t>
  </si>
  <si>
    <t>Дата підписання анкети</t>
  </si>
  <si>
    <t>Особистий підпис керівника, головного бухгалтера, ключової особи заявника / надавача фінансових послуг / надавача фінансових платіжних послуг / надавача обмежених платіжних послуг</t>
  </si>
  <si>
    <t>Власне ім’я по батькові (за наявності) ПРІЗВИЩЕ</t>
  </si>
  <si>
    <t>26.Я,</t>
  </si>
  <si>
    <t xml:space="preserve">стверджую, що на підставі аналізу документів та інформації, наданої керівником, головним бухгалтером, ключовою особою, та за результатами проведеної перевірки інформація, надана в анкеті, є правдивою і повною, та розумію наслідки надання недостовірної інформації Національному банку. 
     27. Стверджую, що заявник/надавач фінансових послуг/надавач фінансових платіжних послуг/надавач обмежених платіжних послуг повідомить Національний банк про зміни щодо інформації, наданої в анкеті.
     28. Стверджую, що заявник/надавач фінансових послуг/надавач фінансових платіжних послуг/надавач обмежених платіжних послуг провів перевірку відповідності керівника, головного бухгалтера, ключової особи заявника/надавача фінансових /надавача фінансових платіжних послуг/надавача обмежених платіжних послугвимогам щодо професійної придатності та наявності бездоганної ділової репутації і зробив висновок, що керівник, головний бухгалтер, ключова особа заявника/надавача фінансових послуг/надавача фінансових платіжних послуг/надавача обмежених платіжних послуг має бездоганну ділову репутацію та відповідає вимогам щодо професійної придатності. 
</t>
  </si>
  <si>
    <t>Особистий підпис керівника заявника / надавача фінансових послуг / надавача фінансових платіжних послуг / надавача обмежених платіжних послуг</t>
  </si>
  <si>
    <t xml:space="preserve">Власне ім’я по батькові ПРІЗВИЩЕ
</t>
  </si>
  <si>
    <t xml:space="preserve">(ініціали, прізвище, телефон, адреса електронної пошти контактної особи заявника/надавача фінансових послуг / надавача фінансових платіжних послуг / надавача обмежених платіжних послуг)
</t>
  </si>
  <si>
    <t>5. Інформація про рішення уповноваженого органу/уповноваженої особи заявника/надавача фінансових послуг/надавача фінансових платіжних послуг/надавача обмежених платіжних послуг щодо обрання/призначення керівника, головного бухгалтера, ключової особи заявн</t>
  </si>
  <si>
    <t xml:space="preserve">10. Інформація про перелік юридичних осіб, у яких асоційовані/близькі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власниками істотної </t>
  </si>
  <si>
    <t>11. Інформація про перелік юридичних осіб, у яких асоційовані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керівниками/входять до склад</t>
  </si>
  <si>
    <t>V. Оцінка достатності часу для виконання обов’язків керівника, головного бухгалтера, ключової особи заявника/надавача фінансових послуг/надавача фінансових платіжних послуг</t>
  </si>
  <si>
    <t>VIII. Запевнення щодо інформації, наданої в анкеті</t>
  </si>
  <si>
    <t>IX. Запевнення щодо інформації, наданої в анкеті (заповнюється заявником/надавачем фінансових послуг/надавачем фінансових платіжних послуг/надавачем обмежених платіжних послуг)</t>
  </si>
  <si>
    <t>Додаток 1</t>
  </si>
  <si>
    <t>Картка аналізу і перевірки документів, поданих  для погодження 
керівника/головного бухгалтера заявника</t>
  </si>
  <si>
    <t>Загальна інформація</t>
  </si>
  <si>
    <t>Посада, на яку погоджується особа</t>
  </si>
  <si>
    <t>Загальна інформація про розгляд пакета документів</t>
  </si>
  <si>
    <t>Дати подання пакета документів</t>
  </si>
  <si>
    <t>&lt;- проставити відмітку щодо комплектності/некомплектності пакету документів</t>
  </si>
  <si>
    <t>Дати подання додаткових документів</t>
  </si>
  <si>
    <t>&lt;- документи, які не продовжують строк розгляду документів</t>
  </si>
  <si>
    <t>Дата повідомлення СК про призначення</t>
  </si>
  <si>
    <t>строк подання повідомленням п. 449</t>
  </si>
  <si>
    <t>Форма подання документів</t>
  </si>
  <si>
    <t>&lt;- зазначити Так/Ні, в залежності від того, чи виконані умови щодо подання електронних копій для паперових документів або наявності КУП для електронних документів</t>
  </si>
  <si>
    <t>Надання зауважень та/або вимога про отримання додаткової інформації, документів, пояснень</t>
  </si>
  <si>
    <t>Продовження строку розгляду пакета документів на підставі клопотання</t>
  </si>
  <si>
    <t>Призупинка строку розгляду у зв'язку з неприбуттям / непроходженням тестування та співбесіди</t>
  </si>
  <si>
    <t xml:space="preserve">Продовження строку розгляду пакета документів </t>
  </si>
  <si>
    <t xml:space="preserve">&lt;-- не більше ніж на 30 робочих днів </t>
  </si>
  <si>
    <t>Запити</t>
  </si>
  <si>
    <t>Структурний підрозділ НБУ/Установа</t>
  </si>
  <si>
    <t>Дата запиту</t>
  </si>
  <si>
    <t>Дата відповіді</t>
  </si>
  <si>
    <t>Примітки (короткий зміст відповіді)</t>
  </si>
  <si>
    <t>Департамент фінансового моніторингу</t>
  </si>
  <si>
    <t>Департамент нагляду за ринком небанківських фінансових послуг</t>
  </si>
  <si>
    <t>&lt;- короткий зміст: вибрати зі списку або зазначити інший варіант коментаря</t>
  </si>
  <si>
    <t>Управління захисту прав споживачів фінансових послуг</t>
  </si>
  <si>
    <t>Департамент інспектування</t>
  </si>
  <si>
    <t>&lt;-Заповнюється у разі надсилання запитів іншим підрозділам / установам. За відсутності - приховати рядки</t>
  </si>
  <si>
    <t>документ</t>
  </si>
  <si>
    <t>наявність</t>
  </si>
  <si>
    <t>примітки</t>
  </si>
  <si>
    <t>Анкета керівника, головного бухгалтера, ключової особи  (додаток 5)</t>
  </si>
  <si>
    <t>Анкета в форматі Excel</t>
  </si>
  <si>
    <t>Документи для ідентифікації  громадянина України, який постійно проживає в Україні</t>
  </si>
  <si>
    <t>&lt;- Заповнюється інформація щодо особи, якої цей блок стосується. Інші блоки щодо ідентифікації - видалити/приховати</t>
  </si>
  <si>
    <t>Копія паспорта громадянина України</t>
  </si>
  <si>
    <t>Копії документа з інформацією про реєстраційний номер облікової картки платника податків (якщо паспорт оформлено у вигляді книжечки)</t>
  </si>
  <si>
    <t>Копія документа з інформацією про реєстрацію місця проживання фізичної особи (якщо паспорт оформлено у вигляді картки)</t>
  </si>
  <si>
    <t>Документи для ідентифікації громадянина України, який виїхав на постійне/тимчасове проживання за кордон</t>
  </si>
  <si>
    <t>Копія паспорта громадянина України для виїзду за кордон</t>
  </si>
  <si>
    <t>Копія документа з інформацією про реєстраційний номер облікової картки платника податків (за наявності)</t>
  </si>
  <si>
    <t>Копія документа з інформацією про місце постійного/тимчасового проживання фізичної особи</t>
  </si>
  <si>
    <t>Копія документа, що підтверджує правові підстави постійного/тимчасового проживання фізичної особи на території іноземної країни</t>
  </si>
  <si>
    <t>Документи для ідентифікації іноземного громадянина, який постійно проживає в іноземній країні</t>
  </si>
  <si>
    <t>Копія паспорта іноземного громадянина</t>
  </si>
  <si>
    <t>Копія документа з інформацією, що підтверджує місце постійного проживання фізичної особи (якщо такої інформації в паспорті немає)</t>
  </si>
  <si>
    <t>Документи для ідентифікації  іноземного громадянина, який постійно/тимчасово проживає в Україні</t>
  </si>
  <si>
    <t>Копія посвідки на постійне/тимчасове проживання фізичної особи в Україні</t>
  </si>
  <si>
    <t>Копія документа з інформацією про реєстраційний номер облікової картки платника податків в Україні (за наявності)</t>
  </si>
  <si>
    <t>Документи для оцінки відповідності особи вимогам щодо бездоганної ділової репутації та професійної придатності</t>
  </si>
  <si>
    <t xml:space="preserve"> Відомості щодо проведеної перевірки ділової репутації</t>
  </si>
  <si>
    <t>ознаки</t>
  </si>
  <si>
    <t>Ознаки небездоганної ділової репутації, пов’язані з дотриманням закону та публічного порядку</t>
  </si>
  <si>
    <t>Наявність в особи судимості, яка не погашена або не знята в установленому законом порядку</t>
  </si>
  <si>
    <t>Застосування санкцій до особи з боку України, іноземних держав, міждержавних об’єднань та/або міжнародних організацій</t>
  </si>
  <si>
    <t xml:space="preserve"> (крім держав, які здійснюють збройну агресію проти України) застосовується протягом строку дії санкцій і протягом трьох років після їх скасування або закінчення строку, на який їх було введено</t>
  </si>
  <si>
    <t xml:space="preserve">Включення особи до переліку осіб, пов’язаних із здійсненням терористичної діяльності або стосовно яких застосовано міжнародні санкції </t>
  </si>
  <si>
    <t>Позбавлення особи права обіймати певні посади або займатися певною діяльністю згідно з вироком або іншим рішенням суду</t>
  </si>
  <si>
    <t xml:space="preserve">Надання особою недостовірної інформації НБУ, яка вплинула або могла вплинути на прийняття НБУ рішення </t>
  </si>
  <si>
    <t>застосовується протягом трьох років із дня встановлення факту недостовірності такої інформації</t>
  </si>
  <si>
    <t xml:space="preserve">Невиконання особою взятих на себе особистих зобов’язань і/або гарантійних листів, наданих Національному банку </t>
  </si>
  <si>
    <t>(протягом останніх 3 років)</t>
  </si>
  <si>
    <t>Ознаки небездоганної ділової репутації, пов’язані з виконанням фінансових зобов’язань</t>
  </si>
  <si>
    <t xml:space="preserve">Суттєве порушення особою податкових зобов’язань </t>
  </si>
  <si>
    <t>(&gt; = 100 розмірів мінімальної місячної заробітної плати)___(протягом останніх 3 років)</t>
  </si>
  <si>
    <t xml:space="preserve">Порушення  особою зобов’язання фінансового характеру 
</t>
  </si>
  <si>
    <t>(&gt; 100 розмірів мінімальної місячної заробітної плати , &gt; 30 днів) (протягом останніх 3 років)</t>
  </si>
  <si>
    <t>Ознаки небездоганної ділової репутації, пов’язані з  професійною діяльністю</t>
  </si>
  <si>
    <t>Звільнення впродовж останніх п’яти років за систематичне або одноразове грубе порушення посадових обов’язків та/або правил трудового розпорядку, порушення законодавства про протидію корупції, вчинення розкрадання, зловживання владою/службовим становищем або іншого правопорушення</t>
  </si>
  <si>
    <t>Перебування особи на посаді керівника, головного бухгалтера фінансової установи або керівника підрозділу внутрішнього аудиту фінансової установи (виконання обов'язків за посадою) сукупно понад шість місяців без погодження Національного банку</t>
  </si>
  <si>
    <t>застосовується з першого дня сьомого місяця після дня обрання (призначення) особи на посаду (у разі обіймання кількох посад або однієї посади кілька разів без погодження будь-якої фінансової установи - після дня обрання (призначення) особи на першу з таких посад) та протягом трьох років із дати усунення цього порушення</t>
  </si>
  <si>
    <t xml:space="preserve">Застосування дисциплінарного стягнення у вигляді позбавлення права на зайняття адвокатською діяльністю, анулювання виданого особі свідоцтва про право на зайняття нотаріальною діяльністю або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t>
  </si>
  <si>
    <t>(протягом останніх трьох років)</t>
  </si>
  <si>
    <t xml:space="preserve">Звільнення 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t>
  </si>
  <si>
    <t xml:space="preserve">Ознаки небездоганної ділової репутації, пов’язані з обійманням посад або володінням істотною участю </t>
  </si>
  <si>
    <t>Ознаки, передбачені в пункті 226 глави 25 розділу IV цього Положення, застосовуються щодо фізичних осіб, ділова репутація яких оцінюється у випадках, визначених у пункті 220 глави 24 розділу IV цього Положення, щодо страховика та кредитної спілки, заявників, які мають намір отримати статус страховика, кредитної спілки, - протягом 10 років із дня прийняття відповідного рішення.</t>
  </si>
  <si>
    <t>Припинення повноважень (звільнення) особи чи її переведення на іншу посаду протягом останніх трьох років, якщо йому передувала вимога органу ліцензування та нагляду щодо заміни цієї особи на посаді у зв’язку з неналежним виконанням особою посадових обов’язків, яке призвело до порушення фінансовою установою вимог законодавства України</t>
  </si>
  <si>
    <t xml:space="preserve">Рішення суду, яке набрало законної сили, та яке пов’язане з порушенням особою вимог антикорупційного законодавства, законодавства з питань фінансового моніторингу, законодавства про фінансові послуги
</t>
  </si>
  <si>
    <t xml:space="preserve">(протягом останніх трьох років) </t>
  </si>
  <si>
    <t>Істотні та/або суттєві та/або систематичні порушення вимог банківського, фінансового, валютного, податкового законодавства, законодавства з питань фінансового моніторингу, законодавства у сфері реалізації спеціальних економічних та інших обмежувальних заходів (санкцій), законодавства про цінні папери, акціонерні товариства та ринки капіталу, про захист прав споживачів, вимог законодавства про споживче кредитування (вимог до етичної поведінки)</t>
  </si>
  <si>
    <t>Факти невиконання особою інших фінансових зобов’язань (крім вищевказаних фінансових зобов’язань)</t>
  </si>
  <si>
    <t>Відкриття щодо особи провадження у справі про банкрутство</t>
  </si>
  <si>
    <t>критерії</t>
  </si>
  <si>
    <t>відповід-ність</t>
  </si>
  <si>
    <t>Наявність повної цивільної дієздатності</t>
  </si>
  <si>
    <t xml:space="preserve">Наявність сукупності знань, професійного та управлінського досвіду в необхідному обсязі </t>
  </si>
  <si>
    <t>Відсутність реальних або потенційних конфліктів інтересів, що можуть зашкодити належному виконанню обов’язків</t>
  </si>
  <si>
    <t xml:space="preserve">Дотримання обмежень, визначених статтею 26 Закону України “Про запобігання корупції” </t>
  </si>
  <si>
    <t>Досвід роботи за фахом у фінансовому секторі 
(для головного бухгалтера страховика та об’єднаної кредитної спілки) у сукупності не менше п’яти років;</t>
  </si>
  <si>
    <t>Перевірку здійснив(ли)</t>
  </si>
  <si>
    <t>ПІБ виконавця</t>
  </si>
  <si>
    <t>ПІБ менеджера</t>
  </si>
  <si>
    <t>Відомості про професійну діяльність</t>
  </si>
  <si>
    <t>дни</t>
  </si>
  <si>
    <t>г</t>
  </si>
  <si>
    <t>м</t>
  </si>
  <si>
    <t>д</t>
  </si>
  <si>
    <t>Досвід роботи в  фінансовому секторі</t>
  </si>
  <si>
    <t xml:space="preserve">голова правління &gt;5, у тч керівний &gt;3; член правління &gt;3; </t>
  </si>
  <si>
    <t>в т.ч. керівний</t>
  </si>
  <si>
    <t>голова ради &gt;3</t>
  </si>
  <si>
    <t>в т.ч. за відповідним фахом</t>
  </si>
  <si>
    <t xml:space="preserve">гол.бух. &gt;5; </t>
  </si>
  <si>
    <r>
      <rPr>
        <sz val="10"/>
        <color rgb="FF0070C0"/>
        <rFont val="Wingdings"/>
        <charset val="2"/>
      </rPr>
      <t>ò</t>
    </r>
    <r>
      <rPr>
        <sz val="10"/>
        <color rgb="FF0070C0"/>
        <rFont val="Times New Roman"/>
        <family val="1"/>
        <charset val="204"/>
      </rPr>
      <t xml:space="preserve">  </t>
    </r>
    <r>
      <rPr>
        <sz val="11"/>
        <color rgb="FF0070C0"/>
        <rFont val="Times New Roman"/>
        <family val="1"/>
        <charset val="204"/>
      </rPr>
      <t>заповнюється виконавцем</t>
    </r>
  </si>
  <si>
    <t>Період перебування на посаді</t>
  </si>
  <si>
    <t>вид діяльності</t>
  </si>
  <si>
    <t>Фнансова установа</t>
  </si>
  <si>
    <t>дата призначення</t>
  </si>
  <si>
    <t>дата звільнення</t>
  </si>
  <si>
    <t>загальний</t>
  </si>
  <si>
    <t>Таблиця 14</t>
  </si>
  <si>
    <t>Примітка до Таблиці 14</t>
  </si>
  <si>
    <r>
      <t xml:space="preserve">Місце роботи  
</t>
    </r>
    <r>
      <rPr>
        <sz val="9"/>
        <rFont val="Times New Roman"/>
        <family val="1"/>
        <charset val="204"/>
      </rPr>
      <t>(</t>
    </r>
    <r>
      <rPr>
        <sz val="9"/>
        <color rgb="FFFF0000"/>
        <rFont val="Times New Roman"/>
        <family val="1"/>
        <charset val="204"/>
      </rPr>
      <t>червоним кольором</t>
    </r>
    <r>
      <rPr>
        <sz val="9"/>
        <rFont val="Times New Roman"/>
        <family val="1"/>
        <charset val="204"/>
      </rPr>
      <t xml:space="preserve"> зазначити  дату неплатоспроможності / ліквідації /банкрутства/ анулювання ліцензій тощо)</t>
    </r>
  </si>
  <si>
    <t>Керівна посада</t>
  </si>
  <si>
    <t xml:space="preserve">Робота за фахом </t>
  </si>
  <si>
    <t>Чи маєте Ви (Ваші асоційовані особи) або юридичні особи, з якими Ви (Ваші асоційовані особи) перебуваєте в трудових відносинах, або в яких Ви (Ваші асоційовані особи) є керівником, головним бухгалтером, ключовою особою або власником істотної участі/контролером, зобов’язання майнового характеру перед заявником/надавачем фінансових послуг/надавачем фінансових платіжних послуг, до якого Вас обрано керівником, головним бухгалтером, ключовою особою, його материнською та/або дочірніми компаніями?  Якщо так, то надайте пояснення</t>
  </si>
  <si>
    <t>Чи володієте Ви (Ваші асоційовані особи) прямо або опосередковано часткою/акціями/є членом заявника/надавача фінансових послуг/надавача фінансових платіжних послуг, до якого Вас обрано керівником, головним бухгалтером, ключовою особою, його материнської та/або дочірніх компаній?  Якщо так, то надайте пояснення</t>
  </si>
  <si>
    <t>Чи є Ви (Ваші асоційовані особи) учасниками, працівниками, консультантами тощо юридичної особи, яка перебуває в ділових відносинах із заявником/надавачем фінансових послуг/надавачем фінансових платіжних послуг, до якого Вас обрано керівником, головним бухгалтером, ключовою особою?  Якщо так, то надайте пояснення</t>
  </si>
  <si>
    <t>Чи берете Ви (Ваші асоційовані особи) участь у будь-якій іншій діяльності, що конкурує в будь-якій формі з інтересами заявника/надавача фінансових послуг/надавача фінансових платіжних послуг, до якого Вас обрано керівником, головним бухгалтером, ключовою особою?  Якщо так, то надайте пояснення</t>
  </si>
  <si>
    <t>Чи маєте Ви (Ваші асоційовані особи) інші майнові або немайнові інтереси, які можуть призвести до конфлікту інтересів під час обіймання Вами посади керівника, головного бухгалтера, ключової особи заявника/надавача фінансових послуг/надавача фінансових платіжних послуг, на яку Вас  обрано (призначено)? Якщо так, то надайте пояснення</t>
  </si>
  <si>
    <t>Чи порушуються Вами вимоги статті 26 Закону України “Про запобігання корупції”? Якщо так, то надайте пояснення</t>
  </si>
  <si>
    <t>Чи порушуються Вами (Вашими родичами першого ступеня споріднення) вимоги статті 65 Закону України “Про Національний банк України”? Якщо так, то надайте пояснення</t>
  </si>
  <si>
    <t>1.  Анкета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(далі ‒ Анкета) подається у формі електронного документа у форматі xlsx з накладеним КЕП або в паперовому вигляді з одночасним її поданням в електронному вигляді у форматі xlsx.</t>
  </si>
  <si>
    <t>5.  Анкета в паперовому вигляді подається на аркушах А4, орієнтація сторінки ‒ альбомна, шрифт ‒ Times New Roman, розмір шрифту ‒ 10 друкарських пунктів, має бути прошита та на звороті останньої сторінки зазначена загальна кількість аркушів.</t>
  </si>
  <si>
    <t>6.  Анкета подається до Національного банку України виключно в один із способів, передбачених пунктом 20 розділу 2 глави І Положення про ліцензування та реєстрацію надавачів фінансових послуг та умови провадження ними діяльності з надання фінансових послуг, затвердженого постановою Правління Національного банку України від 24 грудня 2021 року № 153 (далі – Положення про ліцензування та реєстрацію).</t>
  </si>
  <si>
    <t>ІІ.  Параметри заповнення розділу І “ Інформація про керівника, головного бухгалтера, ключову особу заявника/надавача фінансових послуг/надавача фінансових платіжних послуг/надавача обмежених платіжних послуг”</t>
  </si>
  <si>
    <t>1) у рядку 4 “Країна громадянства, рік набуття громадянства” зазначається країна громадянства особи станом на дату заповнення Анкети (якщо особа є громадянином кількох країн, то зазначаються всі такі країни), а також - рік, з якого особа є громадянином відповідної країни (країн);</t>
  </si>
  <si>
    <t>4) у рядку 9 “Ідентифікаційний/податковий номер” для податкового резидента України зазначається реєстраційний номер облікової картки платника податків (для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і мають відмітку в паспорті, - серія (за наявності) та номер такого паспорта), для особи, яка не є податковим резидентом України, ‒ індивідуальний номер платника податків (або аналогічний йому код/номер) такої особи в країні податкового резидентства (за наявності);</t>
  </si>
  <si>
    <t>1) у колонці 2 “Навчальний заклад, країна” зазначаються повне найменування та країна місцезнаходження навчального закладу (наприклад, “Київський національний університет імені Тараса Шевченка, Україна”);</t>
  </si>
  <si>
    <t>2) у колонці 2 “Роботодавець, країна реєстрації, ідентифікаційний/реєстраційний/податковий код/номер, адреса вебсайту” зазначається скорочене (якщо немає скороченого - повне) найменування роботодавця – юридичної особи або прізвище, ім’я та по батькові роботодавця – фізичної особи на момент вступу особи на відповідну посаду. Ідентифікаційний код щодо юридичних осіб України зазначається згідно з даними Єдиного державного реєстру юридичних осіб, фізичних осіб-підприємців та громадських формувань, реєстраційний номер щодо іноземних юридичних осіб - згідно з торговим, судовим, комерційним або іншим аналогічним офіційним реєстром юридичних осіб. Якщо особа працювала за сумісництвом, цивільно-правовим договором, то в дужках після посади робиться відповідне уточнення;</t>
  </si>
  <si>
    <t>3) у колонці 6 “Сфера відповідальності” зазначаються стисла інформація про основні функціональні обов’язки та напрями діяльності особи на займаній посаді;</t>
  </si>
  <si>
    <t>1) у колонці 2 “Найменування юридичної особи, країна реєстрації, ідентифікаційний/реєстраційний код/номер, адреса вебсайту” зазначається скорочене (якщо немає скороченого – повне) найменування юридичної особи. Ідентифікаційний код щодо юридичних осіб України зазначається згідно з даними Єдиного державного реєстру юридичних осіб, фізичних осіб-підприємців та громадських формувань, реєстраційний номер щодо іноземних юридичних осіб - згідно з торговим, судовим, комерційним або іншим аналогічним офіційним реєстром юридичних осіб;</t>
  </si>
  <si>
    <t>3) колонки 4‒6 “Розмір участі, %” заповнюються згідно з вимогами щодо розрахунку розміру участі в надавачі фінансових послуг, визначеними нормативно-правовим актом Національного банку України з питань установлення вимог до структури власності надавачів фінансових послуг;</t>
  </si>
  <si>
    <t>6) у колонці 9 “Наявність зв’язку юридичної особи із заявником/ надавачем фінансових послуг/надавачем фінансових платіжних послуг/надавачем обмежених платіжних послуг та його опис” зазначаються (за наявності) будь-які наявні відносини юридичної особи із заявником/ надавачем фінансових послуг/надавачем фінансових платіжних послуг/надавачем обмежених платіжних послуг щодо надання/отримання фінансових, юридичних, консультаційних послуг, постачання/споживання товарів, майнових/немайнових інтересів, тощо [наприклад, отримання кредитів, , надання/отримання в оренду нерухомого/рухомого майна, спільна інфраструктура (місцезнаходження, інтернет-адреса, номери телефонів, тощо), наявність осіб, які суміщають посади в юридичній особі та взаявнику/надавачі фінансових послуг/надавачем фінансових платіжних послуг/надавачем обмежених платіжних послуг, наявність ознак економічної залежності один від одного, володіння участю один в одному та інше].</t>
  </si>
  <si>
    <t>1) керівник, головний бухгалтер, ключова особа заявника/надавача фінансових послуг/надавача фінансових платіжних послуг/надавача обмежених платіжних послуг зазначають асоційованих осіб згідно з визначенням терміну “асоційована особа”, наведеним у підпункті 1 пункту 4 розділу 1 глави І Положення про ліцензування та реєстрацію;</t>
  </si>
  <si>
    <t>2) колонка 3 “Ступінь родинного зв’язку” заповнюється згідно з переліком, наведеним у підпункті 1 пункту 4 розділу 1 глави І Положення про ліцензування та реєстрацію;</t>
  </si>
  <si>
    <t>4) у колонці 6 “Ідентифікаційний/податковий номер” для податкового резидента України зазначається реєстраційний номер облікової картки платника податків (для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і мають відмітку в паспорті, - серія (за наявності) та номер такого паспорта), для особи, яка не є податковим резидентом України, ‒ індивідуальний номер платника податків (або аналогічний йому) такої особи в країні податкового резидентства (за наявності);</t>
  </si>
  <si>
    <t>6) у колонці 8 “Місце роботи, посада” зазначається інформація про місце роботи асоційованої/близької особи [скорочене (якщо немає скороченого - повне) найменування юридичної особи, країна реєстрації, ідентифікаційний код (щодо юридичних осіб України зазначається згідно з даними Єдиного державного реєстру юридичних осіб, фізичних осіб-підприємців та громадських формувань), реєстраційний номер щодо іноземних юридичних осіб - згідно з торговим, судовим, комерційним або іншим аналогічним офіційним реєстром юридичних осіб] та займану посаду станом на дату заповнення Анкети.</t>
  </si>
  <si>
    <t>1) керівник, головний бухгалтер, ключова особа заявника/надавача фінансових послуг/надавача фінансових платіжних послуг/надавача обмежених платіжних послуг зазначають асоційованих осіб згідно з визначенням терміна “асоційована особа”, наведеним у підпункті 1 пункту 4 розділу 1 глави І Положення про ліцензування та реєстрацію;</t>
  </si>
  <si>
    <t>2) у колонці 3 “Найменування юридичної особи, країна реєстрації, ідентифікаційний/реєстраційний код/номер, адреса вебсайту” зазначається скорочене (якщо немає скороченого - повне) найменування юридичної особи.  Ідентифікаційний код щодо юридичних осіб України зазначається згідно з даними Єдиного державного реєстру юридичних осіб, фізичних осіб-підприємців та громадських формувань, реєстраційний номер щодо іноземних юридичних осіб - згідно з торговим, судовим, комерційним або іншим аналогічним офіційним реєстром юридичних осіб;</t>
  </si>
  <si>
    <t>4) колонки 5‒7 “Розмір участі, %” заповнюються згідно з вимогами щодо розрахунку розміру участі в надавачі фінансових послуг, визначеними нормативно-правовим актом Національного банку України з питань установлення вимог до структури власності надавачів фінансових послуг;</t>
  </si>
  <si>
    <t>6) колонка 9 “Основний вид діяльності” використовується для відображення інформації про узагальнений напрям/вид діяльності суб’єкта господарювання, заповнюється шляхом вибору виду діяльності із запропонованого у формі Анкети переліку. Якщо жоден із зазначених видів діяльності не підходить за суттю, то обирається запис “Інший вид діяльності”, та зазначається інформація про узагальнений напрям діяльності суб’єкта господарювання;</t>
  </si>
  <si>
    <t>7) у колонці 10 “Наявність зв’язку юридичної особи із заявником/надавачем фінансових послуг/надавачем фінансових платіжних послуг/надавачем обмежених платіжних послуг та його опис” зазначаються (за наявності) будь-які наявні відносини юридичної особи із заявником/надавачем фінансових послуг щодо надання/отримання фінансових, юридичних, консультаційних послуг, постачання/споживання товарів, майнових/немайнових інтересів, тощо [наприклад, отримання кредитів, розміщення депозитів, надання/отримання в оренду нерухомого/рухомого майна, спільна інфраструктура (місцезнаходження, інтернет-адреса, номери телефонів тощо), наявність осіб, які суміщають посади в юридичній особі та в заявнику/надавачі фінансових послуг, наявність ознак економічної залежності один від одного, володіння участю один в одному та інше].</t>
  </si>
  <si>
    <t>1) у пункті 3 під діловими відносинами із заявником/надавачем фінансових послуг/надавачем фінансових платіжних послуг/надавачем обмежених платіжних послуг визнаються ділові відносини згідно з переліком, наведеним у статті 53-1 Закону України “Про акціонерні товариства”;</t>
  </si>
  <si>
    <t>3) у пункті 5 під немайновим інтересом розуміється інтерес, спрямований на задоволення особистих фізичних (біологічних), духовних, моральних, культурних, соціальних чи інших нематеріальних потреб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чи асоційованих (близьких) йому осіб.</t>
  </si>
  <si>
    <t>10. Якщо немає інформації за окремими пунктами Анкети, то у відповідних колонках таблиць проставляється прочерк.</t>
  </si>
  <si>
    <t>11. У колонці 3 таблиці 1 “Загальна інформація”:</t>
  </si>
  <si>
    <t>12. У таблиці 2 “Інформація про документ, що посвідчує особу” у колонці 2 “Тип документа” для громадянина України зазначається “паспорт громадянина України”, для громадян інших країн, осіб без громадянства ‒ тип відповідного документа (наприклад, “закордонний паспорт”). Якщо особа має декілька документів, зокрема, виданих різними державами, та які є дійсними на дату заповнення Анкети, то зазначаються реквізити і тип кожного з таких документів.</t>
  </si>
  <si>
    <t>13. У таблиці 3 “Інформація про вищу освіту”:</t>
  </si>
  <si>
    <t>14. У таблиці 4 “Інформація про отримання додаткової освіти, знань, управлінського досвіду та навичок” надається інформація про отримання особою додаткової освіти, знань, управлінського досвіду та практичних навиків, які є бажаними або необхідними для виконання особою її посадових обов’язків із урахуванням типу та розміру заявника/надавача фінансових послуг, особливостей його діяльності та бізнес-моделі, характеру й обсягів фінансових послуг, профілю ризику та діяльності фінансової групи, до якої входить відповідний надавач фінансових послуг , а також функціонального навантаження та сфери відповідальності особи.</t>
  </si>
  <si>
    <t>15. У таблиці 5 “Інформація про рішення уповноваженого органу/уповноваженої особи заявника/надавача фінансових послуг/надавача фінансових платіжних послуг/надавача обмежених платіжних послуг щодо обрання/призначення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t>
  </si>
  <si>
    <t>16. У колонці 3 “Інформація” таблиці 6 “Відомості щодо сфери відповідальності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t>
  </si>
  <si>
    <t>17. Термін “роботодавець” включає юридичних осіб, що створені та здійснюють діяльність в Україні та інших країнах, а також фізичних осіб – громадян України та іноземних громадян.</t>
  </si>
  <si>
    <t>18. У таблиці 7 “Інформація про професійну діяльність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надається інформація про займані особою посади в роботодавців - юридичних осіб, уключаючи за цивільно-правовими договорами, за сумісництвом, у разі виконання функцій голови/члена наглядової ради, а також працевлаштування в роботодавців – фізичних осіб на підставі укладених трудових договорів:</t>
  </si>
  <si>
    <t>19. У таблиці 8 “Інформація про юридичних осіб, у яких керівник, головний бухгалтер, ключова особа заявника/надавача фінансових послуг/надавача фінансових платіжних послуг/надавача обмежених платіжних послуг є власником істотної участі або контролером”:</t>
  </si>
  <si>
    <t>20. У таблиці 9 “Інформація про асоційованих осіб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t>
  </si>
  <si>
    <t>21. У таблиці 10 “Інформація про перелік юридичних осіб, у яких асоційовані/близькі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власниками істотної участі або контролерами”:</t>
  </si>
  <si>
    <t>22. Під час заповнення таблиці 11 “Інформація про перелік юридичних осіб, у яких асоційовані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керівниками/входять до складу органів управління” необхідно керуватися за аналогією поясненням до таблиці 11 “Інформація про перелік юридичних осіб, у яких асоційовані/близькі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власниками істотної участі або контролерами”.</t>
  </si>
  <si>
    <t>23. У таблиці 12 “Інформація щодо реального або потенційного конфлікту інтересів”:</t>
  </si>
  <si>
    <t>24. Відомості про ділову репутацію особи надаються у вигляді відповідей на запитання, спрямовані на перевірку наявності/відсутності ознак небездоганної ділової репутації.</t>
  </si>
  <si>
    <t>25. Якщо особа відповідає на наведені питання “ні”, то пояснення не надаються.</t>
  </si>
  <si>
    <t>26. Якщо особа відповідає на питання (крім запитань 1–7 таблиці 15 “Інформація щодо дотримання закону та публічного порядку”) “так”, це свідчить про наявність у неї умовних ознак небездоганної ділової репутації. У цьому разі в рамках кожного такого питання наводиться опис ситуації з відповідним обґрунтуванням можливості незастосування до особи виявленої ознаки.</t>
  </si>
  <si>
    <t>27. Якщо особа/заявник/надавач фінансових послуг/надавач фінансових платіжних послуг/надавач обмежених платіжних послуг звертається з клопотанням про незастосування до особи окремих ознак відсутності бездоганної ділової репутації в порядку, визначеному Положенням про ліцензування та реєстрацію, про це також зазначається (наприклад: “Щодо мене застосовується ознака відсутності бездоганної ділової репутації, а саме: порушення зобов’язання фінансового характеру ‒ заборгованість за кредитним договором від 01 квітня 2020 року № 006 із “Банком 1”, загальний строк заборгованості ‒ 150 днів, період заборгованості з 15 липня до 24 грудня 2020 року, сума заборгованості ‒ 600 000 грн. До пакета документів додано пояснення про причини виникнення заборгованості і запевнення кредитора щодо відсутності претензій до мене щодо поточного стану виконання зобов’язання”).</t>
  </si>
  <si>
    <t>28. Термін “іноземна фінансова установа” уживається в значенні, наведеному в підпункті 16 пункту 4 розділу 1 глави І Положення про ліцензування та реєстрацію.</t>
  </si>
  <si>
    <t>29. Термін “остаточний ключовий учасник” уживається в значенні, наведеному в Положенні про вимоги до структури власності надавачів фінансових послуг, затвердженому постановою Правління Національного банку України від 14 квітня 2021 року № 30.</t>
  </si>
  <si>
    <t>30. Термін “суттєве порушення податкових зобов’язань” уживається в значенні, наведеному в главі 25 розділу ІV Положення про ліцензування та реєстрацію.</t>
  </si>
  <si>
    <t>керівника, головного бухгалтера об’єднаної кредитної спілки, страховика, платіжної установи (крім малої платіжної установи), установи електронних грошей, оператора поштового зв’язку, що має право на надання фінансових платіжних послуг</t>
  </si>
  <si>
    <t xml:space="preserve">Порядок розгляду </t>
  </si>
  <si>
    <t>&lt;-вибрати з випадаючого списка</t>
  </si>
  <si>
    <t>&lt;-вибрати з випадаючого списка у разі наявності ознаки/клопотання. За відсутності - приховати рядок/залишити пустим</t>
  </si>
  <si>
    <t>&lt;- тип установи вибрати з випадаючого списка,</t>
  </si>
  <si>
    <t>* Cтрок розгляду розпочинає перебіг з першого робочого дня, наступного за днем припинення воєнного стану  (пп. 2 п. 18 Постанови № 39).</t>
  </si>
  <si>
    <t>&lt;-  Строк розгляду*</t>
  </si>
  <si>
    <t xml:space="preserve">Дата рішення про обрання/призначення </t>
  </si>
  <si>
    <t>&lt;- документи відповідно до переліку, визначеного Положенням 153</t>
  </si>
  <si>
    <t>Інформація щодо особи, яка виконує обов'язки за посадою, на яку погоджується особа (за наявності)</t>
  </si>
  <si>
    <t>&lt;- у разі відсутності в.о. приховати розділ</t>
  </si>
  <si>
    <t>Прізвище Ім’я та по батькові</t>
  </si>
  <si>
    <t>446. Надавач фінансових послуг покладає виконання обов’язків керівника, головного бухгалтера, ключової особи надавача фінансових послуг на особу, яка відповідає вимогам, установленим цим Положенням до відповідної особи, відповідно до умов, передбачених статутом та внутрішніми положеннями надавача фінансових послуг</t>
  </si>
  <si>
    <t>Посада, яку обіймає особа</t>
  </si>
  <si>
    <t>Рішення про покладання виконання обов'язків (реквізити)</t>
  </si>
  <si>
    <t>!!! Перевірити коректність оформлення рішення (не повинно бути "прийняття на посаду"/"призначення на посаду"/т.п.)</t>
  </si>
  <si>
    <t>Період виконання обов'язків за посадою</t>
  </si>
  <si>
    <t xml:space="preserve">&lt;-внести дату початку виконання обов'язків (стовбчик D) </t>
  </si>
  <si>
    <t>Наявність/виявлення інформації про невідповідність в.о. вимогам щодо ділової репутації та професійної придатності</t>
  </si>
  <si>
    <t>&lt;- короткий зміст невідповідності, вжиті заходи/комунікація (за наявності)</t>
  </si>
  <si>
    <t>Призупинка/продовження строку розгляду  (період продовження)</t>
  </si>
  <si>
    <t>початкова 
дата</t>
  </si>
  <si>
    <t xml:space="preserve">установлена дата  </t>
  </si>
  <si>
    <t xml:space="preserve">кінцева (фактична) дата </t>
  </si>
  <si>
    <t xml:space="preserve"> &lt;- в поле"кінцева (фактична) дата" проставляється дата усунення зауважень/подання додаткових документів/проходження співбесіди/тестування
</t>
  </si>
  <si>
    <t>Відомості щодо перевірки пакету документів на комплектність</t>
  </si>
  <si>
    <t>Копія рішення уповноваженого органу  про призначення (обрання)</t>
  </si>
  <si>
    <t>в примітках зазначити "подано із повідомленням про призначення"/"попереднє погодження"/ ін. за потреби</t>
  </si>
  <si>
    <t xml:space="preserve"> Інформація органу нагляду іноземної країни або іноземної фінансової установи, у якому особа обіймає/обіймала посаду, про відсутність фактів порушень нею законодавства про фінансові послуги та професійної етики </t>
  </si>
  <si>
    <t>Документи, що підтверджують інформацію про посадові обов’язки та повноваження особи, її функціональне навантаження та сфери відповідальності, участь члена ради в комітетах ради</t>
  </si>
  <si>
    <t xml:space="preserve">Чинна організаційна структура </t>
  </si>
  <si>
    <t>Копія рішення уповноваженого органу про затвердження організаційної структури</t>
  </si>
  <si>
    <t>Довідка компетентного органу країни постійного місця проживання та громадянства фізичної особи про те, є чи немає в неї судимості</t>
  </si>
  <si>
    <t>щодо особи, яка обіймає або протягом останніх трьох років обіймала посаду в іноземному надавачі фінансових послуг, іноземній платіжній установі, іноземній установі електронних грошей, - інформацію органу нагляду за небанківськими фінансовими установами іноземної країни або іноземної фінансової установи, у якому особа обіймає або обіймала посаду, про те, що фактів порушень нею вимог законодавства про фінансові послуги та професійної етики немає (якщо особа обіймала посаду у фінансовій установі, що входить до іноземної банківської групи або небанківської фінансової групи, інформація може надаватися іноземним материнським банком або контролером відповідно)</t>
  </si>
  <si>
    <t>посадова інструкція, положення про орган управління, наказ про розподіл сфер відповідальності між членами органу управління (кураторство) або інший аналогічний документ</t>
  </si>
  <si>
    <t>(застосовується протягом строку перебування особи в переліку та протягом п’яти років після її виключення з нього)</t>
  </si>
  <si>
    <t>(застосовується впродовж строку дії такого покарання)</t>
  </si>
  <si>
    <t>Особа є громадянином чи податковим резидентом або місцем її постійного проживання є держава, що здійснює/здійснювала збройну агресію проти України</t>
  </si>
  <si>
    <t xml:space="preserve">Несуттєве порушенням податкових зобов’язань </t>
  </si>
  <si>
    <t>Особу було визнано банкрутом</t>
  </si>
  <si>
    <t>в фінансовій установі, іноземній фінансовій установі, операторі поштового зв’язку, лізингодавці, надавачі обмежених платіжних послуг</t>
  </si>
  <si>
    <t>Володіння істотною участю у фінансовій установі/іноземній фінансовій установі станом на будь-яку дату протягом року, що передує даті рішення про банкрутство/відкликання ліцензії/виключення з реєстру</t>
  </si>
  <si>
    <t>Перебування сукупно &gt; 6 місяців у складі органу управління або контролю або на посаді керівника та/або головного бухгалтера або керівника підрозділу внутрішнього аудиту/контролю фінансової установи, іноземної фінансової установи (або в. о. за посадою) протягом року, що передує даті рішення про банкрутство/відкликання ліцензії/виключення з реєстру</t>
  </si>
  <si>
    <t>Можливість незалежно від обіймання посад і володіння участю в установі надавати обов’язкові вказівки/іншим чином визначати/істотно впливати на дії установи станом на будь-яку дату протягом року, що передує даті рішення про банкрутство/відкликання ліцензії/виключення з реєстру</t>
  </si>
  <si>
    <r>
      <t xml:space="preserve">Ознаки, </t>
    </r>
    <r>
      <rPr>
        <i/>
        <sz val="10"/>
        <rFont val="Times New Roman"/>
        <family val="1"/>
        <charset val="204"/>
      </rPr>
      <t>передбачені в </t>
    </r>
    <r>
      <rPr>
        <i/>
        <u/>
        <sz val="10"/>
        <rFont val="Times New Roman"/>
        <family val="1"/>
        <charset val="204"/>
      </rPr>
      <t>пункті 226</t>
    </r>
    <r>
      <rPr>
        <i/>
        <sz val="10"/>
        <rFont val="Times New Roman"/>
        <family val="1"/>
        <charset val="204"/>
      </rPr>
      <t> глави 25 розділу IV цього Положення, застосовуються щодо фізичних осіб, ділова репутація яких оцінюється у випадках, визначених у </t>
    </r>
    <r>
      <rPr>
        <i/>
        <u/>
        <sz val="10"/>
        <rFont val="Times New Roman"/>
        <family val="1"/>
        <charset val="204"/>
      </rPr>
      <t>пункті 220</t>
    </r>
    <r>
      <rPr>
        <i/>
        <sz val="10"/>
        <rFont val="Times New Roman"/>
        <family val="1"/>
        <charset val="204"/>
      </rPr>
      <t> глави 24 розділу IV цього Положення, щодо страховика та кредитної спілки, заявників, які мають намір отримати статус страховика, кредитної спілки, - протягом 10 років із дня прийняття відповідного рішення.</t>
    </r>
  </si>
  <si>
    <t>Інші ознаки/підстави для визнання ділової репутації фізичних осіб небездоганною</t>
  </si>
  <si>
    <t>Наявність ознак небездоганної ділової репутації фізичної особи, пов'язаними з функціонуванням платіжних систем</t>
  </si>
  <si>
    <t>п.226-1 Положення № 153 (ознака застосовується протягом трьох років із дня прийняття рішення)</t>
  </si>
  <si>
    <t>Відомості щодо проведеної перевірки професійної придатності та ін. Вимогам</t>
  </si>
  <si>
    <t>Наявність вищої освіти не нижче першого (бакалаврського) рівня або прирівняної до неї</t>
  </si>
  <si>
    <t>Відповідність незалежного члена ради вимогам щодо незалежності, установленим законами України, що регулюють відносини у сфері діяльності суб’єктів господарювання відповідних організаційно-правових форм.</t>
  </si>
  <si>
    <t>Дотримання вимог щодо суміщення посад</t>
  </si>
  <si>
    <t xml:space="preserve">!!! Керівник та головний бухгалтер надавача фінансових послуг мають відповідати таким додатковим вимогам щодо професійної придатності:
1) голова правління (одноосібний виконавчий орган) надавача фінансових послуг (крім об’єднаної кредитної спілки, кредитної спілки, страховика) повинен мати досвід роботи у фінансовому секторі у сукупності не менше трьох років;
2) голова правління (одноосібний виконавчий орган) об’єднаної кредитної спілки, страховика повинен мати досвід роботи у фінансовому секторі не менше п’яти років у сукупності, уключаючи досвід роботи на керівних посадах – не менше трьох років;
3) голова правління кредитної спілки, член правління кредитної спілки/об’єднаної кредитної спілки, страховика повинен мати досвід роботи у фінансовому секторі у сукупності не менше трьох років; 
4) головний бухгалтер страховика, об’єднаної кредитної спілки повинен мати досвід роботи за фахом у фінансовому секторі у сукупності не менше п’яти років;
5) головний бухгалтер надавача фінансових послуг (крім об’єднаної кредитної спілки,  страховика) повинен мати досвід роботи, пов’язаний з фінансовою або бухгалтерською діяльністю, не менше трьох років;
6) голова ради об’єднаної кредитної спілки, страховика повинен мати досвід роботи у фінансовому секторі не менше трьох років.
</t>
  </si>
  <si>
    <t>глава 19 розділу II Положення про ліцензування</t>
  </si>
  <si>
    <t>кількість днів продовження (календарних)</t>
  </si>
  <si>
    <r>
      <t xml:space="preserve">&lt;- Дата подання повного пакета </t>
    </r>
    <r>
      <rPr>
        <i/>
        <sz val="10"/>
        <color rgb="FFFF0000"/>
        <rFont val="Times New Roman"/>
        <family val="1"/>
        <charset val="204"/>
      </rPr>
      <t>(розрахункове значення)</t>
    </r>
  </si>
  <si>
    <r>
      <t>!!!дотримання строку подання повідомленням п. 449</t>
    </r>
    <r>
      <rPr>
        <i/>
        <sz val="10"/>
        <color rgb="FFFF0000"/>
        <rFont val="Times New Roman"/>
        <family val="1"/>
        <charset val="204"/>
      </rPr>
      <t xml:space="preserve"> (розрахункове значення)</t>
    </r>
  </si>
  <si>
    <r>
      <t xml:space="preserve">!!!дотримання строку подання пакета документів протягом одного місяця з дня обрання/призначення п. 459 </t>
    </r>
    <r>
      <rPr>
        <i/>
        <sz val="10"/>
        <color rgb="FFFF0000"/>
        <rFont val="Times New Roman"/>
        <family val="1"/>
        <charset val="204"/>
      </rPr>
      <t>(розрахункове значення)</t>
    </r>
  </si>
  <si>
    <r>
      <t xml:space="preserve">кількість днів виконання обов'язків станом на поточну дату </t>
    </r>
    <r>
      <rPr>
        <i/>
        <sz val="10"/>
        <color rgb="FFFF0000"/>
        <rFont val="Times New Roman"/>
        <family val="1"/>
        <charset val="204"/>
      </rPr>
      <t xml:space="preserve"> (розрахункове значення, станом на СЬОГОДНІ)</t>
    </r>
  </si>
  <si>
    <t>(&gt; = 2 розмірів мінімальної місячної заробітної плати)___(на дату підписання анкети)</t>
  </si>
  <si>
    <t>ОБРАТИ ЗІ СПИСКУ</t>
  </si>
  <si>
    <t>Прізвище, ім'я та по батькові (за наявності)</t>
  </si>
  <si>
    <t>Можливості приділяти достатньо часу для виконання покладених обов’язків керівника банку</t>
  </si>
  <si>
    <t xml:space="preserve">Сукупний досвід роботи у фінансовому секторі  (для голови правління (одноосібного виконавчого органу) надавача фінансових послуг (не менше п’яти років у сукупності); членів правління кредитної спілки/ об’єднаної кредитної спілки, страховика  (не менше трьох років); голови ради об’єднаної кредитної спілки, страховика) (не менше трьох років)
</t>
  </si>
  <si>
    <t>Керівний досвід роботи у фінансовому секторі 
(для голови правління (одноосібного виконавчого органу) об’єднаної кредитної спілки, страховика) не менше трьох років</t>
  </si>
  <si>
    <t>Додаток 5
до Положення про ліцензування та реєстрацію надавачів фінансових послуг 
та умови провадження ними діяльності з надання фінансових послуг
 (у редакції постанови Правління Національного банку України №216 від 07.10.2022)
 (підпункт 1 пункту 24 глави 2 розділу I)</t>
  </si>
  <si>
    <t>{Додаток 5 в редакції Постанови Національного банку № 216 від 07.10.2022}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</si>
</sst>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000000%"/>
    <numFmt numFmtId="166" formatCode="0.000000"/>
    <numFmt numFmtId="167" formatCode="#,##0.000000"/>
    <numFmt numFmtId="168" formatCode="_-* #,##0.00_₴_-;\-* #,##0.00_₴_-;_-* &quot;-&quot;??_₴_-;_-@_-"/>
  </numFmts>
  <fonts count="78" x14ac:knownFonts="1">
    <font>
      <sz val="11"/>
      <color theme="1"/>
      <name val="Calibri"/>
      <family val="2"/>
      <charset val="204"/>
      <scheme val="minor"/>
    </font>
    <font>
      <sz val="12"/>
      <name val="Times New Roman"/>
      <family val="1"/>
      <charset val="204"/>
    </font>
    <font>
      <sz val="11"/>
      <color rgb="FF006100"/>
      <name val="Calibri"/>
      <family val="2"/>
      <charset val="204"/>
      <scheme val="minor"/>
    </font>
    <font>
      <sz val="11"/>
      <color rgb="FF9C0006"/>
      <name val="Calibri"/>
      <family val="2"/>
      <charset val="204"/>
      <scheme val="minor"/>
    </font>
    <font>
      <u/>
      <sz val="11"/>
      <color theme="10"/>
      <name val="Calibri"/>
      <family val="2"/>
      <charset val="204"/>
      <scheme val="minor"/>
    </font>
    <font>
      <sz val="10"/>
      <color theme="1"/>
      <name val="Calibri"/>
      <family val="2"/>
      <charset val="204"/>
      <scheme val="minor"/>
    </font>
    <font>
      <b/>
      <sz val="12"/>
      <name val="Times New Roman"/>
      <family val="1"/>
      <charset val="204"/>
    </font>
    <font>
      <b/>
      <sz val="10"/>
      <name val="Times New Roman"/>
      <family val="1"/>
      <charset val="204"/>
    </font>
    <font>
      <sz val="10"/>
      <name val="Times New Roman"/>
      <family val="1"/>
      <charset val="204"/>
    </font>
    <font>
      <b/>
      <sz val="10"/>
      <color theme="1"/>
      <name val="Times New Roman"/>
      <family val="1"/>
      <charset val="204"/>
    </font>
    <font>
      <sz val="10"/>
      <color theme="1"/>
      <name val="Times New Roman"/>
      <family val="1"/>
      <charset val="204"/>
    </font>
    <font>
      <sz val="11"/>
      <color theme="0"/>
      <name val="Calibri"/>
      <family val="2"/>
      <charset val="204"/>
      <scheme val="minor"/>
    </font>
    <font>
      <sz val="10"/>
      <color theme="0"/>
      <name val="Times New Roman"/>
      <family val="1"/>
      <charset val="204"/>
    </font>
    <font>
      <sz val="10"/>
      <color rgb="FF000000"/>
      <name val="Times New Roman"/>
      <family val="1"/>
      <charset val="204"/>
    </font>
    <font>
      <sz val="8"/>
      <name val="Times New Roman"/>
      <family val="1"/>
      <charset val="204"/>
    </font>
    <font>
      <sz val="6"/>
      <name val="Times New Roman"/>
      <family val="1"/>
      <charset val="204"/>
    </font>
    <font>
      <sz val="11"/>
      <color theme="1"/>
      <name val="Calibri"/>
      <family val="2"/>
      <charset val="204"/>
      <scheme val="minor"/>
    </font>
    <font>
      <sz val="11"/>
      <name val="Times New Roman"/>
      <family val="1"/>
      <charset val="204"/>
    </font>
    <font>
      <sz val="11"/>
      <name val="Calibri"/>
      <family val="2"/>
      <charset val="204"/>
      <scheme val="minor"/>
    </font>
    <font>
      <sz val="10"/>
      <name val="Calibri"/>
      <family val="2"/>
      <charset val="204"/>
      <scheme val="minor"/>
    </font>
    <font>
      <sz val="7"/>
      <name val="Times New Roman"/>
      <family val="1"/>
      <charset val="204"/>
    </font>
    <font>
      <sz val="8"/>
      <color theme="0" tint="-0.249977111117893"/>
      <name val="Times New Roman"/>
      <family val="1"/>
      <charset val="204"/>
    </font>
    <font>
      <b/>
      <sz val="10"/>
      <color theme="0"/>
      <name val="Times New Roman"/>
      <family val="1"/>
      <charset val="204"/>
    </font>
    <font>
      <sz val="10"/>
      <color indexed="64"/>
      <name val="Times New Roman"/>
      <family val="1"/>
      <charset val="204"/>
    </font>
    <font>
      <b/>
      <sz val="10"/>
      <color theme="1"/>
      <name val="Calibri"/>
      <family val="2"/>
      <charset val="204"/>
      <scheme val="minor"/>
    </font>
    <font>
      <sz val="8"/>
      <color theme="1"/>
      <name val="Times New Roman"/>
      <family val="1"/>
      <charset val="204"/>
    </font>
    <font>
      <sz val="9"/>
      <color indexed="81"/>
      <name val="Tahoma"/>
      <family val="2"/>
      <charset val="204"/>
    </font>
    <font>
      <b/>
      <u/>
      <sz val="9"/>
      <color indexed="81"/>
      <name val="Tahoma"/>
      <family val="2"/>
      <charset val="204"/>
    </font>
    <font>
      <sz val="1"/>
      <color theme="0"/>
      <name val="Calibri"/>
      <family val="2"/>
      <charset val="204"/>
      <scheme val="minor"/>
    </font>
    <font>
      <sz val="1"/>
      <color theme="0"/>
      <name val="Times New Roman"/>
      <family val="1"/>
      <charset val="204"/>
    </font>
    <font>
      <b/>
      <sz val="14"/>
      <name val="Times New Roman"/>
      <family val="1"/>
      <charset val="204"/>
    </font>
    <font>
      <sz val="11"/>
      <color indexed="8"/>
      <name val="Calibri"/>
      <family val="2"/>
      <charset val="204"/>
    </font>
    <font>
      <b/>
      <sz val="11"/>
      <color theme="1"/>
      <name val="Times New Roman"/>
      <family val="1"/>
      <charset val="204"/>
    </font>
    <font>
      <b/>
      <sz val="11"/>
      <name val="Times New Roman"/>
      <family val="1"/>
      <charset val="204"/>
    </font>
    <font>
      <u/>
      <sz val="11"/>
      <color theme="8" tint="-0.499984740745262"/>
      <name val="Times New Roman"/>
      <family val="1"/>
      <charset val="204"/>
    </font>
    <font>
      <sz val="6"/>
      <color theme="0" tint="-0.34998626667073579"/>
      <name val="Times New Roman"/>
      <family val="1"/>
      <charset val="204"/>
    </font>
    <font>
      <sz val="10"/>
      <color rgb="FFFF0000"/>
      <name val="Calibri"/>
      <family val="2"/>
      <charset val="204"/>
      <scheme val="minor"/>
    </font>
    <font>
      <sz val="10"/>
      <name val="Wingdings 3"/>
      <family val="1"/>
      <charset val="2"/>
    </font>
    <font>
      <sz val="28"/>
      <color rgb="FFC00000"/>
      <name val="Wingdings 3"/>
      <family val="1"/>
      <charset val="2"/>
    </font>
    <font>
      <b/>
      <i/>
      <sz val="10"/>
      <name val="Times New Roman"/>
      <family val="1"/>
      <charset val="204"/>
    </font>
    <font>
      <sz val="9"/>
      <name val="Calibri"/>
      <family val="2"/>
      <charset val="204"/>
      <scheme val="minor"/>
    </font>
    <font>
      <i/>
      <sz val="14"/>
      <name val="Times New Roman"/>
      <family val="1"/>
      <charset val="204"/>
    </font>
    <font>
      <sz val="1"/>
      <name val="Times New Roman"/>
      <family val="1"/>
      <charset val="204"/>
    </font>
    <font>
      <b/>
      <sz val="10"/>
      <name val="Calibri"/>
      <family val="2"/>
      <charset val="204"/>
      <scheme val="minor"/>
    </font>
    <font>
      <b/>
      <sz val="12"/>
      <color theme="1"/>
      <name val="Times New Roman"/>
      <family val="1"/>
      <charset val="204"/>
    </font>
    <font>
      <sz val="10"/>
      <color rgb="FFFF0000"/>
      <name val="Times New Roman"/>
      <family val="1"/>
      <charset val="204"/>
    </font>
    <font>
      <i/>
      <sz val="10"/>
      <name val="Times New Roman"/>
      <family val="1"/>
      <charset val="204"/>
    </font>
    <font>
      <sz val="10"/>
      <color rgb="FF7030A0"/>
      <name val="Times New Roman"/>
      <family val="1"/>
      <charset val="204"/>
    </font>
    <font>
      <i/>
      <sz val="10"/>
      <color rgb="FF7030A0"/>
      <name val="Times New Roman"/>
      <family val="1"/>
      <charset val="204"/>
    </font>
    <font>
      <i/>
      <sz val="10"/>
      <color rgb="FF000000"/>
      <name val="Times New Roman"/>
      <family val="1"/>
      <charset val="204"/>
    </font>
    <font>
      <b/>
      <sz val="10"/>
      <color rgb="FF000000"/>
      <name val="Times New Roman"/>
      <family val="1"/>
      <charset val="204"/>
    </font>
    <font>
      <u/>
      <sz val="10"/>
      <color theme="10"/>
      <name val="Times New Roman"/>
      <family val="1"/>
      <charset val="204"/>
    </font>
    <font>
      <u/>
      <sz val="10"/>
      <name val="Times New Roman"/>
      <family val="1"/>
      <charset val="204"/>
    </font>
    <font>
      <i/>
      <vertAlign val="superscript"/>
      <sz val="10"/>
      <name val="Times New Roman"/>
      <family val="1"/>
      <charset val="204"/>
    </font>
    <font>
      <sz val="10"/>
      <color rgb="FF0070C0"/>
      <name val="Times New Roman"/>
      <family val="1"/>
      <charset val="204"/>
    </font>
    <font>
      <sz val="10"/>
      <color rgb="FF0070C0"/>
      <name val="Wingdings"/>
      <charset val="2"/>
    </font>
    <font>
      <sz val="11"/>
      <color rgb="FF0070C0"/>
      <name val="Times New Roman"/>
      <family val="1"/>
      <charset val="204"/>
    </font>
    <font>
      <sz val="9"/>
      <name val="Times New Roman"/>
      <family val="1"/>
      <charset val="204"/>
    </font>
    <font>
      <sz val="9"/>
      <color rgb="FFFF0000"/>
      <name val="Times New Roman"/>
      <family val="1"/>
      <charset val="204"/>
    </font>
    <font>
      <sz val="11"/>
      <color rgb="FFFF0000"/>
      <name val="Calibri"/>
      <family val="2"/>
      <charset val="204"/>
      <scheme val="minor"/>
    </font>
    <font>
      <i/>
      <sz val="10"/>
      <color theme="1"/>
      <name val="Times New Roman"/>
      <family val="1"/>
      <charset val="204"/>
    </font>
    <font>
      <i/>
      <sz val="9"/>
      <name val="Times New Roman"/>
      <family val="1"/>
      <charset val="204"/>
    </font>
    <font>
      <i/>
      <sz val="8"/>
      <name val="Times New Roman"/>
      <family val="1"/>
      <charset val="204"/>
    </font>
    <font>
      <i/>
      <sz val="8"/>
      <color rgb="FF000000"/>
      <name val="Times New Roman"/>
      <family val="1"/>
      <charset val="204"/>
    </font>
    <font>
      <i/>
      <sz val="8"/>
      <color theme="1"/>
      <name val="Times New Roman"/>
      <family val="1"/>
      <charset val="204"/>
    </font>
    <font>
      <i/>
      <u/>
      <sz val="10"/>
      <name val="Times New Roman"/>
      <family val="1"/>
      <charset val="204"/>
    </font>
    <font>
      <sz val="8"/>
      <color theme="1"/>
      <name val="Calibri"/>
      <family val="2"/>
      <charset val="204"/>
      <scheme val="minor"/>
    </font>
    <font>
      <i/>
      <sz val="11"/>
      <color theme="1"/>
      <name val="Calibri"/>
      <family val="2"/>
      <charset val="204"/>
      <scheme val="minor"/>
    </font>
    <font>
      <i/>
      <sz val="10"/>
      <color theme="1"/>
      <name val="Calibri"/>
      <family val="2"/>
      <charset val="204"/>
      <scheme val="minor"/>
    </font>
    <font>
      <i/>
      <sz val="12"/>
      <color theme="1"/>
      <name val="Times New Roman"/>
      <family val="1"/>
      <charset val="204"/>
    </font>
    <font>
      <i/>
      <sz val="10"/>
      <color rgb="FFFF0000"/>
      <name val="Times New Roman"/>
      <family val="1"/>
      <charset val="204"/>
    </font>
    <font>
      <i/>
      <sz val="10"/>
      <color theme="8" tint="-0.249977111117893"/>
      <name val="Times New Roman"/>
      <family val="1"/>
      <charset val="204"/>
    </font>
    <font>
      <i/>
      <sz val="9"/>
      <color rgb="FF7030A0"/>
      <name val="Times New Roman"/>
      <family val="1"/>
      <charset val="204"/>
    </font>
    <font>
      <sz val="9"/>
      <color theme="1"/>
      <name val="Times New Roman"/>
      <family val="1"/>
      <charset val="204"/>
    </font>
    <font>
      <b/>
      <i/>
      <sz val="10"/>
      <color rgb="FFC00000"/>
      <name val="Times New Roman"/>
      <family val="1"/>
      <charset val="204"/>
    </font>
    <font>
      <i/>
      <sz val="10"/>
      <color rgb="FFC00000"/>
      <name val="Times New Roman"/>
      <family val="1"/>
      <charset val="204"/>
    </font>
    <font>
      <i/>
      <sz val="9"/>
      <color theme="1"/>
      <name val="Times New Roman"/>
      <family val="1"/>
      <charset val="204"/>
    </font>
    <font>
      <sz val="12"/>
      <name val="Calibri"/>
      <family val="2"/>
      <charset val="204"/>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theme="9" tint="0.79998168889431442"/>
        <bgColor indexed="64"/>
      </patternFill>
    </fill>
    <fill>
      <patternFill patternType="solid">
        <fgColor theme="0"/>
        <bgColor indexed="64"/>
      </patternFill>
    </fill>
    <fill>
      <patternFill patternType="solid">
        <fgColor theme="9"/>
      </patternFill>
    </fill>
    <fill>
      <patternFill patternType="solid">
        <fgColor theme="2"/>
        <bgColor indexed="64"/>
      </patternFill>
    </fill>
    <fill>
      <patternFill patternType="solid">
        <fgColor theme="9" tint="0.79998168889431442"/>
        <bgColor indexed="65"/>
      </patternFill>
    </fill>
    <fill>
      <patternFill patternType="solid">
        <fgColor theme="9" tint="0.59999389629810485"/>
        <bgColor indexed="65"/>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8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theme="0" tint="-0.14996795556505021"/>
      </left>
      <right/>
      <top style="dotted">
        <color theme="0" tint="-0.14996795556505021"/>
      </top>
      <bottom/>
      <diagonal/>
    </border>
    <border>
      <left/>
      <right/>
      <top style="dotted">
        <color theme="0" tint="-0.14996795556505021"/>
      </top>
      <bottom/>
      <diagonal/>
    </border>
    <border>
      <left/>
      <right style="dotted">
        <color theme="0" tint="-0.14996795556505021"/>
      </right>
      <top style="dotted">
        <color theme="0" tint="-0.14996795556505021"/>
      </top>
      <bottom/>
      <diagonal/>
    </border>
    <border>
      <left style="dotted">
        <color theme="0" tint="-0.14996795556505021"/>
      </left>
      <right/>
      <top/>
      <bottom/>
      <diagonal/>
    </border>
    <border>
      <left/>
      <right style="dotted">
        <color theme="0" tint="-0.14996795556505021"/>
      </right>
      <top/>
      <bottom/>
      <diagonal/>
    </border>
    <border>
      <left style="dotted">
        <color theme="0" tint="-0.14996795556505021"/>
      </left>
      <right/>
      <top/>
      <bottom style="dotted">
        <color theme="0" tint="-0.14996795556505021"/>
      </bottom>
      <diagonal/>
    </border>
    <border>
      <left/>
      <right/>
      <top/>
      <bottom style="dotted">
        <color theme="0" tint="-0.14996795556505021"/>
      </bottom>
      <diagonal/>
    </border>
    <border>
      <left/>
      <right style="dotted">
        <color theme="0" tint="-0.14996795556505021"/>
      </right>
      <top/>
      <bottom style="dotted">
        <color theme="0" tint="-0.14996795556505021"/>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right/>
      <top/>
      <bottom style="thin">
        <color rgb="FF92D050"/>
      </bottom>
      <diagonal/>
    </border>
    <border>
      <left style="thick">
        <color rgb="FF92D050"/>
      </left>
      <right style="thin">
        <color rgb="FF92D050"/>
      </right>
      <top style="thick">
        <color rgb="FF92D050"/>
      </top>
      <bottom style="thin">
        <color rgb="FF92D050"/>
      </bottom>
      <diagonal/>
    </border>
    <border>
      <left style="thin">
        <color rgb="FF92D050"/>
      </left>
      <right style="thin">
        <color rgb="FF92D050"/>
      </right>
      <top style="thick">
        <color rgb="FF92D050"/>
      </top>
      <bottom style="thin">
        <color rgb="FF92D050"/>
      </bottom>
      <diagonal/>
    </border>
    <border>
      <left style="thin">
        <color rgb="FF92D050"/>
      </left>
      <right style="thick">
        <color rgb="FF92D050"/>
      </right>
      <top style="thick">
        <color rgb="FF92D050"/>
      </top>
      <bottom style="thin">
        <color rgb="FF92D050"/>
      </bottom>
      <diagonal/>
    </border>
    <border>
      <left style="thick">
        <color rgb="FF92D050"/>
      </left>
      <right style="thin">
        <color rgb="FF92D050"/>
      </right>
      <top style="thin">
        <color rgb="FF92D050"/>
      </top>
      <bottom style="thin">
        <color rgb="FF92D050"/>
      </bottom>
      <diagonal/>
    </border>
    <border>
      <left style="thin">
        <color rgb="FF92D050"/>
      </left>
      <right style="thick">
        <color rgb="FF92D050"/>
      </right>
      <top style="thin">
        <color rgb="FF92D050"/>
      </top>
      <bottom style="thin">
        <color rgb="FF92D050"/>
      </bottom>
      <diagonal/>
    </border>
    <border>
      <left style="thick">
        <color rgb="FF92D050"/>
      </left>
      <right style="thin">
        <color rgb="FF92D050"/>
      </right>
      <top style="thin">
        <color rgb="FF92D050"/>
      </top>
      <bottom style="thick">
        <color rgb="FF92D050"/>
      </bottom>
      <diagonal/>
    </border>
    <border>
      <left style="thin">
        <color rgb="FF92D050"/>
      </left>
      <right style="thin">
        <color rgb="FF92D050"/>
      </right>
      <top style="thin">
        <color rgb="FF92D050"/>
      </top>
      <bottom style="thick">
        <color rgb="FF92D050"/>
      </bottom>
      <diagonal/>
    </border>
    <border>
      <left style="thin">
        <color rgb="FF92D050"/>
      </left>
      <right style="thick">
        <color rgb="FF92D050"/>
      </right>
      <top style="thin">
        <color rgb="FF92D050"/>
      </top>
      <bottom style="thick">
        <color rgb="FF92D050"/>
      </bottom>
      <diagonal/>
    </border>
    <border>
      <left style="medium">
        <color rgb="FF92D050"/>
      </left>
      <right/>
      <top style="medium">
        <color rgb="FF92D050"/>
      </top>
      <bottom style="thin">
        <color rgb="FF92D050"/>
      </bottom>
      <diagonal/>
    </border>
    <border>
      <left/>
      <right style="medium">
        <color rgb="FF92D050"/>
      </right>
      <top style="medium">
        <color rgb="FF92D050"/>
      </top>
      <bottom style="thin">
        <color rgb="FF92D050"/>
      </bottom>
      <diagonal/>
    </border>
    <border>
      <left style="medium">
        <color rgb="FF92D050"/>
      </left>
      <right/>
      <top style="thin">
        <color rgb="FF92D050"/>
      </top>
      <bottom/>
      <diagonal/>
    </border>
    <border>
      <left/>
      <right style="medium">
        <color rgb="FF92D050"/>
      </right>
      <top style="thin">
        <color rgb="FF92D050"/>
      </top>
      <bottom style="thin">
        <color rgb="FF92D050"/>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style="medium">
        <color rgb="FF92D050"/>
      </right>
      <top style="thin">
        <color rgb="FF92D050"/>
      </top>
      <bottom style="medium">
        <color rgb="FF92D050"/>
      </bottom>
      <diagonal/>
    </border>
    <border>
      <left style="thin">
        <color indexed="64"/>
      </left>
      <right style="thin">
        <color rgb="FF92D050"/>
      </right>
      <top style="thin">
        <color indexed="64"/>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indexed="64"/>
      </left>
      <right style="thin">
        <color rgb="FF92D050"/>
      </right>
      <top style="thin">
        <color rgb="FF92D050"/>
      </top>
      <bottom style="thin">
        <color rgb="FF92D050"/>
      </bottom>
      <diagonal/>
    </border>
    <border>
      <left style="thin">
        <color rgb="FF92D050"/>
      </left>
      <right style="thin">
        <color indexed="64"/>
      </right>
      <top style="thin">
        <color rgb="FF92D050"/>
      </top>
      <bottom style="thin">
        <color rgb="FF92D050"/>
      </bottom>
      <diagonal/>
    </border>
    <border>
      <left/>
      <right style="thin">
        <color indexed="64"/>
      </right>
      <top style="thin">
        <color rgb="FF92D050"/>
      </top>
      <bottom style="thin">
        <color rgb="FF92D050"/>
      </bottom>
      <diagonal/>
    </border>
    <border>
      <left style="thin">
        <color rgb="FF92D050"/>
      </left>
      <right/>
      <top style="thick">
        <color rgb="FF92D050"/>
      </top>
      <bottom style="thin">
        <color rgb="FF92D050"/>
      </bottom>
      <diagonal/>
    </border>
    <border>
      <left style="thin">
        <color rgb="FF92D050"/>
      </left>
      <right/>
      <top style="thin">
        <color rgb="FF92D050"/>
      </top>
      <bottom style="thick">
        <color rgb="FF92D050"/>
      </bottom>
      <diagonal/>
    </border>
    <border>
      <left/>
      <right style="thin">
        <color rgb="FF92D050"/>
      </right>
      <top style="thick">
        <color rgb="FF92D050"/>
      </top>
      <bottom style="thin">
        <color rgb="FF92D050"/>
      </bottom>
      <diagonal/>
    </border>
    <border>
      <left/>
      <right style="thin">
        <color rgb="FF92D050"/>
      </right>
      <top style="thin">
        <color rgb="FF92D050"/>
      </top>
      <bottom style="thick">
        <color rgb="FF92D050"/>
      </bottom>
      <diagonal/>
    </border>
    <border>
      <left style="thin">
        <color indexed="64"/>
      </left>
      <right style="thin">
        <color rgb="FF92D050"/>
      </right>
      <top style="thin">
        <color rgb="FF92D050"/>
      </top>
      <bottom style="thick">
        <color rgb="FF92D050"/>
      </bottom>
      <diagonal/>
    </border>
    <border>
      <left style="thin">
        <color rgb="FF92D050"/>
      </left>
      <right style="thin">
        <color indexed="64"/>
      </right>
      <top style="thin">
        <color rgb="FF92D050"/>
      </top>
      <bottom style="thick">
        <color rgb="FF92D050"/>
      </bottom>
      <diagonal/>
    </border>
    <border>
      <left style="thin">
        <color indexed="64"/>
      </left>
      <right style="thin">
        <color rgb="FF92D050"/>
      </right>
      <top style="thin">
        <color rgb="FF92D050"/>
      </top>
      <bottom style="thin">
        <color indexed="64"/>
      </bottom>
      <diagonal/>
    </border>
    <border>
      <left style="thin">
        <color rgb="FF92D050"/>
      </left>
      <right/>
      <top style="thin">
        <color rgb="FF92D050"/>
      </top>
      <bottom style="thin">
        <color indexed="64"/>
      </bottom>
      <diagonal/>
    </border>
    <border>
      <left/>
      <right style="thin">
        <color indexed="64"/>
      </right>
      <top style="thin">
        <color rgb="FF92D050"/>
      </top>
      <bottom style="thin">
        <color indexed="64"/>
      </bottom>
      <diagonal/>
    </border>
    <border>
      <left/>
      <right/>
      <top style="thin">
        <color rgb="FF92D050"/>
      </top>
      <bottom/>
      <diagonal/>
    </border>
    <border>
      <left style="thin">
        <color indexed="64"/>
      </left>
      <right/>
      <top style="thin">
        <color rgb="FF92D050"/>
      </top>
      <bottom/>
      <diagonal/>
    </border>
    <border>
      <left/>
      <right style="thin">
        <color indexed="64"/>
      </right>
      <top style="thin">
        <color rgb="FF92D050"/>
      </top>
      <bottom/>
      <diagonal/>
    </border>
    <border>
      <left/>
      <right/>
      <top/>
      <bottom style="thin">
        <color rgb="FF00B050"/>
      </bottom>
      <diagonal/>
    </border>
    <border>
      <left/>
      <right/>
      <top style="thin">
        <color rgb="FF00B050"/>
      </top>
      <bottom style="thin">
        <color rgb="FF00B050"/>
      </bottom>
      <diagonal/>
    </border>
    <border>
      <left style="thin">
        <color rgb="FF00B050"/>
      </left>
      <right/>
      <top/>
      <bottom/>
      <diagonal/>
    </border>
    <border>
      <left style="thin">
        <color rgb="FF00B050"/>
      </left>
      <right/>
      <top style="thin">
        <color rgb="FF00B050"/>
      </top>
      <bottom/>
      <diagonal/>
    </border>
    <border>
      <left/>
      <right/>
      <top style="thin">
        <color rgb="FF00B050"/>
      </top>
      <bottom/>
      <diagonal/>
    </border>
    <border>
      <left/>
      <right style="mediumDashed">
        <color rgb="FFC00000"/>
      </right>
      <top/>
      <bottom/>
      <diagonal/>
    </border>
    <border>
      <left style="mediumDashed">
        <color rgb="FFC00000"/>
      </left>
      <right/>
      <top/>
      <bottom/>
      <diagonal/>
    </border>
    <border>
      <left style="mediumDashed">
        <color rgb="FFC00000"/>
      </left>
      <right style="thin">
        <color indexed="64"/>
      </right>
      <top style="thin">
        <color indexed="64"/>
      </top>
      <bottom style="thin">
        <color indexed="64"/>
      </bottom>
      <diagonal/>
    </border>
    <border>
      <left style="mediumDashed">
        <color rgb="FFC00000"/>
      </left>
      <right style="thin">
        <color rgb="FF00B050"/>
      </right>
      <top style="thin">
        <color rgb="FF00B050"/>
      </top>
      <bottom style="thin">
        <color rgb="FF00B050"/>
      </bottom>
      <diagonal/>
    </border>
    <border>
      <left style="mediumDashed">
        <color rgb="FFC00000"/>
      </left>
      <right/>
      <top style="thin">
        <color rgb="FF00B050"/>
      </top>
      <bottom/>
      <diagonal/>
    </border>
    <border>
      <left style="mediumDashed">
        <color rgb="FFC00000"/>
      </left>
      <right/>
      <top/>
      <bottom style="thin">
        <color rgb="FF00B050"/>
      </bottom>
      <diagonal/>
    </border>
    <border>
      <left style="mediumDashed">
        <color rgb="FFC00000"/>
      </left>
      <right style="thin">
        <color indexed="64"/>
      </right>
      <top style="thin">
        <color indexed="64"/>
      </top>
      <bottom/>
      <diagonal/>
    </border>
    <border>
      <left style="mediumDashed">
        <color rgb="FFC00000"/>
      </left>
      <right style="thin">
        <color indexed="64"/>
      </right>
      <top/>
      <bottom style="thin">
        <color indexed="64"/>
      </bottom>
      <diagonal/>
    </border>
    <border>
      <left style="mediumDashed">
        <color rgb="FFC00000"/>
      </left>
      <right/>
      <top style="thin">
        <color indexed="64"/>
      </top>
      <bottom/>
      <diagonal/>
    </border>
    <border>
      <left style="thin">
        <color rgb="FF00B050"/>
      </left>
      <right style="thin">
        <color rgb="FF00B050"/>
      </right>
      <top style="thin">
        <color rgb="FF00B050"/>
      </top>
      <bottom/>
      <diagonal/>
    </border>
    <border>
      <left/>
      <right/>
      <top style="thin">
        <color rgb="FF00B050"/>
      </top>
      <bottom style="thin">
        <color auto="1"/>
      </bottom>
      <diagonal/>
    </border>
    <border>
      <left/>
      <right style="thin">
        <color rgb="FF00B050"/>
      </right>
      <top style="thin">
        <color auto="1"/>
      </top>
      <bottom style="thin">
        <color auto="1"/>
      </bottom>
      <diagonal/>
    </border>
    <border>
      <left style="thin">
        <color rgb="FF00B050"/>
      </left>
      <right/>
      <top style="thin">
        <color auto="1"/>
      </top>
      <bottom style="thin">
        <color auto="1"/>
      </bottom>
      <diagonal/>
    </border>
  </borders>
  <cellStyleXfs count="11">
    <xf numFmtId="0" fontId="0" fillId="0" borderId="0"/>
    <xf numFmtId="0" fontId="2" fillId="2" borderId="0" applyNumberFormat="0" applyBorder="0" applyAlignment="0" applyProtection="0"/>
    <xf numFmtId="0" fontId="3" fillId="3" borderId="0" applyNumberFormat="0" applyBorder="0" applyAlignment="0" applyProtection="0"/>
    <xf numFmtId="0" fontId="4" fillId="0" borderId="0" applyNumberFormat="0" applyFill="0" applyBorder="0" applyAlignment="0" applyProtection="0"/>
    <xf numFmtId="0" fontId="5" fillId="0" borderId="0">
      <alignment vertical="center" wrapText="1"/>
    </xf>
    <xf numFmtId="9" fontId="16" fillId="0" borderId="0" applyFont="0" applyFill="0" applyBorder="0" applyAlignment="0" applyProtection="0"/>
    <xf numFmtId="0" fontId="11" fillId="6" borderId="0" applyNumberFormat="0" applyBorder="0" applyAlignment="0" applyProtection="0"/>
    <xf numFmtId="168" fontId="31" fillId="0" borderId="0" applyFont="0" applyFill="0" applyBorder="0" applyAlignment="0" applyProtection="0"/>
    <xf numFmtId="168" fontId="16" fillId="0" borderId="0" applyFont="0" applyFill="0" applyBorder="0" applyAlignment="0" applyProtection="0"/>
    <xf numFmtId="0" fontId="16" fillId="8" borderId="0" applyNumberFormat="0" applyBorder="0" applyAlignment="0" applyProtection="0"/>
    <xf numFmtId="0" fontId="16" fillId="9" borderId="0" applyNumberFormat="0" applyBorder="0" applyAlignment="0" applyProtection="0"/>
  </cellStyleXfs>
  <cellXfs count="704">
    <xf numFmtId="0" fontId="0" fillId="0" borderId="0" xfId="0"/>
    <xf numFmtId="49" fontId="8" fillId="0" borderId="0" xfId="0" applyNumberFormat="1" applyFont="1" applyAlignment="1" applyProtection="1">
      <alignment wrapText="1"/>
      <protection hidden="1"/>
    </xf>
    <xf numFmtId="0" fontId="7" fillId="0" borderId="0" xfId="0" applyFont="1" applyFill="1" applyBorder="1" applyAlignment="1" applyProtection="1"/>
    <xf numFmtId="0" fontId="8" fillId="0" borderId="0" xfId="0" applyFont="1" applyFill="1" applyBorder="1" applyAlignment="1" applyProtection="1">
      <alignment vertical="center"/>
    </xf>
    <xf numFmtId="0" fontId="15" fillId="0" borderId="0" xfId="0" applyFont="1" applyFill="1" applyAlignment="1" applyProtection="1">
      <alignment wrapText="1"/>
      <protection hidden="1"/>
    </xf>
    <xf numFmtId="0" fontId="8" fillId="0" borderId="23" xfId="0" applyFont="1" applyBorder="1" applyAlignment="1" applyProtection="1">
      <alignment horizontal="center" vertical="center" wrapText="1"/>
      <protection locked="0"/>
    </xf>
    <xf numFmtId="0" fontId="0" fillId="0" borderId="0" xfId="0" applyProtection="1">
      <protection locked="0"/>
    </xf>
    <xf numFmtId="49" fontId="8" fillId="0" borderId="0" xfId="1" applyNumberFormat="1" applyFont="1" applyFill="1" applyBorder="1" applyAlignment="1" applyProtection="1">
      <alignment vertical="center"/>
    </xf>
    <xf numFmtId="0" fontId="8" fillId="0" borderId="0" xfId="1" applyFont="1" applyFill="1" applyBorder="1" applyAlignment="1" applyProtection="1">
      <alignment vertical="center"/>
    </xf>
    <xf numFmtId="0" fontId="10" fillId="0" borderId="23" xfId="0" applyFont="1" applyBorder="1" applyAlignment="1" applyProtection="1">
      <alignment horizontal="center" vertical="center" wrapText="1"/>
      <protection locked="0"/>
    </xf>
    <xf numFmtId="0" fontId="7" fillId="0" borderId="0" xfId="0" applyFont="1" applyFill="1" applyBorder="1" applyAlignment="1" applyProtection="1">
      <alignment vertical="center"/>
    </xf>
    <xf numFmtId="0" fontId="7" fillId="0" borderId="0" xfId="2" applyFont="1" applyFill="1" applyBorder="1" applyAlignment="1" applyProtection="1">
      <alignment vertical="center" wrapText="1"/>
    </xf>
    <xf numFmtId="0" fontId="10" fillId="0" borderId="23" xfId="0" applyFont="1" applyBorder="1" applyAlignment="1" applyProtection="1">
      <alignment vertical="center" wrapText="1"/>
      <protection locked="0"/>
    </xf>
    <xf numFmtId="0" fontId="7" fillId="0" borderId="0" xfId="0" applyFont="1" applyFill="1" applyBorder="1" applyProtection="1"/>
    <xf numFmtId="49" fontId="7" fillId="0" borderId="0" xfId="2" applyNumberFormat="1" applyFont="1" applyFill="1" applyBorder="1" applyAlignment="1" applyProtection="1">
      <alignment vertical="center" wrapText="1"/>
    </xf>
    <xf numFmtId="0" fontId="8" fillId="0" borderId="0" xfId="0" applyFont="1" applyFill="1" applyBorder="1" applyAlignment="1" applyProtection="1">
      <alignment vertical="center" wrapText="1"/>
    </xf>
    <xf numFmtId="49" fontId="10" fillId="0" borderId="23" xfId="0" applyNumberFormat="1" applyFont="1" applyBorder="1" applyAlignment="1" applyProtection="1">
      <alignment vertical="center" wrapText="1"/>
      <protection locked="0"/>
    </xf>
    <xf numFmtId="0" fontId="10" fillId="0" borderId="23" xfId="0" quotePrefix="1" applyFont="1" applyBorder="1" applyAlignment="1" applyProtection="1">
      <alignment vertical="center" wrapText="1"/>
      <protection locked="0"/>
    </xf>
    <xf numFmtId="164" fontId="10" fillId="0" borderId="23" xfId="0" applyNumberFormat="1" applyFont="1" applyBorder="1" applyAlignment="1" applyProtection="1">
      <alignment vertical="center" wrapText="1"/>
      <protection locked="0"/>
    </xf>
    <xf numFmtId="16" fontId="10" fillId="4" borderId="23" xfId="0" applyNumberFormat="1" applyFont="1" applyFill="1" applyBorder="1" applyAlignment="1" applyProtection="1">
      <alignment horizontal="center" vertical="center" wrapText="1"/>
    </xf>
    <xf numFmtId="0" fontId="7" fillId="0" borderId="0" xfId="2" applyFont="1" applyFill="1" applyBorder="1" applyAlignment="1" applyProtection="1"/>
    <xf numFmtId="49" fontId="8" fillId="0" borderId="0" xfId="0"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5" fillId="0" borderId="0" xfId="0" applyFont="1" applyAlignment="1" applyProtection="1">
      <alignment vertical="top" wrapText="1"/>
      <protection hidden="1"/>
    </xf>
    <xf numFmtId="0" fontId="12" fillId="0" borderId="0" xfId="0" applyFont="1" applyFill="1" applyBorder="1" applyAlignment="1" applyProtection="1">
      <alignment vertical="top" wrapText="1"/>
      <protection hidden="1"/>
    </xf>
    <xf numFmtId="0" fontId="10" fillId="0" borderId="0" xfId="0" applyFont="1" applyAlignment="1" applyProtection="1">
      <alignment vertical="top" wrapText="1"/>
      <protection hidden="1"/>
    </xf>
    <xf numFmtId="0" fontId="24" fillId="0" borderId="0" xfId="0" applyFont="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9" fillId="4" borderId="23"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10" fillId="0" borderId="23" xfId="0" applyFont="1" applyBorder="1" applyAlignment="1" applyProtection="1">
      <alignment horizontal="center" vertical="top" wrapText="1"/>
      <protection hidden="1"/>
    </xf>
    <xf numFmtId="0" fontId="10" fillId="0" borderId="23" xfId="0" applyFont="1" applyFill="1" applyBorder="1" applyAlignment="1" applyProtection="1">
      <alignment horizontal="center" vertical="top" wrapText="1"/>
      <protection hidden="1"/>
    </xf>
    <xf numFmtId="0" fontId="10" fillId="0" borderId="27" xfId="0" applyFont="1" applyBorder="1" applyAlignment="1" applyProtection="1">
      <alignment horizontal="center" vertical="top" wrapText="1"/>
      <protection hidden="1"/>
    </xf>
    <xf numFmtId="0" fontId="10" fillId="0" borderId="0" xfId="0" applyFont="1" applyAlignment="1" applyProtection="1">
      <alignment horizontal="center" vertical="top" wrapText="1"/>
      <protection hidden="1"/>
    </xf>
    <xf numFmtId="0" fontId="12" fillId="0" borderId="0" xfId="0" applyFont="1" applyFill="1" applyBorder="1" applyAlignment="1" applyProtection="1">
      <alignment horizontal="center" vertical="top" wrapText="1"/>
      <protection hidden="1"/>
    </xf>
    <xf numFmtId="1" fontId="23" fillId="0" borderId="23" xfId="0" applyNumberFormat="1" applyFont="1" applyBorder="1" applyAlignment="1" applyProtection="1">
      <alignment horizontal="center" vertical="top" wrapText="1"/>
      <protection hidden="1"/>
    </xf>
    <xf numFmtId="0" fontId="11" fillId="0" borderId="0" xfId="0" applyFont="1"/>
    <xf numFmtId="0" fontId="14" fillId="0" borderId="0" xfId="0" applyFont="1" applyFill="1" applyAlignment="1" applyProtection="1">
      <alignment wrapText="1"/>
      <protection hidden="1"/>
    </xf>
    <xf numFmtId="0" fontId="10" fillId="0" borderId="23" xfId="0" applyFont="1" applyBorder="1" applyAlignment="1" applyProtection="1">
      <alignment horizontal="left" vertical="top" wrapText="1"/>
      <protection hidden="1"/>
    </xf>
    <xf numFmtId="0" fontId="13" fillId="0" borderId="23" xfId="0" applyFont="1" applyBorder="1" applyAlignment="1" applyProtection="1">
      <alignment horizontal="left" vertical="top" wrapText="1"/>
      <protection hidden="1"/>
    </xf>
    <xf numFmtId="0" fontId="24" fillId="0" borderId="0" xfId="0" applyFont="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9" fillId="0" borderId="0" xfId="0" applyFont="1" applyAlignment="1" applyProtection="1">
      <alignment vertical="center" wrapText="1"/>
      <protection hidden="1"/>
    </xf>
    <xf numFmtId="0" fontId="19" fillId="0" borderId="0" xfId="0" applyFont="1"/>
    <xf numFmtId="0" fontId="8" fillId="0" borderId="0" xfId="0" applyFont="1" applyProtection="1"/>
    <xf numFmtId="0" fontId="8" fillId="0" borderId="24" xfId="0" applyFont="1" applyBorder="1" applyAlignment="1" applyProtection="1">
      <alignment horizontal="center" vertical="center" wrapText="1"/>
      <protection locked="0"/>
    </xf>
    <xf numFmtId="49" fontId="8" fillId="0" borderId="23" xfId="0" applyNumberFormat="1" applyFont="1" applyBorder="1" applyAlignment="1" applyProtection="1">
      <alignment horizontal="center" vertical="center" wrapText="1"/>
      <protection locked="0"/>
    </xf>
    <xf numFmtId="0" fontId="28" fillId="0" borderId="0" xfId="0" applyFont="1" applyBorder="1" applyProtection="1">
      <protection hidden="1"/>
    </xf>
    <xf numFmtId="49" fontId="8" fillId="4" borderId="24" xfId="0" applyNumberFormat="1" applyFont="1" applyFill="1" applyBorder="1" applyAlignment="1" applyProtection="1">
      <alignment horizontal="center" vertical="center" wrapText="1"/>
    </xf>
    <xf numFmtId="0" fontId="8" fillId="0" borderId="34" xfId="0" applyFont="1" applyFill="1" applyBorder="1" applyAlignment="1" applyProtection="1">
      <alignment vertical="center" wrapText="1"/>
      <protection locked="0"/>
    </xf>
    <xf numFmtId="49" fontId="8" fillId="0" borderId="35" xfId="0" applyNumberFormat="1" applyFont="1" applyFill="1" applyBorder="1" applyAlignment="1" applyProtection="1">
      <alignment vertical="center" wrapText="1"/>
      <protection locked="0"/>
    </xf>
    <xf numFmtId="14" fontId="8" fillId="0" borderId="35" xfId="0" applyNumberFormat="1" applyFont="1" applyFill="1" applyBorder="1" applyAlignment="1" applyProtection="1">
      <alignment vertical="center" wrapText="1"/>
      <protection locked="0"/>
    </xf>
    <xf numFmtId="0" fontId="8" fillId="0" borderId="36" xfId="0" applyFont="1" applyFill="1" applyBorder="1" applyAlignment="1" applyProtection="1">
      <alignment vertical="center" wrapText="1"/>
      <protection locked="0"/>
    </xf>
    <xf numFmtId="14" fontId="8" fillId="0" borderId="24" xfId="0" applyNumberFormat="1" applyFont="1" applyBorder="1" applyAlignment="1" applyProtection="1">
      <alignment horizontal="center" vertical="center" wrapText="1"/>
      <protection locked="0"/>
    </xf>
    <xf numFmtId="0" fontId="8" fillId="4" borderId="32" xfId="0" applyFont="1" applyFill="1" applyBorder="1" applyAlignment="1" applyProtection="1">
      <alignment horizontal="center" vertical="center" wrapText="1"/>
    </xf>
    <xf numFmtId="0" fontId="8" fillId="4" borderId="33" xfId="0" applyFont="1" applyFill="1" applyBorder="1" applyAlignment="1" applyProtection="1">
      <alignment horizontal="center" vertical="center" wrapText="1"/>
    </xf>
    <xf numFmtId="49" fontId="8" fillId="4" borderId="32" xfId="0" applyNumberFormat="1" applyFont="1" applyFill="1" applyBorder="1" applyAlignment="1" applyProtection="1">
      <alignment horizontal="center" vertical="center" wrapText="1"/>
    </xf>
    <xf numFmtId="49" fontId="8" fillId="4" borderId="33" xfId="0" applyNumberFormat="1" applyFont="1" applyFill="1" applyBorder="1" applyAlignment="1" applyProtection="1">
      <alignment horizontal="center" vertical="center" wrapText="1"/>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49" fontId="8" fillId="0" borderId="26" xfId="0" applyNumberFormat="1" applyFont="1" applyBorder="1" applyAlignment="1" applyProtection="1">
      <alignment horizontal="center" vertical="center" wrapText="1"/>
      <protection locked="0"/>
    </xf>
    <xf numFmtId="0" fontId="7" fillId="4" borderId="39" xfId="6" applyNumberFormat="1" applyFont="1" applyFill="1" applyBorder="1" applyAlignment="1" applyProtection="1">
      <alignment horizontal="right" vertical="center" wrapText="1"/>
      <protection hidden="1"/>
    </xf>
    <xf numFmtId="49" fontId="8" fillId="5" borderId="40" xfId="0" applyNumberFormat="1" applyFont="1" applyFill="1" applyBorder="1" applyAlignment="1" applyProtection="1">
      <alignment horizontal="center" vertical="center" wrapText="1"/>
      <protection locked="0" hidden="1"/>
    </xf>
    <xf numFmtId="49" fontId="7" fillId="4" borderId="41" xfId="6" applyNumberFormat="1" applyFont="1" applyFill="1" applyBorder="1" applyAlignment="1" applyProtection="1">
      <alignment horizontal="right" vertical="center" wrapText="1"/>
      <protection hidden="1"/>
    </xf>
    <xf numFmtId="49" fontId="7" fillId="4" borderId="41" xfId="6" quotePrefix="1" applyNumberFormat="1" applyFont="1" applyFill="1" applyBorder="1" applyAlignment="1" applyProtection="1">
      <alignment horizontal="right" vertical="center" wrapText="1"/>
      <protection hidden="1"/>
    </xf>
    <xf numFmtId="49" fontId="7" fillId="4" borderId="43" xfId="6" applyNumberFormat="1" applyFont="1" applyFill="1" applyBorder="1" applyAlignment="1" applyProtection="1">
      <alignment horizontal="right" vertical="center" wrapText="1"/>
      <protection hidden="1"/>
    </xf>
    <xf numFmtId="0" fontId="7" fillId="0" borderId="0" xfId="0" applyFont="1" applyFill="1" applyBorder="1" applyAlignment="1" applyProtection="1">
      <alignment horizontal="center"/>
    </xf>
    <xf numFmtId="0" fontId="8" fillId="0" borderId="0" xfId="0" applyFont="1" applyFill="1" applyBorder="1" applyAlignment="1" applyProtection="1">
      <alignment horizontal="center"/>
    </xf>
    <xf numFmtId="49" fontId="8" fillId="5" borderId="44" xfId="0" applyNumberFormat="1" applyFont="1" applyFill="1" applyBorder="1" applyAlignment="1" applyProtection="1">
      <alignment horizontal="center" vertical="center" wrapText="1"/>
      <protection locked="0" hidden="1"/>
    </xf>
    <xf numFmtId="166" fontId="10" fillId="4" borderId="23" xfId="0" applyNumberFormat="1" applyFont="1" applyFill="1" applyBorder="1" applyAlignment="1" applyProtection="1">
      <alignment horizontal="center" vertical="center" wrapText="1"/>
      <protection hidden="1"/>
    </xf>
    <xf numFmtId="166" fontId="10" fillId="0" borderId="23" xfId="5" applyNumberFormat="1" applyFont="1" applyBorder="1" applyAlignment="1" applyProtection="1">
      <alignment vertical="center" wrapText="1"/>
      <protection locked="0"/>
    </xf>
    <xf numFmtId="166" fontId="10" fillId="0" borderId="23" xfId="5" applyNumberFormat="1" applyFont="1" applyBorder="1" applyAlignment="1" applyProtection="1">
      <alignment vertical="center" wrapText="1"/>
      <protection locked="0" hidden="1"/>
    </xf>
    <xf numFmtId="0" fontId="10" fillId="4" borderId="23" xfId="0" applyNumberFormat="1" applyFont="1" applyFill="1" applyBorder="1" applyAlignment="1" applyProtection="1">
      <alignment horizontal="center" vertical="center" wrapText="1"/>
    </xf>
    <xf numFmtId="0" fontId="10" fillId="4" borderId="23" xfId="0" applyNumberFormat="1" applyFont="1" applyFill="1" applyBorder="1" applyAlignment="1" applyProtection="1">
      <alignment horizontal="center" vertical="center" wrapText="1"/>
      <protection hidden="1"/>
    </xf>
    <xf numFmtId="166" fontId="10" fillId="0" borderId="23" xfId="0" applyNumberFormat="1" applyFont="1" applyBorder="1" applyAlignment="1" applyProtection="1">
      <alignment vertical="center" wrapText="1"/>
      <protection locked="0"/>
    </xf>
    <xf numFmtId="49" fontId="8" fillId="4" borderId="23" xfId="0" applyNumberFormat="1"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49" fontId="8" fillId="4" borderId="23" xfId="0" applyNumberFormat="1" applyFont="1" applyFill="1" applyBorder="1" applyAlignment="1" applyProtection="1">
      <alignment horizontal="center" vertical="center" wrapText="1"/>
    </xf>
    <xf numFmtId="166" fontId="10" fillId="4" borderId="23" xfId="0" applyNumberFormat="1" applyFont="1" applyFill="1" applyBorder="1" applyAlignment="1" applyProtection="1">
      <alignment horizontal="center" vertical="center" wrapText="1"/>
    </xf>
    <xf numFmtId="49" fontId="10" fillId="4" borderId="23"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wrapText="1"/>
    </xf>
    <xf numFmtId="0" fontId="9" fillId="0" borderId="0" xfId="0" applyFont="1" applyAlignment="1" applyProtection="1">
      <alignment horizontal="center" vertical="center" wrapText="1"/>
      <protection hidden="1"/>
    </xf>
    <xf numFmtId="14" fontId="8" fillId="5" borderId="40" xfId="0" applyNumberFormat="1" applyFont="1" applyFill="1" applyBorder="1" applyAlignment="1" applyProtection="1">
      <alignment horizontal="center" vertical="center" wrapText="1"/>
      <protection locked="0" hidden="1"/>
    </xf>
    <xf numFmtId="0" fontId="1" fillId="0" borderId="0" xfId="0" applyFont="1" applyFill="1" applyAlignment="1" applyProtection="1">
      <alignment wrapText="1"/>
      <protection hidden="1"/>
    </xf>
    <xf numFmtId="0" fontId="18" fillId="0" borderId="0" xfId="0" applyFont="1"/>
    <xf numFmtId="49" fontId="29" fillId="0" borderId="0" xfId="0" applyNumberFormat="1" applyFont="1" applyAlignment="1" applyProtection="1">
      <alignment wrapText="1"/>
      <protection locked="0" hidden="1"/>
    </xf>
    <xf numFmtId="49" fontId="18" fillId="0" borderId="23" xfId="3" applyNumberFormat="1" applyFont="1" applyBorder="1" applyAlignment="1" applyProtection="1">
      <alignment horizontal="center" vertical="center" wrapText="1"/>
      <protection locked="0"/>
    </xf>
    <xf numFmtId="49" fontId="8" fillId="0" borderId="34" xfId="0" applyNumberFormat="1" applyFont="1" applyBorder="1" applyAlignment="1" applyProtection="1">
      <alignment horizontal="center" vertical="center" wrapText="1"/>
      <protection locked="0"/>
    </xf>
    <xf numFmtId="0" fontId="8" fillId="0" borderId="0" xfId="0" applyFont="1" applyAlignment="1" applyProtection="1">
      <alignment vertical="center"/>
    </xf>
    <xf numFmtId="49" fontId="8" fillId="0" borderId="0" xfId="0" applyNumberFormat="1" applyFont="1" applyAlignment="1" applyProtection="1">
      <alignment vertical="center"/>
    </xf>
    <xf numFmtId="0" fontId="19" fillId="0" borderId="0" xfId="0" applyFont="1" applyFill="1" applyBorder="1"/>
    <xf numFmtId="0" fontId="28" fillId="0" borderId="0" xfId="0" applyFont="1" applyFill="1" applyBorder="1" applyAlignment="1">
      <alignment horizontal="left"/>
    </xf>
    <xf numFmtId="0" fontId="8" fillId="0" borderId="0" xfId="0" applyFont="1" applyBorder="1" applyAlignment="1" applyProtection="1">
      <alignment vertical="center" wrapText="1"/>
    </xf>
    <xf numFmtId="49" fontId="8" fillId="0" borderId="23" xfId="0" applyNumberFormat="1" applyFont="1" applyBorder="1" applyAlignment="1" applyProtection="1">
      <alignment horizontal="left" vertical="center" wrapText="1"/>
      <protection locked="0"/>
    </xf>
    <xf numFmtId="1" fontId="8" fillId="0" borderId="23" xfId="0" applyNumberFormat="1" applyFont="1" applyBorder="1" applyAlignment="1" applyProtection="1">
      <alignment horizontal="left" vertical="center" wrapText="1"/>
      <protection locked="0"/>
    </xf>
    <xf numFmtId="0" fontId="19" fillId="0" borderId="0" xfId="0" applyFont="1" applyBorder="1"/>
    <xf numFmtId="0" fontId="28" fillId="0" borderId="0" xfId="0" applyFont="1" applyBorder="1" applyAlignment="1">
      <alignment horizontal="left"/>
    </xf>
    <xf numFmtId="0" fontId="8" fillId="0" borderId="0" xfId="0" applyFont="1" applyAlignment="1" applyProtection="1">
      <alignment vertical="center" wrapText="1"/>
    </xf>
    <xf numFmtId="0" fontId="8" fillId="0" borderId="23" xfId="0" applyFont="1" applyBorder="1" applyAlignment="1" applyProtection="1">
      <alignment horizontal="left" vertical="center" wrapText="1"/>
      <protection locked="0"/>
    </xf>
    <xf numFmtId="14" fontId="8" fillId="0" borderId="23" xfId="0" applyNumberFormat="1" applyFont="1" applyBorder="1" applyAlignment="1" applyProtection="1">
      <alignment horizontal="left" vertical="center" wrapText="1"/>
      <protection locked="0"/>
    </xf>
    <xf numFmtId="0" fontId="7" fillId="0" borderId="0" xfId="2" applyFont="1" applyFill="1" applyBorder="1" applyAlignment="1" applyProtection="1">
      <alignment vertical="center"/>
    </xf>
    <xf numFmtId="0" fontId="8" fillId="0" borderId="23" xfId="0" applyFont="1" applyFill="1" applyBorder="1" applyAlignment="1" applyProtection="1">
      <alignment vertical="center" wrapText="1"/>
      <protection locked="0"/>
    </xf>
    <xf numFmtId="49" fontId="8" fillId="0" borderId="23" xfId="0" applyNumberFormat="1" applyFont="1" applyFill="1" applyBorder="1" applyAlignment="1" applyProtection="1">
      <alignment horizontal="center" vertical="center" wrapText="1"/>
      <protection locked="0"/>
    </xf>
    <xf numFmtId="0" fontId="8" fillId="0" borderId="23" xfId="0" applyFont="1" applyFill="1" applyBorder="1" applyAlignment="1" applyProtection="1">
      <alignment horizontal="justify" vertical="center" wrapText="1"/>
      <protection locked="0"/>
    </xf>
    <xf numFmtId="14" fontId="8" fillId="0" borderId="23" xfId="0" applyNumberFormat="1" applyFont="1" applyFill="1" applyBorder="1" applyAlignment="1" applyProtection="1">
      <alignment horizontal="justify" vertical="center" wrapText="1"/>
      <protection locked="0"/>
    </xf>
    <xf numFmtId="0" fontId="8" fillId="0" borderId="23" xfId="0" applyFont="1" applyBorder="1" applyAlignment="1" applyProtection="1">
      <alignment vertical="center" wrapText="1"/>
      <protection locked="0"/>
    </xf>
    <xf numFmtId="0" fontId="8" fillId="4" borderId="23" xfId="0" applyFont="1" applyFill="1" applyBorder="1" applyAlignment="1" applyProtection="1">
      <alignment horizontal="center" vertical="center"/>
    </xf>
    <xf numFmtId="0" fontId="9" fillId="0" borderId="0" xfId="0" applyFont="1" applyFill="1" applyBorder="1" applyAlignment="1" applyProtection="1">
      <alignment vertical="center" wrapText="1"/>
      <protection hidden="1"/>
    </xf>
    <xf numFmtId="0" fontId="10"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top" wrapText="1"/>
      <protection hidden="1"/>
    </xf>
    <xf numFmtId="0" fontId="10" fillId="0" borderId="0" xfId="0" applyFont="1" applyFill="1" applyBorder="1" applyAlignment="1" applyProtection="1">
      <alignment vertical="top" wrapText="1"/>
      <protection hidden="1"/>
    </xf>
    <xf numFmtId="0" fontId="10" fillId="0" borderId="0" xfId="0" applyFont="1" applyFill="1" applyBorder="1" applyAlignment="1" applyProtection="1">
      <alignment horizontal="left" vertical="top" wrapText="1"/>
      <protection hidden="1"/>
    </xf>
    <xf numFmtId="0" fontId="10" fillId="0" borderId="23" xfId="0" applyFont="1" applyFill="1" applyBorder="1" applyAlignment="1" applyProtection="1">
      <alignment horizontal="left" vertical="top" wrapText="1"/>
      <protection hidden="1"/>
    </xf>
    <xf numFmtId="0" fontId="9" fillId="0" borderId="0" xfId="0" applyFont="1" applyAlignment="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vertical="center" wrapText="1"/>
    </xf>
    <xf numFmtId="49" fontId="9" fillId="0" borderId="0" xfId="0" applyNumberFormat="1" applyFont="1" applyFill="1" applyBorder="1" applyAlignment="1" applyProtection="1">
      <alignment vertical="center" wrapText="1"/>
    </xf>
    <xf numFmtId="166" fontId="9" fillId="0" borderId="0" xfId="0" applyNumberFormat="1" applyFont="1" applyFill="1" applyBorder="1" applyAlignment="1" applyProtection="1">
      <alignment vertical="center" wrapText="1"/>
    </xf>
    <xf numFmtId="164" fontId="9" fillId="0" borderId="0" xfId="0" applyNumberFormat="1" applyFont="1" applyFill="1" applyBorder="1" applyAlignment="1" applyProtection="1">
      <alignment vertical="center" wrapText="1"/>
    </xf>
    <xf numFmtId="0" fontId="9" fillId="0" borderId="0" xfId="2" applyFont="1" applyFill="1" applyBorder="1" applyAlignment="1" applyProtection="1">
      <alignment vertical="center" wrapText="1"/>
    </xf>
    <xf numFmtId="166" fontId="9" fillId="0" borderId="0" xfId="2" applyNumberFormat="1" applyFont="1" applyFill="1" applyBorder="1" applyAlignment="1" applyProtection="1">
      <alignment vertical="center" wrapText="1"/>
    </xf>
    <xf numFmtId="164" fontId="9" fillId="0" borderId="0" xfId="2" applyNumberFormat="1" applyFont="1" applyFill="1" applyBorder="1" applyAlignment="1" applyProtection="1">
      <alignment vertical="center" wrapText="1"/>
    </xf>
    <xf numFmtId="0" fontId="7" fillId="0" borderId="0" xfId="0" applyFont="1" applyAlignment="1" applyProtection="1">
      <alignment vertical="top"/>
    </xf>
    <xf numFmtId="16" fontId="8" fillId="4" borderId="23" xfId="0" applyNumberFormat="1"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49" fontId="8" fillId="0" borderId="0" xfId="0" applyNumberFormat="1" applyFont="1" applyBorder="1" applyAlignment="1" applyProtection="1">
      <alignment vertical="center" wrapText="1"/>
    </xf>
    <xf numFmtId="49" fontId="7" fillId="0" borderId="0" xfId="2" applyNumberFormat="1" applyFont="1" applyFill="1" applyBorder="1" applyAlignment="1" applyProtection="1">
      <alignment vertical="center"/>
    </xf>
    <xf numFmtId="0" fontId="7" fillId="0" borderId="0" xfId="0" applyFont="1" applyAlignment="1" applyProtection="1">
      <alignment horizontal="left"/>
    </xf>
    <xf numFmtId="166" fontId="8" fillId="4" borderId="23" xfId="0" applyNumberFormat="1" applyFont="1" applyFill="1" applyBorder="1" applyAlignment="1" applyProtection="1">
      <alignment horizontal="center" vertical="center" wrapText="1"/>
    </xf>
    <xf numFmtId="49" fontId="8" fillId="4" borderId="23" xfId="0" applyNumberFormat="1" applyFont="1" applyFill="1" applyBorder="1" applyAlignment="1" applyProtection="1">
      <alignment horizontal="center" vertical="center"/>
    </xf>
    <xf numFmtId="0" fontId="8" fillId="4" borderId="23" xfId="0" applyNumberFormat="1" applyFont="1" applyFill="1" applyBorder="1" applyAlignment="1" applyProtection="1">
      <alignment horizontal="center" vertical="center" wrapText="1"/>
    </xf>
    <xf numFmtId="0" fontId="19" fillId="0" borderId="23" xfId="0" applyFont="1" applyBorder="1" applyAlignment="1" applyProtection="1">
      <alignment horizontal="center" vertical="top" wrapText="1"/>
      <protection locked="0"/>
    </xf>
    <xf numFmtId="0" fontId="19" fillId="0" borderId="23"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49" fontId="8" fillId="0" borderId="23" xfId="0" applyNumberFormat="1" applyFont="1" applyBorder="1" applyAlignment="1" applyProtection="1">
      <alignment horizontal="right" vertical="top" wrapText="1"/>
      <protection locked="0"/>
    </xf>
    <xf numFmtId="49" fontId="8" fillId="0" borderId="23" xfId="0" applyNumberFormat="1" applyFont="1" applyBorder="1" applyAlignment="1" applyProtection="1">
      <alignment horizontal="center" vertical="top" wrapText="1"/>
      <protection locked="0"/>
    </xf>
    <xf numFmtId="0" fontId="8" fillId="0" borderId="23" xfId="0" applyFont="1" applyBorder="1" applyAlignment="1" applyProtection="1">
      <alignment horizontal="center" vertical="top" wrapText="1"/>
      <protection locked="0"/>
    </xf>
    <xf numFmtId="49" fontId="8" fillId="0" borderId="23" xfId="0" applyNumberFormat="1" applyFont="1" applyBorder="1" applyAlignment="1" applyProtection="1">
      <alignment horizontal="left" vertical="top" wrapText="1"/>
      <protection locked="0"/>
    </xf>
    <xf numFmtId="166" fontId="8" fillId="0" borderId="23" xfId="5" applyNumberFormat="1" applyFont="1" applyBorder="1" applyAlignment="1" applyProtection="1">
      <alignment horizontal="right" vertical="top" wrapText="1"/>
      <protection locked="0"/>
    </xf>
    <xf numFmtId="0" fontId="19" fillId="4" borderId="23" xfId="0" applyFont="1" applyFill="1" applyBorder="1" applyAlignment="1" applyProtection="1">
      <alignment horizontal="center" vertical="center" wrapText="1"/>
    </xf>
    <xf numFmtId="49" fontId="8" fillId="0" borderId="23" xfId="0" applyNumberFormat="1" applyFont="1" applyBorder="1" applyAlignment="1" applyProtection="1">
      <alignment vertical="center" wrapText="1"/>
      <protection locked="0"/>
    </xf>
    <xf numFmtId="0" fontId="8" fillId="0" borderId="23" xfId="0" applyFont="1" applyFill="1" applyBorder="1" applyAlignment="1" applyProtection="1">
      <alignment horizontal="center" vertical="center" wrapText="1"/>
      <protection locked="0"/>
    </xf>
    <xf numFmtId="0" fontId="8" fillId="4" borderId="23" xfId="0" applyFont="1" applyFill="1" applyBorder="1" applyAlignment="1" applyProtection="1">
      <alignment vertical="center" wrapText="1"/>
    </xf>
    <xf numFmtId="49" fontId="8" fillId="4" borderId="40" xfId="0" applyNumberFormat="1" applyFont="1" applyFill="1" applyBorder="1" applyAlignment="1" applyProtection="1">
      <alignment horizontal="center" vertical="center" wrapText="1"/>
      <protection locked="0" hidden="1"/>
    </xf>
    <xf numFmtId="14" fontId="8" fillId="4" borderId="40" xfId="0" applyNumberFormat="1" applyFont="1" applyFill="1" applyBorder="1" applyAlignment="1" applyProtection="1">
      <alignment horizontal="center" vertical="center" wrapText="1"/>
      <protection locked="0" hidden="1"/>
    </xf>
    <xf numFmtId="0" fontId="0" fillId="0" borderId="0" xfId="0" applyAlignment="1"/>
    <xf numFmtId="0" fontId="8" fillId="0" borderId="23" xfId="0" applyFont="1" applyFill="1" applyBorder="1" applyAlignment="1" applyProtection="1">
      <alignment horizontal="center" vertical="top" wrapText="1"/>
      <protection hidden="1"/>
    </xf>
    <xf numFmtId="0" fontId="8" fillId="0" borderId="27" xfId="0" applyFont="1" applyBorder="1" applyAlignment="1" applyProtection="1">
      <alignment horizontal="center" vertical="top" wrapText="1"/>
      <protection hidden="1"/>
    </xf>
    <xf numFmtId="0" fontId="8" fillId="0" borderId="23" xfId="0" applyFont="1" applyBorder="1" applyAlignment="1" applyProtection="1">
      <alignment horizontal="center" vertical="top" wrapText="1"/>
      <protection hidden="1"/>
    </xf>
    <xf numFmtId="0" fontId="28" fillId="0" borderId="0" xfId="0" applyFont="1" applyBorder="1"/>
    <xf numFmtId="0" fontId="28" fillId="0" borderId="0" xfId="0" applyFont="1"/>
    <xf numFmtId="49" fontId="7" fillId="0" borderId="0" xfId="0" applyNumberFormat="1" applyFont="1" applyAlignment="1" applyProtection="1">
      <alignment vertical="top"/>
    </xf>
    <xf numFmtId="0" fontId="0" fillId="7" borderId="0" xfId="0" applyFill="1"/>
    <xf numFmtId="0" fontId="0" fillId="7" borderId="0" xfId="0" applyFill="1" applyAlignment="1" applyProtection="1">
      <alignment wrapText="1"/>
      <protection hidden="1"/>
    </xf>
    <xf numFmtId="0" fontId="29" fillId="7" borderId="0" xfId="0" applyFont="1" applyFill="1" applyAlignment="1" applyProtection="1">
      <alignment wrapText="1"/>
      <protection hidden="1"/>
    </xf>
    <xf numFmtId="0" fontId="8" fillId="7" borderId="0" xfId="0" applyFont="1" applyFill="1" applyAlignment="1" applyProtection="1">
      <alignment wrapText="1"/>
      <protection hidden="1"/>
    </xf>
    <xf numFmtId="49" fontId="32" fillId="7" borderId="0" xfId="0" applyNumberFormat="1" applyFont="1" applyFill="1" applyBorder="1" applyAlignment="1" applyProtection="1">
      <alignment vertical="center" wrapText="1"/>
      <protection hidden="1"/>
    </xf>
    <xf numFmtId="0" fontId="0" fillId="7" borderId="0" xfId="0" applyFont="1" applyFill="1" applyProtection="1">
      <protection hidden="1"/>
    </xf>
    <xf numFmtId="0" fontId="17" fillId="7" borderId="0" xfId="0" applyFont="1" applyFill="1" applyAlignment="1" applyProtection="1">
      <alignment wrapText="1"/>
      <protection hidden="1"/>
    </xf>
    <xf numFmtId="49" fontId="33" fillId="7" borderId="0" xfId="0" applyNumberFormat="1" applyFont="1" applyFill="1" applyBorder="1" applyAlignment="1" applyProtection="1">
      <alignment vertical="center"/>
      <protection locked="0" hidden="1"/>
    </xf>
    <xf numFmtId="0" fontId="17" fillId="7" borderId="0" xfId="0" applyFont="1" applyFill="1" applyAlignment="1" applyProtection="1">
      <protection hidden="1"/>
    </xf>
    <xf numFmtId="49" fontId="34" fillId="7" borderId="0" xfId="3" applyNumberFormat="1" applyFont="1" applyFill="1" applyBorder="1" applyAlignment="1" applyProtection="1">
      <alignment vertical="center"/>
      <protection locked="0" hidden="1"/>
    </xf>
    <xf numFmtId="49" fontId="17" fillId="7" borderId="0" xfId="0" applyNumberFormat="1" applyFont="1" applyFill="1" applyAlignment="1" applyProtection="1">
      <alignment horizontal="justify" vertical="center"/>
      <protection hidden="1"/>
    </xf>
    <xf numFmtId="49" fontId="17" fillId="7" borderId="0" xfId="0" applyNumberFormat="1" applyFont="1" applyFill="1" applyAlignment="1" applyProtection="1">
      <alignment horizontal="left" vertical="center"/>
      <protection hidden="1"/>
    </xf>
    <xf numFmtId="49" fontId="33" fillId="7" borderId="0" xfId="3" applyNumberFormat="1" applyFont="1" applyFill="1" applyBorder="1" applyAlignment="1" applyProtection="1">
      <alignment vertical="center"/>
      <protection locked="0" hidden="1"/>
    </xf>
    <xf numFmtId="0" fontId="17" fillId="7" borderId="0" xfId="0" applyFont="1" applyFill="1" applyBorder="1" applyAlignment="1" applyProtection="1">
      <alignment vertical="center"/>
      <protection locked="0" hidden="1"/>
    </xf>
    <xf numFmtId="0" fontId="18" fillId="7" borderId="0" xfId="0" applyFont="1" applyFill="1" applyAlignment="1" applyProtection="1">
      <alignment horizontal="justify"/>
      <protection hidden="1"/>
    </xf>
    <xf numFmtId="0" fontId="34" fillId="7" borderId="0" xfId="3" applyFont="1" applyFill="1" applyBorder="1" applyAlignment="1" applyProtection="1">
      <alignment vertical="center"/>
      <protection locked="0" hidden="1"/>
    </xf>
    <xf numFmtId="0" fontId="0" fillId="7" borderId="0" xfId="0" applyFont="1" applyFill="1" applyAlignment="1"/>
    <xf numFmtId="0" fontId="0" fillId="7" borderId="0" xfId="0" applyFont="1" applyFill="1"/>
    <xf numFmtId="0" fontId="8" fillId="0" borderId="23" xfId="0" applyFont="1" applyFill="1" applyBorder="1" applyAlignment="1" applyProtection="1">
      <alignment horizontal="left" vertical="top" wrapText="1"/>
    </xf>
    <xf numFmtId="0" fontId="8" fillId="0" borderId="23" xfId="0" applyFont="1" applyFill="1" applyBorder="1" applyAlignment="1" applyProtection="1">
      <alignment horizontal="left" vertical="top" wrapText="1"/>
      <protection locked="0"/>
    </xf>
    <xf numFmtId="166" fontId="8" fillId="0" borderId="23" xfId="5" applyNumberFormat="1" applyFont="1" applyBorder="1" applyAlignment="1" applyProtection="1">
      <alignment horizontal="right" vertical="top" wrapText="1"/>
      <protection hidden="1"/>
    </xf>
    <xf numFmtId="0" fontId="8" fillId="0" borderId="23" xfId="0" applyFont="1" applyFill="1" applyBorder="1" applyAlignment="1" applyProtection="1">
      <alignment horizontal="center" vertical="top" wrapText="1"/>
    </xf>
    <xf numFmtId="0" fontId="8" fillId="0" borderId="23" xfId="0" applyFont="1" applyBorder="1" applyAlignment="1" applyProtection="1">
      <alignment horizontal="left" vertical="top" wrapText="1"/>
    </xf>
    <xf numFmtId="0" fontId="8" fillId="0" borderId="23" xfId="2" applyFont="1" applyFill="1" applyBorder="1" applyAlignment="1" applyProtection="1">
      <alignment horizontal="left" vertical="top" wrapText="1"/>
    </xf>
    <xf numFmtId="0" fontId="29" fillId="0" borderId="0" xfId="0" applyFont="1" applyAlignment="1" applyProtection="1">
      <alignment horizontal="center" vertical="top" wrapText="1"/>
      <protection hidden="1"/>
    </xf>
    <xf numFmtId="0" fontId="29" fillId="0" borderId="0" xfId="0" applyFont="1" applyAlignment="1" applyProtection="1">
      <alignment vertical="center" wrapText="1"/>
      <protection hidden="1"/>
    </xf>
    <xf numFmtId="0" fontId="8" fillId="0" borderId="23" xfId="0" applyFont="1" applyFill="1" applyBorder="1" applyAlignment="1" applyProtection="1">
      <alignment horizontal="center" vertical="top"/>
    </xf>
    <xf numFmtId="0" fontId="12" fillId="0" borderId="27" xfId="0" applyFont="1" applyBorder="1" applyAlignment="1" applyProtection="1">
      <alignment horizontal="left" vertical="top" wrapText="1"/>
      <protection hidden="1"/>
    </xf>
    <xf numFmtId="0" fontId="10" fillId="0" borderId="27" xfId="0" applyNumberFormat="1" applyFont="1" applyBorder="1" applyAlignment="1" applyProtection="1">
      <alignment horizontal="left" vertical="top" wrapText="1"/>
      <protection hidden="1"/>
    </xf>
    <xf numFmtId="49" fontId="10" fillId="0" borderId="23" xfId="0" applyNumberFormat="1" applyFont="1" applyBorder="1" applyAlignment="1" applyProtection="1">
      <alignment horizontal="left" vertical="top" wrapText="1"/>
      <protection hidden="1"/>
    </xf>
    <xf numFmtId="0" fontId="10" fillId="0" borderId="23" xfId="0" applyNumberFormat="1" applyFont="1" applyBorder="1" applyAlignment="1" applyProtection="1">
      <alignment horizontal="left" vertical="top" wrapText="1"/>
      <protection hidden="1"/>
    </xf>
    <xf numFmtId="0" fontId="10" fillId="0" borderId="27" xfId="0" applyFont="1" applyBorder="1" applyAlignment="1" applyProtection="1">
      <alignment horizontal="left" vertical="top" wrapText="1"/>
      <protection hidden="1"/>
    </xf>
    <xf numFmtId="0" fontId="29" fillId="0" borderId="0" xfId="0" applyFont="1" applyFill="1" applyBorder="1" applyAlignment="1" applyProtection="1">
      <alignment horizontal="left" vertical="top" wrapText="1"/>
      <protection hidden="1"/>
    </xf>
    <xf numFmtId="0" fontId="8" fillId="4" borderId="23" xfId="0" applyFont="1" applyFill="1" applyBorder="1" applyAlignment="1" applyProtection="1">
      <alignment horizontal="center" vertical="center" wrapText="1"/>
    </xf>
    <xf numFmtId="49" fontId="4" fillId="7" borderId="0" xfId="3" applyNumberFormat="1" applyFill="1" applyBorder="1" applyAlignment="1" applyProtection="1">
      <alignment vertical="center"/>
      <protection locked="0" hidden="1"/>
    </xf>
    <xf numFmtId="0" fontId="8" fillId="0" borderId="0" xfId="0" applyFont="1"/>
    <xf numFmtId="0" fontId="36" fillId="0" borderId="0" xfId="0" applyFont="1" applyBorder="1" applyAlignment="1">
      <alignment horizontal="left"/>
    </xf>
    <xf numFmtId="0" fontId="29" fillId="0" borderId="0" xfId="0" applyFont="1" applyBorder="1" applyAlignment="1">
      <alignment horizontal="left"/>
    </xf>
    <xf numFmtId="0" fontId="37" fillId="7" borderId="0" xfId="0" applyFont="1" applyFill="1" applyAlignment="1" applyProtection="1">
      <alignment wrapText="1"/>
      <protection hidden="1"/>
    </xf>
    <xf numFmtId="0" fontId="38" fillId="7" borderId="0" xfId="0" applyFont="1" applyFill="1" applyAlignment="1" applyProtection="1">
      <alignment wrapText="1"/>
      <protection hidden="1"/>
    </xf>
    <xf numFmtId="0" fontId="39" fillId="0" borderId="41" xfId="0" applyNumberFormat="1" applyFont="1" applyBorder="1" applyAlignment="1" applyProtection="1">
      <alignment horizontal="right" vertical="center" wrapText="1"/>
      <protection hidden="1"/>
    </xf>
    <xf numFmtId="0" fontId="35" fillId="0" borderId="0" xfId="0" applyFont="1" applyFill="1" applyProtection="1">
      <protection hidden="1"/>
    </xf>
    <xf numFmtId="0" fontId="14" fillId="0" borderId="0" xfId="0" applyFont="1" applyFill="1" applyProtection="1">
      <protection hidden="1"/>
    </xf>
    <xf numFmtId="49" fontId="8" fillId="0" borderId="0" xfId="0" applyNumberFormat="1" applyFont="1" applyFill="1" applyAlignment="1" applyProtection="1">
      <alignment wrapText="1"/>
      <protection hidden="1"/>
    </xf>
    <xf numFmtId="0" fontId="8" fillId="0" borderId="0" xfId="0" applyFont="1" applyFill="1" applyProtection="1">
      <protection hidden="1"/>
    </xf>
    <xf numFmtId="0" fontId="8" fillId="0" borderId="0" xfId="0" applyFont="1" applyFill="1" applyAlignment="1" applyProtection="1">
      <alignment vertical="center" wrapText="1"/>
      <protection hidden="1"/>
    </xf>
    <xf numFmtId="0" fontId="19" fillId="0" borderId="0" xfId="0" applyFont="1" applyFill="1" applyProtection="1">
      <protection hidden="1"/>
    </xf>
    <xf numFmtId="0" fontId="8" fillId="0" borderId="0" xfId="0" applyFont="1" applyFill="1" applyAlignment="1" applyProtection="1">
      <alignment horizontal="right" vertical="center"/>
      <protection hidden="1"/>
    </xf>
    <xf numFmtId="0" fontId="14" fillId="0" borderId="2"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14" fillId="0" borderId="2" xfId="0" applyFont="1" applyFill="1" applyBorder="1" applyAlignment="1" applyProtection="1">
      <alignment horizontal="left" vertical="top"/>
      <protection hidden="1"/>
    </xf>
    <xf numFmtId="0" fontId="25" fillId="0" borderId="0" xfId="0" applyFont="1" applyFill="1" applyProtection="1">
      <protection hidden="1"/>
    </xf>
    <xf numFmtId="0" fontId="14" fillId="0" borderId="2" xfId="0" applyFont="1" applyFill="1" applyBorder="1" applyAlignment="1" applyProtection="1">
      <alignment horizontal="center" vertical="center"/>
      <protection hidden="1"/>
    </xf>
    <xf numFmtId="0" fontId="10" fillId="0" borderId="0" xfId="0" applyFont="1" applyFill="1" applyProtection="1">
      <protection hidden="1"/>
    </xf>
    <xf numFmtId="0" fontId="14" fillId="0" borderId="0" xfId="0" applyFont="1" applyFill="1" applyBorder="1" applyAlignment="1" applyProtection="1">
      <alignment horizontal="center" vertical="top" wrapText="1"/>
      <protection hidden="1"/>
    </xf>
    <xf numFmtId="165" fontId="8" fillId="0" borderId="0" xfId="5" applyNumberFormat="1" applyFont="1" applyFill="1" applyBorder="1" applyAlignment="1" applyProtection="1">
      <alignment horizontal="right" vertical="center" wrapText="1"/>
      <protection hidden="1"/>
    </xf>
    <xf numFmtId="0" fontId="14" fillId="0" borderId="2" xfId="0" applyNumberFormat="1" applyFont="1" applyFill="1" applyBorder="1" applyAlignment="1" applyProtection="1">
      <alignment horizontal="left" vertical="top" wrapText="1"/>
      <protection hidden="1"/>
    </xf>
    <xf numFmtId="0" fontId="14" fillId="0" borderId="2" xfId="0" applyFont="1" applyFill="1" applyBorder="1" applyAlignment="1" applyProtection="1">
      <alignment vertical="center" wrapText="1"/>
      <protection hidden="1"/>
    </xf>
    <xf numFmtId="0" fontId="8" fillId="0" borderId="2" xfId="0" applyFont="1" applyFill="1" applyBorder="1" applyAlignment="1" applyProtection="1">
      <alignment horizontal="center" vertical="top" wrapText="1"/>
      <protection hidden="1"/>
    </xf>
    <xf numFmtId="0" fontId="14" fillId="0" borderId="0" xfId="0" applyFont="1" applyFill="1" applyAlignment="1" applyProtection="1">
      <alignment horizontal="right"/>
      <protection hidden="1"/>
    </xf>
    <xf numFmtId="0" fontId="14" fillId="0" borderId="0" xfId="0" applyFont="1" applyFill="1" applyAlignment="1" applyProtection="1">
      <alignment horizontal="center" wrapText="1"/>
      <protection hidden="1"/>
    </xf>
    <xf numFmtId="0" fontId="10" fillId="0" borderId="0" xfId="0" applyFont="1" applyFill="1" applyAlignment="1" applyProtection="1">
      <alignment horizontal="center" wrapText="1"/>
      <protection hidden="1"/>
    </xf>
    <xf numFmtId="0" fontId="8" fillId="0" borderId="0" xfId="0" applyFont="1" applyFill="1" applyAlignment="1" applyProtection="1">
      <alignment horizontal="center" wrapText="1"/>
      <protection hidden="1"/>
    </xf>
    <xf numFmtId="0" fontId="19" fillId="0" borderId="0" xfId="0" applyFont="1" applyFill="1" applyAlignment="1" applyProtection="1">
      <alignment horizontal="center" wrapText="1"/>
      <protection hidden="1"/>
    </xf>
    <xf numFmtId="0" fontId="14" fillId="0" borderId="0" xfId="0" applyFont="1" applyFill="1" applyAlignment="1" applyProtection="1">
      <alignment vertical="top"/>
      <protection hidden="1"/>
    </xf>
    <xf numFmtId="0" fontId="10" fillId="0" borderId="0" xfId="0" applyFont="1" applyFill="1" applyAlignment="1" applyProtection="1">
      <alignment vertical="top"/>
      <protection hidden="1"/>
    </xf>
    <xf numFmtId="0" fontId="17" fillId="0" borderId="0" xfId="0" applyFont="1" applyFill="1" applyAlignment="1" applyProtection="1">
      <alignment vertical="top"/>
      <protection hidden="1"/>
    </xf>
    <xf numFmtId="0" fontId="8" fillId="0" borderId="0" xfId="0" applyFont="1" applyFill="1" applyAlignment="1" applyProtection="1">
      <alignment vertical="top"/>
      <protection hidden="1"/>
    </xf>
    <xf numFmtId="0" fontId="18" fillId="0" borderId="0" xfId="0" applyFont="1" applyFill="1" applyAlignment="1" applyProtection="1">
      <alignment vertical="top"/>
      <protection hidden="1"/>
    </xf>
    <xf numFmtId="0" fontId="29" fillId="0" borderId="0" xfId="0" applyFont="1" applyFill="1" applyBorder="1" applyAlignment="1" applyProtection="1">
      <alignment vertical="top" wrapText="1"/>
      <protection hidden="1"/>
    </xf>
    <xf numFmtId="0" fontId="14" fillId="0" borderId="0" xfId="0" applyFont="1" applyFill="1" applyAlignment="1" applyProtection="1">
      <alignment vertical="center"/>
      <protection locked="0"/>
    </xf>
    <xf numFmtId="0" fontId="8" fillId="0" borderId="0" xfId="0" applyFont="1" applyFill="1" applyProtection="1">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horizontal="center" vertical="center" wrapText="1"/>
      <protection locked="0"/>
    </xf>
    <xf numFmtId="0" fontId="8" fillId="0" borderId="0" xfId="0" applyFont="1" applyFill="1" applyAlignment="1" applyProtection="1">
      <alignment horizontal="center" vertical="center"/>
      <protection locked="0"/>
    </xf>
    <xf numFmtId="0" fontId="19" fillId="0" borderId="0" xfId="0" applyFont="1" applyFill="1" applyProtection="1">
      <protection locked="0"/>
    </xf>
    <xf numFmtId="0" fontId="0" fillId="0" borderId="0" xfId="0" applyFill="1" applyProtection="1">
      <protection locked="0"/>
    </xf>
    <xf numFmtId="0" fontId="14" fillId="0" borderId="0" xfId="0" applyFont="1" applyFill="1" applyAlignment="1" applyProtection="1">
      <alignment horizontal="center" wrapText="1"/>
      <protection locked="0"/>
    </xf>
    <xf numFmtId="0" fontId="10" fillId="0" borderId="0" xfId="0" applyFont="1" applyFill="1" applyAlignment="1" applyProtection="1">
      <alignment horizontal="center" wrapText="1"/>
      <protection locked="0"/>
    </xf>
    <xf numFmtId="0" fontId="8" fillId="0" borderId="0" xfId="0" applyFont="1" applyFill="1" applyAlignment="1" applyProtection="1">
      <alignment horizontal="center" wrapText="1"/>
      <protection locked="0"/>
    </xf>
    <xf numFmtId="0" fontId="19" fillId="0" borderId="0" xfId="0" applyFont="1" applyFill="1" applyAlignment="1" applyProtection="1">
      <alignment horizontal="center" wrapText="1"/>
      <protection locked="0"/>
    </xf>
    <xf numFmtId="0" fontId="14" fillId="0" borderId="2" xfId="0" applyFont="1" applyFill="1" applyBorder="1" applyAlignment="1" applyProtection="1">
      <alignment horizontal="left" vertical="top"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locked="0"/>
    </xf>
    <xf numFmtId="14" fontId="8" fillId="0" borderId="23" xfId="0" applyNumberFormat="1" applyFont="1" applyFill="1" applyBorder="1" applyAlignment="1" applyProtection="1">
      <alignment horizontal="center" vertical="center" wrapText="1"/>
      <protection locked="0"/>
    </xf>
    <xf numFmtId="14" fontId="8" fillId="0" borderId="23" xfId="0" applyNumberFormat="1" applyFont="1" applyFill="1" applyBorder="1" applyAlignment="1" applyProtection="1">
      <alignment horizontal="left" vertical="center" wrapText="1"/>
      <protection locked="0"/>
    </xf>
    <xf numFmtId="0" fontId="8" fillId="4" borderId="24"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49" fontId="8" fillId="4" borderId="26" xfId="0" applyNumberFormat="1" applyFont="1" applyFill="1" applyBorder="1" applyAlignment="1" applyProtection="1">
      <alignment horizontal="center" vertical="center" wrapText="1"/>
    </xf>
    <xf numFmtId="49" fontId="8" fillId="4" borderId="23"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8" fillId="0" borderId="2" xfId="0" applyFont="1" applyFill="1" applyBorder="1" applyAlignment="1" applyProtection="1">
      <alignment horizontal="center" vertical="top" wrapText="1"/>
      <protection hidden="1"/>
    </xf>
    <xf numFmtId="0" fontId="14" fillId="0" borderId="2" xfId="0" applyFont="1" applyFill="1" applyBorder="1" applyAlignment="1" applyProtection="1">
      <alignment horizontal="left" vertical="top" wrapText="1"/>
      <protection hidden="1"/>
    </xf>
    <xf numFmtId="49" fontId="14" fillId="0" borderId="2" xfId="0" applyNumberFormat="1" applyFont="1" applyFill="1" applyBorder="1" applyAlignment="1" applyProtection="1">
      <alignment horizontal="left" vertical="top" wrapText="1"/>
      <protection hidden="1"/>
    </xf>
    <xf numFmtId="0" fontId="14" fillId="0" borderId="2" xfId="0" applyFont="1" applyFill="1" applyBorder="1" applyAlignment="1" applyProtection="1">
      <alignment horizontal="center" vertical="center" wrapText="1"/>
      <protection hidden="1"/>
    </xf>
    <xf numFmtId="0" fontId="7" fillId="4" borderId="41" xfId="6" applyNumberFormat="1" applyFont="1" applyFill="1" applyBorder="1" applyAlignment="1" applyProtection="1">
      <alignment horizontal="right" vertical="center" wrapText="1"/>
      <protection hidden="1"/>
    </xf>
    <xf numFmtId="0" fontId="0" fillId="0" borderId="0" xfId="0" applyAlignment="1">
      <alignment horizontal="left" vertical="center"/>
    </xf>
    <xf numFmtId="49" fontId="7" fillId="0" borderId="0" xfId="0" applyNumberFormat="1" applyFont="1" applyFill="1" applyBorder="1" applyAlignment="1" applyProtection="1"/>
    <xf numFmtId="0" fontId="8" fillId="0" borderId="2" xfId="0" applyNumberFormat="1" applyFont="1" applyFill="1" applyBorder="1" applyAlignment="1" applyProtection="1">
      <alignment horizontal="center" vertical="top" wrapText="1"/>
      <protection hidden="1"/>
    </xf>
    <xf numFmtId="0" fontId="8" fillId="0" borderId="26" xfId="0" applyFont="1" applyBorder="1" applyAlignment="1" applyProtection="1">
      <alignment horizontal="center" vertical="center" wrapText="1"/>
      <protection locked="0"/>
    </xf>
    <xf numFmtId="49" fontId="8" fillId="4" borderId="48" xfId="0" applyNumberFormat="1" applyFont="1" applyFill="1" applyBorder="1" applyAlignment="1" applyProtection="1">
      <alignment horizontal="center" vertical="center" wrapText="1"/>
    </xf>
    <xf numFmtId="49" fontId="8" fillId="4" borderId="49" xfId="0" applyNumberFormat="1" applyFont="1" applyFill="1" applyBorder="1" applyAlignment="1" applyProtection="1">
      <alignment horizontal="center" vertical="center" wrapText="1"/>
    </xf>
    <xf numFmtId="0" fontId="8" fillId="0" borderId="48"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18" fillId="0" borderId="0" xfId="0" applyFont="1" applyBorder="1"/>
    <xf numFmtId="0" fontId="18" fillId="0" borderId="12" xfId="0" applyFont="1" applyBorder="1"/>
    <xf numFmtId="0" fontId="18" fillId="0" borderId="1" xfId="0" applyFont="1" applyBorder="1"/>
    <xf numFmtId="0" fontId="18" fillId="0" borderId="14" xfId="0" applyFont="1" applyBorder="1"/>
    <xf numFmtId="0" fontId="18" fillId="0" borderId="9" xfId="0" applyFont="1" applyBorder="1"/>
    <xf numFmtId="0" fontId="8" fillId="4" borderId="49" xfId="0" applyFont="1" applyFill="1" applyBorder="1" applyAlignment="1" applyProtection="1">
      <alignment horizontal="center" vertical="center" wrapText="1"/>
    </xf>
    <xf numFmtId="0" fontId="8" fillId="4" borderId="48" xfId="0" applyFont="1" applyFill="1" applyBorder="1" applyAlignment="1" applyProtection="1">
      <alignment horizontal="right" vertical="center" wrapText="1"/>
    </xf>
    <xf numFmtId="0" fontId="8" fillId="0" borderId="52"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8" fillId="4" borderId="48" xfId="0" applyFont="1" applyFill="1" applyBorder="1" applyAlignment="1" applyProtection="1">
      <alignment horizontal="center" vertical="center" wrapText="1"/>
    </xf>
    <xf numFmtId="0" fontId="8" fillId="0" borderId="55" xfId="0" applyFont="1" applyBorder="1" applyAlignment="1" applyProtection="1">
      <alignment horizontal="center" vertical="center" wrapText="1"/>
      <protection locked="0"/>
    </xf>
    <xf numFmtId="0" fontId="8" fillId="0" borderId="56" xfId="0" applyFont="1" applyBorder="1" applyAlignment="1" applyProtection="1">
      <alignment horizontal="center" vertical="center" wrapText="1"/>
      <protection locked="0"/>
    </xf>
    <xf numFmtId="0" fontId="8" fillId="4" borderId="57" xfId="0" applyFont="1" applyFill="1" applyBorder="1" applyAlignment="1" applyProtection="1">
      <alignment horizontal="right" vertical="center" wrapText="1"/>
    </xf>
    <xf numFmtId="49" fontId="8" fillId="4" borderId="25" xfId="0" applyNumberFormat="1" applyFont="1" applyFill="1" applyBorder="1" applyAlignment="1" applyProtection="1">
      <alignment horizontal="center" vertical="center" wrapText="1"/>
    </xf>
    <xf numFmtId="49" fontId="8" fillId="0" borderId="25" xfId="0" applyNumberFormat="1" applyFont="1" applyBorder="1" applyAlignment="1" applyProtection="1">
      <alignment horizontal="center" vertical="center" wrapText="1"/>
      <protection locked="0"/>
    </xf>
    <xf numFmtId="0" fontId="8" fillId="4" borderId="57" xfId="0" applyFont="1" applyFill="1" applyBorder="1" applyAlignment="1" applyProtection="1">
      <alignment horizontal="center" vertical="center" wrapText="1"/>
    </xf>
    <xf numFmtId="0" fontId="19" fillId="0" borderId="0" xfId="0" applyFont="1" applyBorder="1" applyProtection="1">
      <protection hidden="1"/>
    </xf>
    <xf numFmtId="0" fontId="40" fillId="0" borderId="0" xfId="0" applyFont="1" applyBorder="1" applyProtection="1">
      <protection hidden="1"/>
    </xf>
    <xf numFmtId="0" fontId="14" fillId="0" borderId="2" xfId="0" applyFont="1" applyFill="1" applyBorder="1" applyAlignment="1" applyProtection="1">
      <alignment horizontal="left" wrapText="1"/>
      <protection hidden="1"/>
    </xf>
    <xf numFmtId="0" fontId="8" fillId="0" borderId="2" xfId="0" applyNumberFormat="1" applyFont="1" applyFill="1" applyBorder="1" applyAlignment="1" applyProtection="1">
      <alignment wrapText="1"/>
      <protection hidden="1"/>
    </xf>
    <xf numFmtId="49" fontId="7" fillId="0" borderId="0" xfId="1" applyNumberFormat="1" applyFont="1" applyFill="1" applyBorder="1" applyAlignment="1" applyProtection="1"/>
    <xf numFmtId="49" fontId="7" fillId="0" borderId="0" xfId="2" applyNumberFormat="1" applyFont="1" applyFill="1" applyBorder="1" applyAlignment="1" applyProtection="1">
      <alignment horizontal="left"/>
    </xf>
    <xf numFmtId="49" fontId="7" fillId="0" borderId="0" xfId="2" applyNumberFormat="1" applyFont="1" applyFill="1" applyBorder="1" applyAlignment="1" applyProtection="1"/>
    <xf numFmtId="49" fontId="7" fillId="0" borderId="0" xfId="0" applyNumberFormat="1" applyFont="1" applyFill="1" applyBorder="1" applyAlignment="1" applyProtection="1">
      <alignment horizontal="left" wrapText="1"/>
    </xf>
    <xf numFmtId="49" fontId="7" fillId="4" borderId="23" xfId="0" applyNumberFormat="1" applyFont="1" applyFill="1" applyBorder="1" applyAlignment="1" applyProtection="1">
      <alignment horizontal="left" vertical="center"/>
    </xf>
    <xf numFmtId="0" fontId="7" fillId="0" borderId="0" xfId="0" applyFont="1" applyBorder="1" applyAlignment="1">
      <alignment horizontal="center" vertical="center"/>
    </xf>
    <xf numFmtId="0" fontId="19" fillId="0" borderId="0" xfId="0" applyFont="1" applyAlignment="1">
      <alignment vertical="center"/>
    </xf>
    <xf numFmtId="0" fontId="8" fillId="0" borderId="0" xfId="0" applyFont="1" applyBorder="1" applyAlignment="1">
      <alignment horizontal="justify" vertical="center"/>
    </xf>
    <xf numFmtId="0" fontId="8" fillId="0" borderId="42" xfId="0" applyNumberFormat="1" applyFont="1" applyBorder="1" applyAlignment="1" applyProtection="1">
      <alignment vertical="top" wrapText="1"/>
      <protection hidden="1"/>
    </xf>
    <xf numFmtId="0" fontId="42" fillId="0" borderId="41" xfId="0" applyFont="1" applyFill="1" applyBorder="1" applyAlignment="1" applyProtection="1">
      <alignment wrapText="1"/>
    </xf>
    <xf numFmtId="0" fontId="42" fillId="0" borderId="42" xfId="0" applyFont="1" applyFill="1" applyBorder="1" applyAlignment="1" applyProtection="1">
      <alignment wrapText="1"/>
      <protection hidden="1"/>
    </xf>
    <xf numFmtId="0" fontId="8" fillId="5" borderId="40" xfId="0" applyNumberFormat="1" applyFont="1" applyFill="1" applyBorder="1" applyAlignment="1" applyProtection="1">
      <alignment horizontal="center" vertical="center" wrapText="1"/>
      <protection locked="0" hidden="1"/>
    </xf>
    <xf numFmtId="49" fontId="14" fillId="0" borderId="2" xfId="0" applyNumberFormat="1" applyFont="1" applyFill="1" applyBorder="1" applyAlignment="1" applyProtection="1">
      <alignment horizontal="left" vertical="top" wrapText="1"/>
      <protection hidden="1"/>
    </xf>
    <xf numFmtId="0" fontId="14" fillId="0" borderId="2" xfId="0" applyFont="1" applyFill="1" applyBorder="1" applyAlignment="1" applyProtection="1">
      <alignment horizontal="left" vertical="top" wrapText="1"/>
      <protection hidden="1"/>
    </xf>
    <xf numFmtId="0" fontId="4" fillId="7" borderId="0" xfId="3" applyFill="1"/>
    <xf numFmtId="0" fontId="8" fillId="0" borderId="0"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justify" vertical="center"/>
    </xf>
    <xf numFmtId="0" fontId="13" fillId="0" borderId="0" xfId="0" applyFont="1" applyAlignment="1">
      <alignment horizontal="justify" vertical="center"/>
    </xf>
    <xf numFmtId="0" fontId="9" fillId="0" borderId="0" xfId="0" applyFont="1" applyAlignment="1">
      <alignment horizontal="center" vertical="center"/>
    </xf>
    <xf numFmtId="0" fontId="43" fillId="0" borderId="0" xfId="0" applyFont="1" applyAlignment="1">
      <alignment vertical="center"/>
    </xf>
    <xf numFmtId="0" fontId="8" fillId="4" borderId="23"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top" wrapText="1"/>
      <protection hidden="1"/>
    </xf>
    <xf numFmtId="0" fontId="0" fillId="0" borderId="0" xfId="0" applyAlignment="1">
      <alignment vertical="top"/>
    </xf>
    <xf numFmtId="0" fontId="7" fillId="0" borderId="0" xfId="0" applyFont="1" applyFill="1" applyBorder="1" applyAlignment="1" applyProtection="1">
      <alignment horizontal="left" vertical="top" wrapText="1"/>
    </xf>
    <xf numFmtId="0" fontId="8" fillId="0" borderId="0" xfId="0" applyFont="1" applyBorder="1" applyAlignment="1" applyProtection="1">
      <alignment vertical="top" wrapText="1"/>
    </xf>
    <xf numFmtId="0" fontId="8" fillId="4" borderId="23" xfId="0" applyFont="1" applyFill="1" applyBorder="1" applyAlignment="1" applyProtection="1">
      <alignment horizontal="center" vertical="top" wrapText="1"/>
    </xf>
    <xf numFmtId="0" fontId="0" fillId="4" borderId="0" xfId="0" applyFill="1" applyAlignment="1">
      <alignment horizontal="center" vertical="top"/>
    </xf>
    <xf numFmtId="0" fontId="0" fillId="4" borderId="23" xfId="0" applyFill="1" applyBorder="1" applyAlignment="1">
      <alignment horizontal="center" vertical="top"/>
    </xf>
    <xf numFmtId="0" fontId="8" fillId="0" borderId="0" xfId="0" applyFont="1" applyFill="1" applyBorder="1" applyAlignment="1" applyProtection="1">
      <alignment horizontal="left" wrapText="1"/>
      <protection locked="0"/>
    </xf>
    <xf numFmtId="0" fontId="8" fillId="0" borderId="0" xfId="0" applyFont="1" applyFill="1" applyBorder="1" applyAlignment="1" applyProtection="1">
      <alignment horizontal="center"/>
      <protection locked="0"/>
    </xf>
    <xf numFmtId="0" fontId="20" fillId="0" borderId="0" xfId="0" applyFont="1" applyFill="1" applyBorder="1" applyAlignment="1" applyProtection="1">
      <alignment vertical="top" wrapText="1"/>
      <protection hidden="1"/>
    </xf>
    <xf numFmtId="0" fontId="8" fillId="0" borderId="0" xfId="0" applyNumberFormat="1" applyFont="1" applyFill="1" applyBorder="1" applyAlignment="1" applyProtection="1">
      <alignment horizontal="center" vertical="top" wrapText="1"/>
      <protection locked="0"/>
    </xf>
    <xf numFmtId="0" fontId="10" fillId="0" borderId="0" xfId="0" applyFont="1" applyFill="1" applyBorder="1" applyAlignment="1">
      <alignment vertical="top" wrapText="1"/>
    </xf>
    <xf numFmtId="0" fontId="10" fillId="0" borderId="0" xfId="0" applyFont="1" applyBorder="1" applyAlignment="1">
      <alignment vertical="top" wrapText="1"/>
    </xf>
    <xf numFmtId="0" fontId="7" fillId="0" borderId="0" xfId="0" applyNumberFormat="1" applyFont="1" applyFill="1" applyBorder="1" applyAlignment="1" applyProtection="1">
      <alignment horizontal="center" vertical="top" wrapText="1"/>
      <protection locked="0"/>
    </xf>
    <xf numFmtId="0" fontId="7" fillId="0" borderId="0" xfId="0" applyNumberFormat="1" applyFont="1" applyFill="1" applyBorder="1" applyAlignment="1" applyProtection="1">
      <alignment horizontal="left" vertical="top" wrapText="1"/>
      <protection locked="0" hidden="1"/>
    </xf>
    <xf numFmtId="0" fontId="8" fillId="0" borderId="0" xfId="0" applyNumberFormat="1" applyFont="1" applyFill="1" applyBorder="1" applyAlignment="1" applyProtection="1">
      <alignment vertical="top" wrapText="1"/>
      <protection locked="0"/>
    </xf>
    <xf numFmtId="0" fontId="10" fillId="0" borderId="0" xfId="0" applyFont="1" applyBorder="1" applyAlignment="1">
      <alignment horizontal="left" vertical="top" wrapText="1"/>
    </xf>
    <xf numFmtId="14" fontId="8" fillId="0" borderId="0" xfId="0" applyNumberFormat="1" applyFont="1" applyFill="1" applyBorder="1" applyAlignment="1" applyProtection="1">
      <alignment horizontal="left" vertical="top" wrapText="1"/>
      <protection locked="0"/>
    </xf>
    <xf numFmtId="14" fontId="13" fillId="0" borderId="0" xfId="0" applyNumberFormat="1" applyFont="1" applyFill="1" applyBorder="1" applyAlignment="1" applyProtection="1">
      <alignment horizontal="left" vertical="top" wrapText="1"/>
      <protection locked="0" hidden="1"/>
    </xf>
    <xf numFmtId="14" fontId="13" fillId="0" borderId="0" xfId="0" applyNumberFormat="1" applyFont="1" applyBorder="1" applyAlignment="1" applyProtection="1">
      <alignment horizontal="center" vertical="top" wrapText="1"/>
      <protection locked="0" hidden="1"/>
    </xf>
    <xf numFmtId="14" fontId="13" fillId="0" borderId="0" xfId="0" applyNumberFormat="1" applyFont="1" applyBorder="1" applyAlignment="1" applyProtection="1">
      <alignment horizontal="right" vertical="top" wrapText="1"/>
      <protection locked="0" hidden="1"/>
    </xf>
    <xf numFmtId="14" fontId="13" fillId="0" borderId="0" xfId="0" applyNumberFormat="1" applyFont="1" applyBorder="1" applyAlignment="1" applyProtection="1">
      <alignment horizontal="left" vertical="top" wrapText="1"/>
      <protection locked="0" hidden="1"/>
    </xf>
    <xf numFmtId="14" fontId="13" fillId="0" borderId="0" xfId="0" applyNumberFormat="1" applyFont="1" applyFill="1" applyBorder="1" applyAlignment="1" applyProtection="1">
      <alignment horizontal="center" vertical="top" wrapText="1"/>
      <protection locked="0"/>
    </xf>
    <xf numFmtId="14" fontId="13" fillId="0" borderId="0" xfId="0" applyNumberFormat="1" applyFont="1" applyFill="1" applyBorder="1" applyAlignment="1" applyProtection="1">
      <alignment vertical="top" wrapText="1"/>
      <protection locked="0"/>
    </xf>
    <xf numFmtId="0" fontId="0" fillId="0" borderId="0" xfId="0" applyProtection="1">
      <protection locked="0" hidden="1"/>
    </xf>
    <xf numFmtId="0" fontId="50" fillId="0" borderId="0" xfId="0" applyNumberFormat="1" applyFont="1" applyFill="1" applyBorder="1" applyAlignment="1" applyProtection="1">
      <alignment horizontal="left" vertical="top" wrapText="1"/>
      <protection locked="0"/>
    </xf>
    <xf numFmtId="0" fontId="10" fillId="0" borderId="0" xfId="0" applyNumberFormat="1" applyFont="1" applyFill="1" applyBorder="1" applyAlignment="1" applyProtection="1">
      <alignment horizontal="left" vertical="top" wrapText="1"/>
      <protection locked="0"/>
    </xf>
    <xf numFmtId="0" fontId="8" fillId="0" borderId="0" xfId="0" applyNumberFormat="1" applyFont="1" applyFill="1" applyBorder="1" applyAlignment="1" applyProtection="1">
      <alignment horizontal="left" vertical="top" wrapText="1"/>
      <protection locked="0" hidden="1"/>
    </xf>
    <xf numFmtId="14" fontId="10" fillId="0" borderId="0" xfId="0" applyNumberFormat="1" applyFont="1" applyBorder="1" applyAlignment="1" applyProtection="1">
      <alignment horizontal="center" vertical="top" wrapText="1"/>
      <protection locked="0" hidden="1"/>
    </xf>
    <xf numFmtId="0" fontId="46" fillId="0" borderId="0" xfId="0" applyNumberFormat="1" applyFont="1" applyFill="1" applyBorder="1" applyAlignment="1" applyProtection="1">
      <alignment horizontal="center" vertical="top" wrapText="1"/>
      <protection locked="0"/>
    </xf>
    <xf numFmtId="0" fontId="8" fillId="0" borderId="0" xfId="0" applyNumberFormat="1" applyFont="1" applyFill="1" applyBorder="1" applyAlignment="1" applyProtection="1">
      <alignment horizontal="left" vertical="top" wrapText="1"/>
      <protection locked="0"/>
    </xf>
    <xf numFmtId="0" fontId="9" fillId="0" borderId="0" xfId="10" applyNumberFormat="1" applyFont="1" applyFill="1" applyBorder="1" applyAlignment="1" applyProtection="1">
      <alignment horizontal="center" vertical="top" wrapText="1"/>
      <protection locked="0"/>
    </xf>
    <xf numFmtId="0" fontId="7" fillId="0" borderId="0" xfId="0" applyNumberFormat="1" applyFont="1" applyFill="1" applyBorder="1" applyAlignment="1" applyProtection="1">
      <alignment horizontal="center" vertical="top" wrapText="1"/>
      <protection locked="0" hidden="1"/>
    </xf>
    <xf numFmtId="0" fontId="8" fillId="0" borderId="0" xfId="0" applyNumberFormat="1" applyFont="1" applyFill="1" applyBorder="1" applyAlignment="1" applyProtection="1">
      <alignment vertical="top" wrapText="1"/>
      <protection locked="0" hidden="1"/>
    </xf>
    <xf numFmtId="0" fontId="51" fillId="0" borderId="0" xfId="3" applyNumberFormat="1" applyFont="1" applyFill="1" applyBorder="1" applyAlignment="1" applyProtection="1">
      <alignment vertical="top" wrapText="1"/>
      <protection locked="0" hidden="1"/>
    </xf>
    <xf numFmtId="2" fontId="8" fillId="0" borderId="0" xfId="0" applyNumberFormat="1" applyFont="1" applyFill="1" applyBorder="1" applyAlignment="1" applyProtection="1">
      <alignment vertical="top" wrapText="1"/>
      <protection locked="0" hidden="1"/>
    </xf>
    <xf numFmtId="0" fontId="8" fillId="0" borderId="0" xfId="0" applyNumberFormat="1" applyFont="1" applyFill="1" applyBorder="1" applyAlignment="1" applyProtection="1">
      <alignment horizontal="center" vertical="top" wrapText="1"/>
      <protection locked="0" hidden="1"/>
    </xf>
    <xf numFmtId="0" fontId="44" fillId="0" borderId="0" xfId="10" applyNumberFormat="1" applyFont="1" applyFill="1" applyBorder="1" applyAlignment="1" applyProtection="1">
      <alignment horizontal="center" vertical="top" wrapText="1"/>
      <protection locked="0"/>
    </xf>
    <xf numFmtId="49" fontId="8" fillId="0" borderId="0" xfId="0" applyNumberFormat="1" applyFont="1" applyFill="1" applyBorder="1" applyAlignment="1" applyProtection="1">
      <alignment vertical="top" wrapText="1"/>
      <protection locked="0"/>
    </xf>
    <xf numFmtId="0" fontId="8" fillId="0" borderId="0" xfId="0" applyNumberFormat="1" applyFont="1" applyBorder="1" applyAlignment="1" applyProtection="1">
      <alignment horizontal="center" vertical="top" wrapText="1"/>
      <protection locked="0" hidden="1"/>
    </xf>
    <xf numFmtId="0" fontId="8" fillId="0" borderId="0" xfId="0" applyNumberFormat="1" applyFont="1" applyBorder="1" applyAlignment="1" applyProtection="1">
      <alignment horizontal="left" vertical="top" wrapText="1"/>
      <protection locked="0" hidden="1"/>
    </xf>
    <xf numFmtId="0" fontId="8" fillId="0" borderId="0" xfId="0" applyNumberFormat="1" applyFont="1" applyBorder="1" applyAlignment="1" applyProtection="1">
      <alignment horizontal="right" vertical="top" wrapText="1"/>
      <protection locked="0" hidden="1"/>
    </xf>
    <xf numFmtId="0" fontId="8" fillId="0" borderId="63" xfId="0" applyNumberFormat="1" applyFont="1" applyFill="1" applyBorder="1" applyAlignment="1" applyProtection="1">
      <alignment horizontal="center" vertical="top" wrapText="1"/>
      <protection locked="0" hidden="1"/>
    </xf>
    <xf numFmtId="0" fontId="53" fillId="0" borderId="0" xfId="0" applyNumberFormat="1" applyFont="1" applyBorder="1" applyAlignment="1" applyProtection="1">
      <alignment horizontal="center" vertical="top" wrapText="1"/>
      <protection locked="0" hidden="1"/>
    </xf>
    <xf numFmtId="0" fontId="53" fillId="0" borderId="0" xfId="0" applyNumberFormat="1" applyFont="1" applyBorder="1" applyAlignment="1" applyProtection="1">
      <alignment vertical="top" wrapText="1"/>
      <protection locked="0" hidden="1"/>
    </xf>
    <xf numFmtId="0" fontId="53" fillId="0" borderId="0" xfId="0" applyNumberFormat="1" applyFont="1" applyFill="1" applyBorder="1" applyAlignment="1" applyProtection="1">
      <alignment horizontal="center" vertical="top" wrapText="1"/>
      <protection locked="0" hidden="1"/>
    </xf>
    <xf numFmtId="0" fontId="8" fillId="0" borderId="0" xfId="0" applyNumberFormat="1" applyFont="1" applyBorder="1" applyAlignment="1" applyProtection="1">
      <alignment horizontal="left" vertical="top" wrapText="1"/>
      <protection locked="0"/>
    </xf>
    <xf numFmtId="0" fontId="10" fillId="0" borderId="0" xfId="0" applyFont="1"/>
    <xf numFmtId="0" fontId="45" fillId="0" borderId="0" xfId="0" applyFont="1"/>
    <xf numFmtId="0" fontId="32" fillId="0" borderId="0" xfId="0" applyFont="1"/>
    <xf numFmtId="0" fontId="10" fillId="0" borderId="2" xfId="0" applyFont="1" applyBorder="1" applyAlignment="1">
      <alignment horizontal="center" vertical="center" wrapText="1"/>
    </xf>
    <xf numFmtId="0" fontId="9" fillId="7" borderId="2" xfId="0" applyFont="1" applyFill="1" applyBorder="1"/>
    <xf numFmtId="0" fontId="7" fillId="0" borderId="0" xfId="0" applyFont="1" applyBorder="1" applyAlignment="1">
      <alignment horizontal="center" vertical="center" wrapText="1"/>
    </xf>
    <xf numFmtId="0" fontId="5" fillId="0" borderId="0" xfId="0" applyFont="1" applyAlignment="1"/>
    <xf numFmtId="0" fontId="24" fillId="0" borderId="0" xfId="0" applyFont="1" applyAlignment="1"/>
    <xf numFmtId="0" fontId="8" fillId="0" borderId="0" xfId="0" applyFont="1" applyBorder="1" applyAlignment="1">
      <alignment vertical="center" wrapText="1"/>
    </xf>
    <xf numFmtId="0" fontId="14" fillId="0" borderId="2" xfId="0" applyFont="1" applyFill="1" applyBorder="1" applyAlignment="1" applyProtection="1">
      <alignment horizontal="left" vertical="top" wrapText="1"/>
      <protection hidden="1"/>
    </xf>
    <xf numFmtId="0" fontId="11" fillId="0" borderId="0" xfId="0" applyFont="1" applyProtection="1">
      <protection hidden="1"/>
    </xf>
    <xf numFmtId="14" fontId="13" fillId="0" borderId="0" xfId="0" applyNumberFormat="1" applyFont="1" applyFill="1" applyBorder="1" applyAlignment="1" applyProtection="1">
      <alignment horizontal="left" vertical="top" wrapText="1"/>
      <protection locked="0" hidden="1"/>
    </xf>
    <xf numFmtId="0" fontId="8" fillId="0" borderId="0" xfId="0" applyNumberFormat="1" applyFont="1" applyFill="1" applyBorder="1" applyAlignment="1" applyProtection="1">
      <alignment horizontal="left" vertical="top" wrapText="1"/>
      <protection locked="0" hidden="1"/>
    </xf>
    <xf numFmtId="14" fontId="8" fillId="0" borderId="0" xfId="0" applyNumberFormat="1" applyFont="1" applyFill="1" applyBorder="1" applyAlignment="1" applyProtection="1">
      <alignment horizontal="left" vertical="top" wrapText="1"/>
      <protection locked="0" hidden="1"/>
    </xf>
    <xf numFmtId="0" fontId="8" fillId="0" borderId="0" xfId="0" applyNumberFormat="1" applyFont="1" applyBorder="1" applyAlignment="1" applyProtection="1">
      <alignment horizontal="left" vertical="top" wrapText="1"/>
      <protection locked="0" hidden="1"/>
    </xf>
    <xf numFmtId="0" fontId="9" fillId="0" borderId="2" xfId="0" applyFont="1" applyBorder="1" applyAlignment="1">
      <alignment horizontal="center" vertical="center" wrapText="1"/>
    </xf>
    <xf numFmtId="0" fontId="8" fillId="0" borderId="0" xfId="0" applyNumberFormat="1" applyFont="1" applyBorder="1" applyAlignment="1" applyProtection="1">
      <alignment vertical="top" wrapText="1"/>
      <protection locked="0" hidden="1"/>
    </xf>
    <xf numFmtId="0" fontId="8" fillId="0" borderId="68" xfId="0" applyNumberFormat="1" applyFont="1" applyFill="1" applyBorder="1" applyAlignment="1" applyProtection="1">
      <alignment vertical="top" wrapText="1"/>
      <protection locked="0"/>
    </xf>
    <xf numFmtId="0" fontId="8" fillId="0" borderId="0" xfId="0" applyNumberFormat="1" applyFont="1" applyBorder="1" applyAlignment="1" applyProtection="1">
      <alignment horizontal="center" vertical="center" wrapText="1"/>
      <protection locked="0" hidden="1"/>
    </xf>
    <xf numFmtId="14" fontId="47" fillId="0" borderId="0" xfId="0" applyNumberFormat="1" applyFont="1" applyFill="1" applyBorder="1" applyAlignment="1">
      <alignment vertical="top" wrapText="1"/>
    </xf>
    <xf numFmtId="0" fontId="10" fillId="0" borderId="0" xfId="0" applyFont="1" applyBorder="1" applyAlignment="1">
      <alignment horizontal="left" vertical="top"/>
    </xf>
    <xf numFmtId="14" fontId="10" fillId="0" borderId="0" xfId="0" applyNumberFormat="1" applyFont="1" applyBorder="1" applyAlignment="1">
      <alignment horizontal="left" vertical="top" wrapText="1"/>
    </xf>
    <xf numFmtId="0" fontId="8" fillId="0" borderId="0" xfId="0" applyNumberFormat="1" applyFont="1" applyFill="1" applyBorder="1" applyAlignment="1" applyProtection="1">
      <alignment vertical="center" wrapText="1"/>
      <protection locked="0"/>
    </xf>
    <xf numFmtId="0" fontId="10" fillId="0" borderId="0" xfId="0" applyFont="1" applyBorder="1" applyAlignment="1">
      <alignment horizontal="left" vertical="center" wrapText="1"/>
    </xf>
    <xf numFmtId="14" fontId="10" fillId="0" borderId="0" xfId="0" applyNumberFormat="1" applyFont="1" applyBorder="1" applyAlignment="1">
      <alignment horizontal="left" vertical="center" wrapText="1"/>
    </xf>
    <xf numFmtId="0" fontId="18" fillId="0" borderId="63" xfId="0" applyFont="1" applyBorder="1" applyProtection="1">
      <protection locked="0" hidden="1"/>
    </xf>
    <xf numFmtId="0" fontId="0" fillId="0" borderId="0" xfId="0" applyBorder="1"/>
    <xf numFmtId="0" fontId="0" fillId="0" borderId="69" xfId="0" applyBorder="1"/>
    <xf numFmtId="0" fontId="46" fillId="0" borderId="69" xfId="0" applyNumberFormat="1" applyFont="1" applyFill="1" applyBorder="1" applyAlignment="1" applyProtection="1">
      <alignment vertical="top"/>
      <protection locked="0"/>
    </xf>
    <xf numFmtId="14" fontId="8" fillId="0" borderId="0" xfId="0" applyNumberFormat="1" applyFont="1" applyFill="1" applyBorder="1" applyAlignment="1" applyProtection="1">
      <alignment horizontal="center" vertical="top" wrapText="1"/>
      <protection locked="0" hidden="1"/>
    </xf>
    <xf numFmtId="0" fontId="8" fillId="0" borderId="68" xfId="0" applyNumberFormat="1" applyFont="1" applyFill="1" applyBorder="1" applyAlignment="1" applyProtection="1">
      <alignment horizontal="left" vertical="top" wrapText="1"/>
      <protection locked="0"/>
    </xf>
    <xf numFmtId="0" fontId="8" fillId="0" borderId="0" xfId="0" applyFont="1" applyBorder="1" applyAlignment="1">
      <alignment vertical="top" wrapText="1"/>
    </xf>
    <xf numFmtId="0" fontId="62" fillId="0" borderId="0" xfId="0" applyNumberFormat="1" applyFont="1" applyFill="1" applyBorder="1" applyAlignment="1" applyProtection="1">
      <alignment horizontal="center" vertical="center" wrapText="1"/>
      <protection locked="0" hidden="1"/>
    </xf>
    <xf numFmtId="0" fontId="46" fillId="0" borderId="68"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60" fillId="0" borderId="0" xfId="0" applyFont="1" applyFill="1" applyBorder="1" applyAlignment="1">
      <alignment horizontal="left" vertical="top" wrapText="1"/>
    </xf>
    <xf numFmtId="0" fontId="60" fillId="0" borderId="69" xfId="0" applyFont="1" applyFill="1" applyBorder="1" applyAlignment="1">
      <alignment vertical="top" wrapText="1"/>
    </xf>
    <xf numFmtId="0" fontId="60" fillId="0" borderId="0" xfId="0" applyFont="1" applyFill="1" applyBorder="1" applyAlignment="1">
      <alignment vertical="top" wrapText="1"/>
    </xf>
    <xf numFmtId="0" fontId="60" fillId="0" borderId="69" xfId="0" applyFont="1" applyFill="1" applyBorder="1" applyAlignment="1">
      <alignment horizontal="left" vertical="top" wrapText="1"/>
    </xf>
    <xf numFmtId="0" fontId="62" fillId="0" borderId="0" xfId="0" applyNumberFormat="1" applyFont="1" applyFill="1" applyBorder="1" applyAlignment="1" applyProtection="1">
      <alignment horizontal="center" vertical="center" wrapText="1"/>
      <protection locked="0"/>
    </xf>
    <xf numFmtId="0" fontId="66" fillId="0" borderId="0" xfId="0" applyFont="1" applyAlignment="1">
      <alignment horizontal="center" vertical="center"/>
    </xf>
    <xf numFmtId="0" fontId="0" fillId="0" borderId="76" xfId="0" applyBorder="1"/>
    <xf numFmtId="0" fontId="67" fillId="0" borderId="69" xfId="0" applyFont="1" applyBorder="1"/>
    <xf numFmtId="0" fontId="67" fillId="0" borderId="0" xfId="0" applyFont="1" applyBorder="1"/>
    <xf numFmtId="14" fontId="46" fillId="12" borderId="71" xfId="0" quotePrefix="1" applyNumberFormat="1" applyFont="1" applyFill="1" applyBorder="1" applyAlignment="1" applyProtection="1">
      <alignment horizontal="center" vertical="top" wrapText="1"/>
      <protection hidden="1"/>
    </xf>
    <xf numFmtId="0" fontId="46" fillId="0" borderId="0" xfId="0" applyNumberFormat="1" applyFont="1" applyFill="1" applyBorder="1" applyAlignment="1" applyProtection="1">
      <alignment horizontal="left" vertical="top"/>
      <protection locked="0"/>
    </xf>
    <xf numFmtId="14" fontId="46" fillId="0" borderId="0" xfId="0" applyNumberFormat="1" applyFont="1" applyFill="1" applyBorder="1" applyAlignment="1" applyProtection="1">
      <alignment horizontal="left" vertical="center"/>
      <protection locked="0" hidden="1"/>
    </xf>
    <xf numFmtId="14" fontId="49" fillId="0" borderId="0" xfId="0" applyNumberFormat="1" applyFont="1" applyFill="1" applyBorder="1" applyAlignment="1" applyProtection="1">
      <alignment horizontal="left" vertical="top" wrapText="1"/>
      <protection locked="0" hidden="1"/>
    </xf>
    <xf numFmtId="0" fontId="49" fillId="0" borderId="69" xfId="0" applyNumberFormat="1" applyFont="1" applyFill="1" applyBorder="1" applyAlignment="1" applyProtection="1">
      <alignment horizontal="left" vertical="top" wrapText="1"/>
      <protection locked="0"/>
    </xf>
    <xf numFmtId="0" fontId="49" fillId="0" borderId="0" xfId="0" applyNumberFormat="1" applyFont="1" applyFill="1" applyBorder="1" applyAlignment="1" applyProtection="1">
      <alignment horizontal="left" vertical="top" wrapText="1"/>
      <protection locked="0"/>
    </xf>
    <xf numFmtId="0" fontId="69" fillId="0" borderId="69" xfId="0" applyFont="1" applyBorder="1" applyAlignment="1">
      <alignment vertical="top" wrapText="1"/>
    </xf>
    <xf numFmtId="0" fontId="69" fillId="0" borderId="0" xfId="0" applyFont="1" applyFill="1" applyBorder="1" applyAlignment="1">
      <alignment vertical="top" wrapText="1"/>
    </xf>
    <xf numFmtId="0" fontId="70" fillId="0" borderId="69" xfId="0" applyNumberFormat="1" applyFont="1" applyFill="1" applyBorder="1" applyAlignment="1" applyProtection="1">
      <alignment horizontal="left" vertical="top" wrapText="1"/>
      <protection locked="0"/>
    </xf>
    <xf numFmtId="0" fontId="70" fillId="0" borderId="0" xfId="0" applyNumberFormat="1" applyFont="1" applyFill="1" applyBorder="1" applyAlignment="1" applyProtection="1">
      <alignment horizontal="left" vertical="top" wrapText="1"/>
      <protection locked="0"/>
    </xf>
    <xf numFmtId="0" fontId="60" fillId="0" borderId="69" xfId="0" applyFont="1" applyFill="1" applyBorder="1" applyAlignment="1">
      <alignment vertical="top"/>
    </xf>
    <xf numFmtId="0" fontId="46" fillId="0" borderId="69" xfId="0" applyFont="1" applyFill="1" applyBorder="1" applyAlignment="1">
      <alignment vertical="top"/>
    </xf>
    <xf numFmtId="0" fontId="46" fillId="0" borderId="0" xfId="0" applyFont="1" applyFill="1" applyBorder="1" applyAlignment="1">
      <alignment vertical="top" wrapText="1"/>
    </xf>
    <xf numFmtId="0" fontId="60" fillId="0" borderId="0" xfId="0" applyFont="1" applyBorder="1" applyAlignment="1">
      <alignment horizontal="left" vertical="top" wrapText="1"/>
    </xf>
    <xf numFmtId="0" fontId="46" fillId="0" borderId="0" xfId="0" applyNumberFormat="1" applyFont="1" applyFill="1" applyBorder="1" applyAlignment="1" applyProtection="1">
      <alignment vertical="top" wrapText="1"/>
      <protection locked="0"/>
    </xf>
    <xf numFmtId="0" fontId="71" fillId="0" borderId="0" xfId="0" applyNumberFormat="1" applyFont="1" applyFill="1" applyBorder="1" applyAlignment="1" applyProtection="1">
      <alignment horizontal="left" vertical="top"/>
      <protection locked="0"/>
    </xf>
    <xf numFmtId="0" fontId="60" fillId="0" borderId="69" xfId="0" applyFont="1" applyBorder="1" applyAlignment="1">
      <alignment horizontal="left" vertical="top"/>
    </xf>
    <xf numFmtId="0" fontId="46" fillId="0" borderId="69" xfId="0" applyNumberFormat="1" applyFont="1" applyFill="1" applyBorder="1" applyAlignment="1" applyProtection="1">
      <alignment vertical="center"/>
      <protection locked="0"/>
    </xf>
    <xf numFmtId="0" fontId="46" fillId="0" borderId="0" xfId="0" applyNumberFormat="1" applyFont="1" applyFill="1" applyBorder="1" applyAlignment="1" applyProtection="1">
      <alignment vertical="center" wrapText="1"/>
      <protection locked="0"/>
    </xf>
    <xf numFmtId="0" fontId="48" fillId="0" borderId="0" xfId="0" applyFont="1" applyFill="1" applyBorder="1" applyAlignment="1">
      <alignment vertical="top" wrapText="1"/>
    </xf>
    <xf numFmtId="0" fontId="68" fillId="0" borderId="72" xfId="0" applyFont="1" applyFill="1" applyBorder="1" applyAlignment="1" applyProtection="1">
      <alignment horizontal="center" vertical="top"/>
      <protection hidden="1"/>
    </xf>
    <xf numFmtId="0" fontId="60" fillId="0" borderId="0" xfId="0" applyFont="1" applyBorder="1" applyAlignment="1">
      <alignment vertical="top" wrapText="1"/>
    </xf>
    <xf numFmtId="0" fontId="60" fillId="0" borderId="0" xfId="0" applyFont="1" applyFill="1" applyBorder="1" applyAlignment="1">
      <alignment vertical="top"/>
    </xf>
    <xf numFmtId="0" fontId="46" fillId="0" borderId="69"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69" xfId="0" applyNumberFormat="1" applyFont="1" applyFill="1" applyBorder="1" applyAlignment="1" applyProtection="1">
      <alignment vertical="top" wrapText="1"/>
      <protection locked="0"/>
    </xf>
    <xf numFmtId="0" fontId="46" fillId="0" borderId="0" xfId="0" applyFont="1" applyFill="1" applyBorder="1" applyAlignment="1">
      <alignment vertical="top"/>
    </xf>
    <xf numFmtId="0" fontId="46" fillId="0" borderId="0" xfId="0" applyFont="1" applyFill="1" applyBorder="1" applyAlignment="1">
      <alignment horizontal="center" vertical="center" wrapText="1"/>
    </xf>
    <xf numFmtId="0" fontId="69" fillId="0" borderId="69" xfId="0" applyFont="1" applyFill="1" applyBorder="1" applyAlignment="1">
      <alignment vertical="top" wrapText="1"/>
    </xf>
    <xf numFmtId="0" fontId="64" fillId="0" borderId="69" xfId="0" applyFont="1" applyFill="1" applyBorder="1" applyAlignment="1">
      <alignment horizontal="center" vertical="center" wrapText="1"/>
    </xf>
    <xf numFmtId="0" fontId="64" fillId="0" borderId="0" xfId="0" applyFont="1" applyFill="1" applyBorder="1" applyAlignment="1">
      <alignment horizontal="center" vertical="center" wrapText="1"/>
    </xf>
    <xf numFmtId="0" fontId="46" fillId="0" borderId="0" xfId="0" applyNumberFormat="1" applyFont="1" applyFill="1" applyBorder="1" applyAlignment="1" applyProtection="1">
      <alignment vertical="center"/>
      <protection locked="0"/>
    </xf>
    <xf numFmtId="0" fontId="59" fillId="0" borderId="0" xfId="0" applyFont="1"/>
    <xf numFmtId="0" fontId="68" fillId="10" borderId="71" xfId="0" applyFont="1" applyFill="1" applyBorder="1" applyAlignment="1" applyProtection="1">
      <alignment horizontal="center" vertical="top" wrapText="1"/>
      <protection hidden="1"/>
    </xf>
    <xf numFmtId="0" fontId="0" fillId="10" borderId="0" xfId="0" applyFill="1"/>
    <xf numFmtId="0" fontId="11" fillId="5" borderId="0" xfId="0" applyFont="1" applyFill="1"/>
    <xf numFmtId="14" fontId="46" fillId="5" borderId="71" xfId="0" quotePrefix="1" applyNumberFormat="1" applyFont="1" applyFill="1" applyBorder="1" applyAlignment="1" applyProtection="1">
      <alignment horizontal="center" vertical="top" wrapText="1"/>
      <protection hidden="1"/>
    </xf>
    <xf numFmtId="0" fontId="72" fillId="0" borderId="73" xfId="0" applyFont="1" applyFill="1" applyBorder="1" applyAlignment="1">
      <alignment horizontal="left"/>
    </xf>
    <xf numFmtId="0" fontId="61" fillId="0" borderId="69" xfId="0" applyNumberFormat="1" applyFont="1" applyFill="1" applyBorder="1" applyAlignment="1" applyProtection="1">
      <alignment vertical="top"/>
      <protection locked="0"/>
    </xf>
    <xf numFmtId="0" fontId="61" fillId="0" borderId="0" xfId="0" applyNumberFormat="1" applyFont="1" applyFill="1" applyBorder="1" applyAlignment="1" applyProtection="1">
      <alignment vertical="top" wrapText="1"/>
      <protection locked="0"/>
    </xf>
    <xf numFmtId="0" fontId="73" fillId="0" borderId="0" xfId="0" applyFont="1" applyBorder="1" applyAlignment="1">
      <alignment horizontal="left" vertical="top" wrapText="1"/>
    </xf>
    <xf numFmtId="0" fontId="74" fillId="10" borderId="0" xfId="0" applyFont="1" applyFill="1" applyBorder="1" applyAlignment="1">
      <alignment vertical="center"/>
    </xf>
    <xf numFmtId="0" fontId="75" fillId="0" borderId="0" xfId="0" applyFont="1" applyFill="1" applyBorder="1" applyAlignment="1">
      <alignment vertical="top" wrapText="1"/>
    </xf>
    <xf numFmtId="0" fontId="10" fillId="0" borderId="2" xfId="0" applyFont="1" applyBorder="1" applyAlignment="1" applyProtection="1">
      <alignment vertical="top" wrapText="1"/>
      <protection locked="0"/>
    </xf>
    <xf numFmtId="14" fontId="10" fillId="0" borderId="2" xfId="0" applyNumberFormat="1" applyFont="1" applyBorder="1" applyAlignment="1" applyProtection="1">
      <alignment vertical="top" wrapText="1"/>
      <protection locked="0"/>
    </xf>
    <xf numFmtId="0" fontId="0" fillId="0" borderId="0" xfId="0" applyAlignment="1">
      <alignment vertical="top" wrapText="1"/>
    </xf>
    <xf numFmtId="0" fontId="10" fillId="0" borderId="70" xfId="0" applyFont="1" applyBorder="1" applyAlignment="1" applyProtection="1">
      <alignment vertical="top" wrapText="1"/>
      <protection locked="0"/>
    </xf>
    <xf numFmtId="0" fontId="0" fillId="0" borderId="2" xfId="0" applyBorder="1" applyAlignment="1" applyProtection="1">
      <alignment vertical="top"/>
      <protection locked="0"/>
    </xf>
    <xf numFmtId="14" fontId="13" fillId="0" borderId="2" xfId="0" applyNumberFormat="1" applyFont="1" applyBorder="1" applyAlignment="1" applyProtection="1">
      <alignment horizontal="center" vertical="top" wrapText="1"/>
      <protection locked="0" hidden="1"/>
    </xf>
    <xf numFmtId="14" fontId="8" fillId="0" borderId="2" xfId="0" applyNumberFormat="1" applyFont="1" applyBorder="1" applyAlignment="1" applyProtection="1">
      <alignment horizontal="center" vertical="top" wrapText="1"/>
      <protection locked="0" hidden="1"/>
    </xf>
    <xf numFmtId="14" fontId="13" fillId="0" borderId="2" xfId="0" applyNumberFormat="1" applyFont="1" applyBorder="1" applyAlignment="1" applyProtection="1">
      <alignment vertical="top" wrapText="1"/>
      <protection locked="0" hidden="1"/>
    </xf>
    <xf numFmtId="14" fontId="13" fillId="0" borderId="2" xfId="0" applyNumberFormat="1" applyFont="1" applyFill="1" applyBorder="1" applyAlignment="1" applyProtection="1">
      <alignment vertical="top" wrapText="1"/>
      <protection locked="0" hidden="1"/>
    </xf>
    <xf numFmtId="14" fontId="13" fillId="0" borderId="2" xfId="0" applyNumberFormat="1" applyFont="1" applyFill="1" applyBorder="1" applyAlignment="1" applyProtection="1">
      <alignment horizontal="left" vertical="top" wrapText="1"/>
      <protection locked="0" hidden="1"/>
    </xf>
    <xf numFmtId="14" fontId="13" fillId="0" borderId="2" xfId="0" applyNumberFormat="1" applyFont="1" applyFill="1" applyBorder="1" applyAlignment="1" applyProtection="1">
      <alignment horizontal="center" vertical="top" wrapText="1"/>
      <protection locked="0" hidden="1"/>
    </xf>
    <xf numFmtId="14" fontId="13" fillId="0" borderId="2" xfId="0" applyNumberFormat="1" applyFont="1" applyBorder="1" applyAlignment="1" applyProtection="1">
      <alignment horizontal="center" vertical="center" wrapText="1"/>
      <protection locked="0" hidden="1"/>
    </xf>
    <xf numFmtId="14" fontId="13" fillId="0" borderId="2" xfId="0" applyNumberFormat="1" applyFont="1" applyFill="1" applyBorder="1" applyAlignment="1" applyProtection="1">
      <alignment horizontal="center" vertical="center" wrapText="1"/>
      <protection locked="0" hidden="1"/>
    </xf>
    <xf numFmtId="14" fontId="8" fillId="0" borderId="5" xfId="0" applyNumberFormat="1" applyFont="1" applyBorder="1" applyAlignment="1" applyProtection="1">
      <alignment horizontal="center" vertical="center" wrapText="1"/>
      <protection locked="0" hidden="1"/>
    </xf>
    <xf numFmtId="0" fontId="8" fillId="0" borderId="5" xfId="0" applyNumberFormat="1" applyFont="1" applyFill="1" applyBorder="1" applyAlignment="1" applyProtection="1">
      <alignment horizontal="center" vertical="center" wrapText="1"/>
      <protection locked="0" hidden="1"/>
    </xf>
    <xf numFmtId="0" fontId="62" fillId="0" borderId="2" xfId="0" applyNumberFormat="1" applyFont="1" applyFill="1" applyBorder="1" applyAlignment="1" applyProtection="1">
      <alignment horizontal="center" vertical="center" wrapText="1"/>
      <protection locked="0"/>
    </xf>
    <xf numFmtId="14" fontId="10" fillId="0" borderId="2" xfId="0" applyNumberFormat="1" applyFont="1" applyFill="1" applyBorder="1" applyAlignment="1" applyProtection="1">
      <alignment horizontal="center" vertical="top" wrapText="1"/>
      <protection locked="0"/>
    </xf>
    <xf numFmtId="14" fontId="13" fillId="0" borderId="2" xfId="0" applyNumberFormat="1" applyFont="1" applyFill="1" applyBorder="1" applyAlignment="1" applyProtection="1">
      <alignment horizontal="center" vertical="top" wrapText="1"/>
      <protection locked="0"/>
    </xf>
    <xf numFmtId="14" fontId="13" fillId="0" borderId="2" xfId="0" applyNumberFormat="1" applyFont="1" applyFill="1" applyBorder="1" applyAlignment="1" applyProtection="1">
      <alignment horizontal="left" vertical="top" wrapText="1"/>
      <protection locked="0"/>
    </xf>
    <xf numFmtId="0" fontId="10" fillId="5" borderId="0" xfId="0" applyNumberFormat="1" applyFont="1" applyFill="1" applyBorder="1" applyAlignment="1" applyProtection="1">
      <alignment horizontal="left" vertical="top"/>
      <protection locked="0" hidden="1"/>
    </xf>
    <xf numFmtId="14" fontId="10" fillId="0" borderId="2" xfId="0" applyNumberFormat="1" applyFont="1" applyBorder="1" applyAlignment="1" applyProtection="1">
      <alignment horizontal="center" vertical="top" wrapText="1"/>
      <protection locked="0"/>
    </xf>
    <xf numFmtId="0" fontId="63" fillId="0" borderId="2" xfId="0" applyNumberFormat="1" applyFont="1" applyFill="1" applyBorder="1" applyAlignment="1" applyProtection="1">
      <alignment horizontal="center" vertical="center" wrapText="1"/>
      <protection locked="0" hidden="1"/>
    </xf>
    <xf numFmtId="0" fontId="8" fillId="0" borderId="2" xfId="0" applyNumberFormat="1" applyFont="1" applyFill="1" applyBorder="1" applyAlignment="1" applyProtection="1">
      <alignment horizontal="center" vertical="top" wrapText="1"/>
      <protection locked="0" hidden="1"/>
    </xf>
    <xf numFmtId="0" fontId="6" fillId="0" borderId="0" xfId="0" applyFont="1" applyBorder="1" applyAlignment="1">
      <alignment horizontal="center" vertical="center"/>
    </xf>
    <xf numFmtId="0" fontId="77" fillId="0" borderId="2" xfId="0" applyFont="1" applyBorder="1" applyAlignment="1">
      <alignment horizontal="center" vertical="center"/>
    </xf>
    <xf numFmtId="0" fontId="0" fillId="0" borderId="0" xfId="0" applyProtection="1">
      <protection hidden="1"/>
    </xf>
    <xf numFmtId="0" fontId="0" fillId="5" borderId="0" xfId="0" applyFill="1" applyProtection="1">
      <protection hidden="1"/>
    </xf>
    <xf numFmtId="49" fontId="4" fillId="7" borderId="0" xfId="3" applyNumberFormat="1" applyFill="1" applyBorder="1" applyAlignment="1" applyProtection="1">
      <alignment horizontal="left" vertical="center" wrapText="1"/>
      <protection locked="0" hidden="1"/>
    </xf>
    <xf numFmtId="0" fontId="6" fillId="4" borderId="37" xfId="0" applyNumberFormat="1" applyFont="1" applyFill="1" applyBorder="1" applyAlignment="1" applyProtection="1">
      <alignment horizontal="center" wrapText="1"/>
      <protection hidden="1"/>
    </xf>
    <xf numFmtId="0" fontId="6" fillId="4" borderId="38" xfId="0" applyNumberFormat="1" applyFont="1" applyFill="1" applyBorder="1" applyAlignment="1" applyProtection="1">
      <alignment horizontal="center" wrapText="1"/>
      <protection hidden="1"/>
    </xf>
    <xf numFmtId="0" fontId="6" fillId="0" borderId="37" xfId="0" applyNumberFormat="1" applyFont="1" applyFill="1" applyBorder="1" applyAlignment="1" applyProtection="1">
      <alignment horizontal="center" wrapText="1"/>
      <protection hidden="1"/>
    </xf>
    <xf numFmtId="0" fontId="6" fillId="0" borderId="38" xfId="0" applyNumberFormat="1" applyFont="1" applyFill="1" applyBorder="1" applyAlignment="1" applyProtection="1">
      <alignment horizontal="center" wrapText="1"/>
      <protection hidden="1"/>
    </xf>
    <xf numFmtId="0" fontId="41" fillId="5" borderId="41" xfId="0" applyNumberFormat="1" applyFont="1" applyFill="1" applyBorder="1" applyAlignment="1" applyProtection="1">
      <alignment horizontal="center" vertical="center" wrapText="1"/>
      <protection hidden="1"/>
    </xf>
    <xf numFmtId="0" fontId="41" fillId="5" borderId="42" xfId="0" applyNumberFormat="1" applyFont="1" applyFill="1" applyBorder="1" applyAlignment="1" applyProtection="1">
      <alignment horizontal="center" vertical="center" wrapText="1"/>
      <protection hidden="1"/>
    </xf>
    <xf numFmtId="49" fontId="9" fillId="0" borderId="41" xfId="0" applyNumberFormat="1" applyFont="1" applyBorder="1" applyAlignment="1" applyProtection="1">
      <alignment horizontal="center" wrapText="1"/>
      <protection hidden="1"/>
    </xf>
    <xf numFmtId="49" fontId="9" fillId="0" borderId="42" xfId="0" applyNumberFormat="1" applyFont="1" applyBorder="1" applyAlignment="1" applyProtection="1">
      <alignment horizontal="center" wrapText="1"/>
      <protection hidden="1"/>
    </xf>
    <xf numFmtId="0" fontId="18" fillId="0" borderId="61" xfId="0" applyFont="1" applyBorder="1" applyAlignment="1">
      <alignment horizontal="center" wrapText="1"/>
    </xf>
    <xf numFmtId="0" fontId="18" fillId="0" borderId="60" xfId="0" applyFont="1" applyBorder="1" applyAlignment="1">
      <alignment horizontal="center" wrapText="1"/>
    </xf>
    <xf numFmtId="0" fontId="18" fillId="0" borderId="62" xfId="0" applyFont="1" applyBorder="1" applyAlignment="1">
      <alignment horizontal="center" wrapText="1"/>
    </xf>
    <xf numFmtId="0" fontId="8" fillId="0" borderId="24" xfId="0" applyFont="1" applyBorder="1" applyAlignment="1" applyProtection="1">
      <alignment horizontal="center" vertical="center" wrapText="1"/>
      <protection locked="0"/>
    </xf>
    <xf numFmtId="0" fontId="8" fillId="0" borderId="50" xfId="0" applyFont="1" applyBorder="1" applyAlignment="1" applyProtection="1">
      <alignment horizontal="center" vertical="center" wrapText="1"/>
      <protection locked="0"/>
    </xf>
    <xf numFmtId="14" fontId="8" fillId="0" borderId="58" xfId="0" applyNumberFormat="1" applyFont="1" applyBorder="1" applyAlignment="1" applyProtection="1">
      <alignment horizontal="center" vertical="center" wrapText="1"/>
      <protection locked="0"/>
    </xf>
    <xf numFmtId="14" fontId="8" fillId="0" borderId="59" xfId="0" applyNumberFormat="1" applyFont="1" applyBorder="1" applyAlignment="1" applyProtection="1">
      <alignment horizontal="center" vertical="center" wrapText="1"/>
      <protection locked="0"/>
    </xf>
    <xf numFmtId="14" fontId="8" fillId="0" borderId="24" xfId="0" applyNumberFormat="1" applyFont="1" applyBorder="1" applyAlignment="1" applyProtection="1">
      <alignment horizontal="center" vertical="center" wrapText="1"/>
      <protection locked="0"/>
    </xf>
    <xf numFmtId="14" fontId="8" fillId="0" borderId="50" xfId="0" applyNumberFormat="1" applyFont="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xf>
    <xf numFmtId="0" fontId="8" fillId="4" borderId="31"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wrapText="1"/>
    </xf>
    <xf numFmtId="0" fontId="8" fillId="4" borderId="51" xfId="0" applyFont="1" applyFill="1" applyBorder="1" applyAlignment="1" applyProtection="1">
      <alignment horizontal="center" vertical="center" wrapText="1"/>
    </xf>
    <xf numFmtId="0" fontId="8" fillId="4" borderId="45" xfId="0" applyFont="1" applyFill="1" applyBorder="1" applyAlignment="1" applyProtection="1">
      <alignment horizontal="center" vertical="center" wrapText="1"/>
    </xf>
    <xf numFmtId="0" fontId="8" fillId="4" borderId="46" xfId="0" applyFont="1" applyFill="1" applyBorder="1" applyAlignment="1" applyProtection="1">
      <alignment horizontal="center" vertical="center" wrapText="1"/>
    </xf>
    <xf numFmtId="0" fontId="8" fillId="4" borderId="47" xfId="0" applyFont="1" applyFill="1" applyBorder="1" applyAlignment="1" applyProtection="1">
      <alignment horizontal="center" vertical="center" wrapText="1"/>
    </xf>
    <xf numFmtId="0" fontId="8" fillId="4" borderId="53" xfId="0" applyFont="1" applyFill="1" applyBorder="1" applyAlignment="1" applyProtection="1">
      <alignment horizontal="center" vertical="center" wrapText="1"/>
    </xf>
    <xf numFmtId="49" fontId="8" fillId="4" borderId="25" xfId="0" applyNumberFormat="1" applyFont="1" applyFill="1" applyBorder="1" applyAlignment="1" applyProtection="1">
      <alignment horizontal="center" vertical="center" wrapText="1"/>
    </xf>
    <xf numFmtId="49" fontId="8" fillId="4" borderId="23" xfId="0" applyNumberFormat="1" applyFont="1" applyFill="1" applyBorder="1" applyAlignment="1" applyProtection="1">
      <alignment horizontal="center" vertical="center" wrapText="1"/>
    </xf>
    <xf numFmtId="49" fontId="8" fillId="4" borderId="26" xfId="0" applyNumberFormat="1"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48"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9"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29" xfId="0" applyFont="1" applyFill="1" applyBorder="1" applyAlignment="1" applyProtection="1">
      <alignment horizontal="center"/>
    </xf>
    <xf numFmtId="0" fontId="8" fillId="4" borderId="30" xfId="0" applyFont="1" applyFill="1" applyBorder="1" applyAlignment="1" applyProtection="1">
      <alignment horizontal="center"/>
    </xf>
    <xf numFmtId="0" fontId="8" fillId="4" borderId="31" xfId="0" applyFont="1" applyFill="1" applyBorder="1" applyAlignment="1" applyProtection="1">
      <alignment horizontal="center"/>
    </xf>
    <xf numFmtId="49" fontId="7" fillId="0" borderId="0" xfId="2" applyNumberFormat="1" applyFont="1" applyFill="1" applyBorder="1" applyAlignment="1" applyProtection="1">
      <alignment horizontal="left" wrapText="1"/>
    </xf>
    <xf numFmtId="0" fontId="7" fillId="0" borderId="0" xfId="2" applyFont="1" applyFill="1" applyBorder="1" applyAlignment="1" applyProtection="1">
      <alignment horizontal="left" wrapText="1"/>
    </xf>
    <xf numFmtId="49" fontId="7" fillId="0" borderId="28" xfId="2" applyNumberFormat="1" applyFont="1" applyFill="1" applyBorder="1" applyAlignment="1" applyProtection="1">
      <alignment horizontal="left" wrapText="1"/>
    </xf>
    <xf numFmtId="0" fontId="7" fillId="0" borderId="28" xfId="2" applyFont="1" applyFill="1" applyBorder="1" applyAlignment="1" applyProtection="1">
      <alignment horizontal="left" wrapText="1"/>
    </xf>
    <xf numFmtId="0" fontId="7" fillId="0" borderId="0" xfId="2" applyNumberFormat="1" applyFont="1" applyFill="1" applyBorder="1" applyAlignment="1" applyProtection="1">
      <alignment horizontal="left" wrapText="1"/>
    </xf>
    <xf numFmtId="0" fontId="10" fillId="4" borderId="23" xfId="0" applyFont="1" applyFill="1" applyBorder="1" applyAlignment="1" applyProtection="1">
      <alignment horizontal="center" vertical="center" wrapText="1"/>
    </xf>
    <xf numFmtId="49" fontId="9" fillId="0" borderId="0" xfId="2" applyNumberFormat="1" applyFont="1" applyFill="1" applyBorder="1" applyAlignment="1" applyProtection="1">
      <alignment horizontal="left" wrapText="1"/>
    </xf>
    <xf numFmtId="0" fontId="9" fillId="0" borderId="0" xfId="2" applyFont="1" applyFill="1" applyBorder="1" applyAlignment="1" applyProtection="1">
      <alignment horizontal="left" wrapText="1"/>
    </xf>
    <xf numFmtId="0" fontId="10" fillId="4" borderId="24"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0" fillId="4" borderId="26" xfId="0" applyFont="1" applyFill="1" applyBorder="1" applyAlignment="1" applyProtection="1">
      <alignment horizontal="center" vertical="center" wrapText="1"/>
    </xf>
    <xf numFmtId="166" fontId="10" fillId="4" borderId="23" xfId="0" applyNumberFormat="1" applyFont="1" applyFill="1" applyBorder="1" applyAlignment="1" applyProtection="1">
      <alignment horizontal="center" vertical="center" wrapText="1"/>
    </xf>
    <xf numFmtId="166" fontId="8" fillId="4" borderId="23" xfId="0" applyNumberFormat="1"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8" fillId="0" borderId="2" xfId="0" applyFont="1" applyFill="1" applyBorder="1" applyAlignment="1" applyProtection="1">
      <alignment horizontal="left" vertical="center" wrapText="1"/>
      <protection hidden="1"/>
    </xf>
    <xf numFmtId="14" fontId="8" fillId="0" borderId="2" xfId="0" applyNumberFormat="1" applyFont="1" applyFill="1" applyBorder="1" applyAlignment="1" applyProtection="1">
      <alignment horizontal="left" vertical="center" wrapText="1"/>
      <protection hidden="1"/>
    </xf>
    <xf numFmtId="49" fontId="14" fillId="0" borderId="7" xfId="0" applyNumberFormat="1" applyFont="1" applyFill="1" applyBorder="1" applyAlignment="1" applyProtection="1">
      <alignment horizontal="left" vertical="top" wrapText="1"/>
      <protection hidden="1"/>
    </xf>
    <xf numFmtId="49" fontId="14" fillId="0" borderId="8" xfId="0" applyNumberFormat="1" applyFont="1" applyFill="1" applyBorder="1" applyAlignment="1" applyProtection="1">
      <alignment horizontal="left" vertical="top" wrapText="1"/>
      <protection hidden="1"/>
    </xf>
    <xf numFmtId="0" fontId="8" fillId="0" borderId="4" xfId="0" applyFont="1" applyFill="1" applyBorder="1" applyAlignment="1" applyProtection="1">
      <alignment horizontal="left" vertical="top" wrapText="1"/>
      <protection hidden="1"/>
    </xf>
    <xf numFmtId="0" fontId="8" fillId="0" borderId="6" xfId="0" applyFont="1" applyFill="1" applyBorder="1" applyAlignment="1" applyProtection="1">
      <alignment horizontal="left" vertical="top" wrapText="1"/>
      <protection hidden="1"/>
    </xf>
    <xf numFmtId="2" fontId="8" fillId="0" borderId="4" xfId="0" applyNumberFormat="1" applyFont="1" applyFill="1" applyBorder="1" applyAlignment="1" applyProtection="1">
      <alignment horizontal="left" vertical="center" wrapText="1"/>
      <protection hidden="1"/>
    </xf>
    <xf numFmtId="2" fontId="8" fillId="0" borderId="5" xfId="0" applyNumberFormat="1" applyFont="1" applyFill="1" applyBorder="1" applyAlignment="1" applyProtection="1">
      <alignment horizontal="left" vertical="center" wrapText="1"/>
      <protection hidden="1"/>
    </xf>
    <xf numFmtId="2" fontId="8" fillId="0" borderId="6" xfId="0" applyNumberFormat="1" applyFont="1" applyFill="1" applyBorder="1" applyAlignment="1" applyProtection="1">
      <alignment horizontal="left" vertical="center" wrapText="1"/>
      <protection hidden="1"/>
    </xf>
    <xf numFmtId="0" fontId="8" fillId="0" borderId="2" xfId="0" applyFont="1" applyFill="1" applyBorder="1" applyAlignment="1" applyProtection="1">
      <alignment horizontal="left" vertical="top" wrapText="1"/>
      <protection hidden="1"/>
    </xf>
    <xf numFmtId="49" fontId="14" fillId="0" borderId="2" xfId="0" applyNumberFormat="1" applyFont="1" applyFill="1" applyBorder="1" applyAlignment="1" applyProtection="1">
      <alignment horizontal="left" vertical="top" wrapText="1"/>
      <protection hidden="1"/>
    </xf>
    <xf numFmtId="49" fontId="7" fillId="0" borderId="0"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horizontal="center" vertical="center" wrapText="1"/>
      <protection hidden="1"/>
    </xf>
    <xf numFmtId="0" fontId="8" fillId="0" borderId="10" xfId="0" applyFont="1" applyFill="1" applyBorder="1" applyAlignment="1" applyProtection="1">
      <alignment horizontal="left" wrapText="1"/>
      <protection locked="0"/>
    </xf>
    <xf numFmtId="0" fontId="8" fillId="0" borderId="5" xfId="0" applyFont="1" applyFill="1" applyBorder="1" applyAlignment="1" applyProtection="1">
      <alignment horizontal="center"/>
      <protection locked="0"/>
    </xf>
    <xf numFmtId="0" fontId="8" fillId="0" borderId="5" xfId="0" applyFont="1" applyFill="1" applyBorder="1" applyAlignment="1" applyProtection="1">
      <alignment horizontal="left" vertical="top" wrapText="1"/>
      <protection hidden="1"/>
    </xf>
    <xf numFmtId="49" fontId="14" fillId="0" borderId="2" xfId="0" applyNumberFormat="1" applyFont="1" applyFill="1" applyBorder="1" applyAlignment="1" applyProtection="1">
      <alignment horizontal="left" vertical="top"/>
      <protection hidden="1"/>
    </xf>
    <xf numFmtId="0" fontId="14" fillId="0" borderId="2" xfId="0" applyFont="1" applyFill="1" applyBorder="1" applyAlignment="1" applyProtection="1">
      <alignment horizontal="left" vertical="top" wrapText="1"/>
      <protection hidden="1"/>
    </xf>
    <xf numFmtId="167" fontId="8" fillId="0" borderId="2" xfId="5" applyNumberFormat="1" applyFont="1" applyFill="1" applyBorder="1" applyAlignment="1" applyProtection="1">
      <alignment horizontal="center" vertical="top" wrapText="1"/>
      <protection hidden="1"/>
    </xf>
    <xf numFmtId="0" fontId="8" fillId="0" borderId="2" xfId="0" applyFont="1" applyFill="1" applyBorder="1" applyAlignment="1" applyProtection="1">
      <alignment horizontal="center" vertical="top" wrapText="1"/>
      <protection hidden="1"/>
    </xf>
    <xf numFmtId="0" fontId="14" fillId="0" borderId="5" xfId="0" applyFont="1" applyFill="1" applyBorder="1" applyAlignment="1" applyProtection="1">
      <alignment horizontal="left" vertical="top" wrapText="1"/>
      <protection hidden="1"/>
    </xf>
    <xf numFmtId="0" fontId="14" fillId="0" borderId="6" xfId="0" applyFont="1" applyFill="1" applyBorder="1" applyAlignment="1" applyProtection="1">
      <alignment horizontal="left" vertical="top" wrapText="1"/>
      <protection hidden="1"/>
    </xf>
    <xf numFmtId="14" fontId="8" fillId="0" borderId="4" xfId="0" applyNumberFormat="1" applyFont="1" applyFill="1" applyBorder="1" applyAlignment="1" applyProtection="1">
      <alignment horizontal="center" wrapText="1"/>
      <protection hidden="1"/>
    </xf>
    <xf numFmtId="14" fontId="8" fillId="0" borderId="5" xfId="0" applyNumberFormat="1" applyFont="1" applyFill="1" applyBorder="1" applyAlignment="1" applyProtection="1">
      <alignment horizontal="center" wrapText="1"/>
      <protection hidden="1"/>
    </xf>
    <xf numFmtId="14" fontId="8" fillId="0" borderId="6" xfId="0" applyNumberFormat="1" applyFont="1" applyFill="1" applyBorder="1" applyAlignment="1" applyProtection="1">
      <alignment horizontal="center" wrapText="1"/>
      <protection hidden="1"/>
    </xf>
    <xf numFmtId="0" fontId="8" fillId="0" borderId="4" xfId="0" applyNumberFormat="1" applyFont="1" applyFill="1" applyBorder="1" applyAlignment="1" applyProtection="1">
      <alignment horizontal="center" wrapText="1"/>
      <protection hidden="1"/>
    </xf>
    <xf numFmtId="0" fontId="8" fillId="0" borderId="5" xfId="0" applyNumberFormat="1" applyFont="1" applyFill="1" applyBorder="1" applyAlignment="1" applyProtection="1">
      <alignment horizontal="center" wrapText="1"/>
      <protection hidden="1"/>
    </xf>
    <xf numFmtId="0" fontId="8" fillId="0" borderId="6" xfId="0" applyNumberFormat="1" applyFont="1" applyFill="1" applyBorder="1" applyAlignment="1" applyProtection="1">
      <alignment horizontal="center" wrapText="1"/>
      <protection hidden="1"/>
    </xf>
    <xf numFmtId="0" fontId="8" fillId="0" borderId="2" xfId="0" applyFont="1" applyFill="1" applyBorder="1" applyAlignment="1" applyProtection="1">
      <alignment horizontal="center" vertical="center" wrapText="1"/>
      <protection hidden="1"/>
    </xf>
    <xf numFmtId="49" fontId="14" fillId="0" borderId="2" xfId="0" applyNumberFormat="1" applyFont="1" applyFill="1" applyBorder="1" applyAlignment="1" applyProtection="1">
      <alignment horizontal="center" vertical="center" wrapText="1"/>
      <protection hidden="1"/>
    </xf>
    <xf numFmtId="0" fontId="14" fillId="0" borderId="2" xfId="0" applyFont="1" applyFill="1" applyBorder="1" applyAlignment="1" applyProtection="1">
      <alignment horizontal="center" vertical="center" wrapText="1"/>
      <protection hidden="1"/>
    </xf>
    <xf numFmtId="14" fontId="8" fillId="0" borderId="2" xfId="0" applyNumberFormat="1" applyFont="1" applyFill="1" applyBorder="1" applyAlignment="1" applyProtection="1">
      <alignment horizontal="center" vertical="top" wrapText="1"/>
      <protection hidden="1"/>
    </xf>
    <xf numFmtId="0" fontId="8" fillId="0" borderId="2" xfId="0" applyNumberFormat="1" applyFont="1" applyFill="1" applyBorder="1" applyAlignment="1" applyProtection="1">
      <alignment horizontal="center" vertical="top" wrapText="1"/>
      <protection hidden="1"/>
    </xf>
    <xf numFmtId="0" fontId="14" fillId="0" borderId="2" xfId="0" applyFont="1" applyFill="1" applyBorder="1" applyAlignment="1" applyProtection="1">
      <alignment horizontal="center" vertical="center"/>
      <protection hidden="1"/>
    </xf>
    <xf numFmtId="49" fontId="57" fillId="0" borderId="0" xfId="0" applyNumberFormat="1" applyFont="1" applyFill="1" applyAlignment="1" applyProtection="1">
      <alignment horizontal="right" vertical="center" wrapText="1"/>
      <protection hidden="1"/>
    </xf>
    <xf numFmtId="0" fontId="7" fillId="0" borderId="0" xfId="0" applyFont="1" applyFill="1" applyBorder="1" applyAlignment="1" applyProtection="1">
      <alignment horizontal="center" vertical="center" wrapText="1"/>
      <protection hidden="1"/>
    </xf>
    <xf numFmtId="0" fontId="30" fillId="0" borderId="0" xfId="0" applyNumberFormat="1" applyFont="1" applyFill="1" applyAlignment="1" applyProtection="1">
      <alignment horizontal="center" vertical="top" wrapText="1"/>
      <protection locked="0" hidden="1"/>
    </xf>
    <xf numFmtId="49" fontId="7" fillId="0" borderId="1" xfId="0" applyNumberFormat="1"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7" fillId="0" borderId="1" xfId="0" applyNumberFormat="1" applyFont="1" applyFill="1" applyBorder="1" applyAlignment="1" applyProtection="1">
      <alignment horizontal="center" wrapText="1"/>
      <protection hidden="1"/>
    </xf>
    <xf numFmtId="0" fontId="8" fillId="0" borderId="0" xfId="0" applyNumberFormat="1" applyFont="1" applyFill="1" applyBorder="1" applyAlignment="1" applyProtection="1">
      <alignment horizontal="center" vertical="top" wrapText="1"/>
      <protection hidden="1"/>
    </xf>
    <xf numFmtId="167" fontId="8" fillId="0" borderId="2" xfId="5" applyNumberFormat="1" applyFont="1" applyFill="1" applyBorder="1" applyAlignment="1" applyProtection="1">
      <alignment horizontal="center" vertical="top"/>
      <protection hidden="1"/>
    </xf>
    <xf numFmtId="0" fontId="14" fillId="0" borderId="4"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0" fillId="0" borderId="2" xfId="0" applyFont="1" applyFill="1" applyBorder="1" applyAlignment="1">
      <alignment horizontal="left" vertical="top" wrapText="1"/>
    </xf>
    <xf numFmtId="2" fontId="8" fillId="0" borderId="4" xfId="0" applyNumberFormat="1" applyFont="1" applyFill="1" applyBorder="1" applyAlignment="1" applyProtection="1">
      <alignment horizontal="left" vertical="top" wrapText="1"/>
      <protection hidden="1"/>
    </xf>
    <xf numFmtId="2" fontId="8" fillId="0" borderId="5" xfId="0" applyNumberFormat="1" applyFont="1" applyFill="1" applyBorder="1" applyAlignment="1" applyProtection="1">
      <alignment horizontal="left" vertical="top" wrapText="1"/>
      <protection hidden="1"/>
    </xf>
    <xf numFmtId="2" fontId="8" fillId="0" borderId="6" xfId="0" applyNumberFormat="1" applyFont="1" applyFill="1" applyBorder="1" applyAlignment="1" applyProtection="1">
      <alignment horizontal="left" vertical="top" wrapText="1"/>
      <protection hidden="1"/>
    </xf>
    <xf numFmtId="0" fontId="8" fillId="0" borderId="4" xfId="0" applyFont="1" applyFill="1" applyBorder="1" applyAlignment="1" applyProtection="1">
      <alignment horizontal="center" vertical="center" wrapText="1"/>
      <protection hidden="1"/>
    </xf>
    <xf numFmtId="0" fontId="8" fillId="0" borderId="5" xfId="0" applyFont="1" applyFill="1" applyBorder="1" applyAlignment="1" applyProtection="1">
      <alignment horizontal="center" vertical="center" wrapText="1"/>
      <protection hidden="1"/>
    </xf>
    <xf numFmtId="0" fontId="8" fillId="0" borderId="6" xfId="0" applyFont="1" applyFill="1" applyBorder="1" applyAlignment="1" applyProtection="1">
      <alignment horizontal="center" vertical="center" wrapText="1"/>
      <protection hidden="1"/>
    </xf>
    <xf numFmtId="0" fontId="10" fillId="0" borderId="2" xfId="0" applyFont="1" applyFill="1" applyBorder="1" applyAlignment="1">
      <alignment horizontal="center" vertical="center" wrapText="1"/>
    </xf>
    <xf numFmtId="0" fontId="14" fillId="0" borderId="4" xfId="0" applyFont="1" applyFill="1" applyBorder="1" applyAlignment="1" applyProtection="1">
      <alignment horizontal="center" vertical="center" wrapText="1"/>
      <protection hidden="1"/>
    </xf>
    <xf numFmtId="0" fontId="14" fillId="0" borderId="5" xfId="0" applyFont="1" applyFill="1" applyBorder="1" applyAlignment="1" applyProtection="1">
      <alignment horizontal="center" vertical="center" wrapText="1"/>
      <protection hidden="1"/>
    </xf>
    <xf numFmtId="0" fontId="14" fillId="0" borderId="6" xfId="0" applyFont="1" applyFill="1" applyBorder="1" applyAlignment="1" applyProtection="1">
      <alignment horizontal="center" vertical="center" wrapText="1"/>
      <protection hidden="1"/>
    </xf>
    <xf numFmtId="0" fontId="8" fillId="0" borderId="8" xfId="0" applyNumberFormat="1" applyFont="1" applyFill="1" applyBorder="1" applyAlignment="1" applyProtection="1">
      <alignment horizontal="left" vertical="top" wrapText="1"/>
      <protection hidden="1"/>
    </xf>
    <xf numFmtId="0" fontId="8" fillId="0" borderId="9" xfId="0" applyFont="1" applyFill="1" applyBorder="1" applyAlignment="1" applyProtection="1">
      <alignment horizontal="left" vertical="top" wrapText="1"/>
      <protection hidden="1"/>
    </xf>
    <xf numFmtId="0" fontId="8" fillId="0" borderId="0" xfId="0" applyFont="1" applyFill="1" applyBorder="1" applyAlignment="1" applyProtection="1">
      <alignment horizontal="left" vertical="top" wrapText="1"/>
      <protection hidden="1"/>
    </xf>
    <xf numFmtId="0" fontId="8" fillId="0" borderId="12" xfId="0" applyFont="1" applyFill="1" applyBorder="1" applyAlignment="1" applyProtection="1">
      <alignment horizontal="left" vertical="top" wrapText="1"/>
      <protection hidden="1"/>
    </xf>
    <xf numFmtId="0" fontId="8" fillId="0" borderId="13" xfId="0" applyFont="1" applyFill="1" applyBorder="1" applyAlignment="1" applyProtection="1">
      <alignment horizontal="left" vertical="top" wrapText="1"/>
      <protection hidden="1"/>
    </xf>
    <xf numFmtId="0" fontId="8" fillId="0" borderId="1" xfId="0" applyFont="1" applyFill="1" applyBorder="1" applyAlignment="1" applyProtection="1">
      <alignment horizontal="left" vertical="top" wrapText="1"/>
      <protection hidden="1"/>
    </xf>
    <xf numFmtId="0" fontId="8" fillId="0" borderId="14" xfId="0" applyFont="1" applyFill="1" applyBorder="1" applyAlignment="1" applyProtection="1">
      <alignment horizontal="left" vertical="top" wrapText="1"/>
      <protection hidden="1"/>
    </xf>
    <xf numFmtId="0" fontId="8" fillId="0" borderId="2" xfId="0" applyNumberFormat="1" applyFont="1" applyFill="1" applyBorder="1" applyAlignment="1" applyProtection="1">
      <alignment horizontal="left" vertical="top" wrapText="1"/>
      <protection hidden="1"/>
    </xf>
    <xf numFmtId="14" fontId="8" fillId="0" borderId="2" xfId="0" applyNumberFormat="1" applyFont="1" applyFill="1" applyBorder="1" applyAlignment="1" applyProtection="1">
      <alignment horizontal="left" vertical="top" wrapText="1"/>
      <protection hidden="1"/>
    </xf>
    <xf numFmtId="0" fontId="14" fillId="0" borderId="5" xfId="0" applyFont="1" applyFill="1" applyBorder="1" applyAlignment="1" applyProtection="1">
      <alignment horizontal="center" vertical="center"/>
      <protection hidden="1"/>
    </xf>
    <xf numFmtId="0" fontId="25" fillId="0" borderId="4" xfId="0" applyFont="1" applyFill="1" applyBorder="1" applyAlignment="1">
      <alignment horizontal="center"/>
    </xf>
    <xf numFmtId="0" fontId="25" fillId="0" borderId="5" xfId="0" applyFont="1" applyFill="1" applyBorder="1" applyAlignment="1">
      <alignment horizontal="center"/>
    </xf>
    <xf numFmtId="0" fontId="25" fillId="0" borderId="6" xfId="0" applyFont="1" applyFill="1" applyBorder="1" applyAlignment="1">
      <alignment horizontal="center"/>
    </xf>
    <xf numFmtId="0" fontId="8" fillId="0" borderId="3"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49" fontId="8" fillId="0" borderId="2" xfId="0" applyNumberFormat="1" applyFont="1" applyFill="1" applyBorder="1" applyAlignment="1" applyProtection="1">
      <alignment horizontal="left" vertical="top" wrapText="1"/>
      <protection hidden="1"/>
    </xf>
    <xf numFmtId="49" fontId="8" fillId="0" borderId="2" xfId="0" applyNumberFormat="1" applyFont="1" applyFill="1" applyBorder="1" applyAlignment="1" applyProtection="1">
      <alignment horizontal="center" vertical="top" wrapText="1"/>
      <protection hidden="1"/>
    </xf>
    <xf numFmtId="2" fontId="8" fillId="0" borderId="2" xfId="0" applyNumberFormat="1" applyFont="1" applyFill="1" applyBorder="1" applyAlignment="1" applyProtection="1">
      <alignment horizontal="center" vertical="top" wrapText="1"/>
      <protection hidden="1"/>
    </xf>
    <xf numFmtId="0" fontId="8" fillId="0" borderId="2" xfId="0" applyNumberFormat="1" applyFont="1" applyFill="1" applyBorder="1" applyAlignment="1" applyProtection="1">
      <alignment horizontal="left" vertical="center" wrapText="1"/>
      <protection hidden="1"/>
    </xf>
    <xf numFmtId="0" fontId="14" fillId="0" borderId="7" xfId="0" applyFont="1" applyFill="1" applyBorder="1" applyAlignment="1" applyProtection="1">
      <alignment horizontal="center" vertical="center" wrapText="1"/>
      <protection hidden="1"/>
    </xf>
    <xf numFmtId="0" fontId="14" fillId="0" borderId="8"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wrapText="1"/>
      <protection hidden="1"/>
    </xf>
    <xf numFmtId="14" fontId="8" fillId="0" borderId="1" xfId="0" applyNumberFormat="1" applyFont="1" applyFill="1" applyBorder="1" applyAlignment="1" applyProtection="1">
      <alignment horizontal="center" vertical="center" wrapText="1"/>
      <protection hidden="1"/>
    </xf>
    <xf numFmtId="0" fontId="20" fillId="0" borderId="10" xfId="0" applyFont="1" applyFill="1" applyBorder="1" applyAlignment="1" applyProtection="1">
      <alignment horizontal="center" vertical="top" wrapText="1"/>
      <protection hidden="1"/>
    </xf>
    <xf numFmtId="0" fontId="7" fillId="0" borderId="0" xfId="0" applyFont="1" applyFill="1" applyBorder="1" applyAlignment="1" applyProtection="1">
      <alignment horizontal="center"/>
      <protection hidden="1"/>
    </xf>
    <xf numFmtId="0" fontId="7" fillId="0" borderId="1" xfId="0" applyFont="1" applyFill="1" applyBorder="1" applyAlignment="1" applyProtection="1">
      <alignment horizontal="center" wrapText="1"/>
      <protection hidden="1"/>
    </xf>
    <xf numFmtId="0" fontId="20" fillId="0" borderId="0" xfId="0" applyFont="1" applyFill="1" applyAlignment="1" applyProtection="1">
      <alignment horizontal="center" vertical="top"/>
      <protection hidden="1"/>
    </xf>
    <xf numFmtId="0" fontId="8" fillId="0" borderId="0" xfId="0" applyFont="1" applyFill="1" applyAlignment="1" applyProtection="1">
      <alignment horizontal="justify" vertical="top" wrapText="1"/>
      <protection hidden="1"/>
    </xf>
    <xf numFmtId="0" fontId="20" fillId="0" borderId="0" xfId="0" applyFont="1" applyFill="1" applyBorder="1" applyAlignment="1" applyProtection="1">
      <alignment horizontal="center" vertical="top"/>
      <protection hidden="1"/>
    </xf>
    <xf numFmtId="0" fontId="21" fillId="0" borderId="15" xfId="0" applyFont="1" applyFill="1" applyBorder="1" applyAlignment="1" applyProtection="1">
      <alignment horizontal="center" vertical="center" wrapText="1"/>
      <protection locked="0"/>
    </xf>
    <xf numFmtId="0" fontId="21" fillId="0" borderId="16" xfId="0" applyFont="1" applyFill="1" applyBorder="1" applyAlignment="1" applyProtection="1">
      <alignment horizontal="center" vertical="center" wrapText="1"/>
      <protection locked="0"/>
    </xf>
    <xf numFmtId="0" fontId="21" fillId="0" borderId="17" xfId="0" applyFont="1" applyFill="1" applyBorder="1" applyAlignment="1" applyProtection="1">
      <alignment horizontal="center" vertical="center" wrapText="1"/>
      <protection locked="0"/>
    </xf>
    <xf numFmtId="0" fontId="21" fillId="0" borderId="18"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19"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2" fontId="8" fillId="0" borderId="2" xfId="0" applyNumberFormat="1" applyFont="1" applyFill="1" applyBorder="1" applyAlignment="1" applyProtection="1">
      <alignment horizontal="left" vertical="top" wrapText="1"/>
      <protection hidden="1"/>
    </xf>
    <xf numFmtId="0" fontId="10" fillId="0" borderId="2" xfId="0" applyFont="1" applyFill="1" applyBorder="1" applyAlignment="1">
      <alignment horizontal="left" vertical="top"/>
    </xf>
    <xf numFmtId="0" fontId="20" fillId="0" borderId="0" xfId="0" applyFont="1" applyFill="1" applyBorder="1" applyAlignment="1" applyProtection="1">
      <alignment horizontal="center" vertical="top" wrapText="1"/>
      <protection hidden="1"/>
    </xf>
    <xf numFmtId="2" fontId="8" fillId="0" borderId="0" xfId="0" applyNumberFormat="1" applyFont="1" applyFill="1" applyBorder="1" applyAlignment="1" applyProtection="1">
      <alignment horizontal="center" wrapText="1"/>
      <protection hidden="1"/>
    </xf>
    <xf numFmtId="2" fontId="8" fillId="0" borderId="1" xfId="0" applyNumberFormat="1" applyFont="1" applyFill="1" applyBorder="1" applyAlignment="1" applyProtection="1">
      <alignment horizontal="center" wrapText="1"/>
      <protection hidden="1"/>
    </xf>
    <xf numFmtId="49" fontId="20" fillId="0" borderId="0" xfId="0" applyNumberFormat="1" applyFont="1" applyFill="1" applyBorder="1" applyAlignment="1" applyProtection="1">
      <alignment horizontal="center" vertical="top" wrapText="1"/>
      <protection hidden="1"/>
    </xf>
    <xf numFmtId="0" fontId="7" fillId="0" borderId="0" xfId="0" applyFont="1" applyFill="1" applyBorder="1" applyAlignment="1" applyProtection="1">
      <alignment horizontal="center" wrapText="1"/>
      <protection hidden="1"/>
    </xf>
    <xf numFmtId="0" fontId="7" fillId="0" borderId="1" xfId="0" applyFont="1" applyFill="1" applyBorder="1" applyAlignment="1" applyProtection="1">
      <alignment horizontal="center" wrapText="1"/>
      <protection locked="0"/>
    </xf>
    <xf numFmtId="14"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9" fillId="0" borderId="0" xfId="0" applyFont="1" applyBorder="1" applyAlignment="1" applyProtection="1">
      <alignment horizontal="center" vertical="center" wrapText="1"/>
      <protection hidden="1"/>
    </xf>
    <xf numFmtId="0" fontId="9" fillId="4" borderId="0" xfId="0" applyFont="1" applyFill="1" applyBorder="1" applyAlignment="1" applyProtection="1">
      <alignment horizontal="center" vertical="center" wrapText="1"/>
      <protection hidden="1"/>
    </xf>
    <xf numFmtId="0" fontId="9" fillId="4" borderId="28"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top" wrapText="1"/>
      <protection hidden="1"/>
    </xf>
    <xf numFmtId="0" fontId="9" fillId="4" borderId="23"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right" vertical="top" wrapText="1"/>
      <protection locked="0" hidden="1"/>
    </xf>
    <xf numFmtId="0" fontId="7" fillId="0" borderId="0" xfId="0" applyNumberFormat="1" applyFont="1" applyFill="1" applyBorder="1" applyAlignment="1" applyProtection="1">
      <alignment horizontal="center" vertical="top" wrapText="1"/>
      <protection locked="0" hidden="1"/>
    </xf>
    <xf numFmtId="0" fontId="44" fillId="9" borderId="0" xfId="10" applyNumberFormat="1" applyFont="1" applyBorder="1" applyAlignment="1" applyProtection="1">
      <alignment horizontal="center" vertical="top" wrapText="1"/>
      <protection locked="0" hidden="1"/>
    </xf>
    <xf numFmtId="0" fontId="8" fillId="0" borderId="0" xfId="0" applyNumberFormat="1" applyFont="1" applyBorder="1" applyAlignment="1" applyProtection="1">
      <alignment horizontal="left" vertical="top" wrapText="1"/>
      <protection locked="0" hidden="1"/>
    </xf>
    <xf numFmtId="0" fontId="8" fillId="0" borderId="1" xfId="0" applyNumberFormat="1" applyFont="1" applyBorder="1" applyAlignment="1" applyProtection="1">
      <alignment horizontal="center" vertical="center" wrapText="1"/>
      <protection locked="0"/>
    </xf>
    <xf numFmtId="0" fontId="8" fillId="0" borderId="5" xfId="0" applyNumberFormat="1" applyFont="1" applyBorder="1" applyAlignment="1" applyProtection="1">
      <alignment horizontal="left" vertical="center" wrapText="1"/>
      <protection locked="0"/>
    </xf>
    <xf numFmtId="14" fontId="8" fillId="0" borderId="5" xfId="0" applyNumberFormat="1" applyFont="1" applyBorder="1" applyAlignment="1" applyProtection="1">
      <alignment horizontal="left" vertical="center" wrapText="1"/>
      <protection locked="0"/>
    </xf>
    <xf numFmtId="16" fontId="7" fillId="4" borderId="0" xfId="0" applyNumberFormat="1" applyFont="1" applyFill="1" applyBorder="1" applyAlignment="1" applyProtection="1">
      <alignment horizontal="center" vertical="top" wrapText="1"/>
      <protection locked="0" hidden="1"/>
    </xf>
    <xf numFmtId="0" fontId="7" fillId="4" borderId="0" xfId="0" applyNumberFormat="1" applyFont="1" applyFill="1" applyBorder="1" applyAlignment="1" applyProtection="1">
      <alignment horizontal="center" vertical="top" wrapText="1"/>
      <protection locked="0" hidden="1"/>
    </xf>
    <xf numFmtId="0" fontId="8" fillId="0" borderId="5" xfId="0" applyNumberFormat="1" applyFont="1" applyBorder="1" applyAlignment="1" applyProtection="1">
      <alignment horizontal="left" vertical="center" wrapText="1"/>
      <protection locked="0" hidden="1"/>
    </xf>
    <xf numFmtId="14" fontId="8" fillId="0" borderId="79" xfId="0" applyNumberFormat="1" applyFont="1" applyBorder="1" applyAlignment="1" applyProtection="1">
      <alignment horizontal="left" vertical="center" wrapText="1"/>
      <protection locked="0" hidden="1"/>
    </xf>
    <xf numFmtId="0" fontId="8" fillId="0" borderId="80" xfId="0" applyNumberFormat="1" applyFont="1" applyBorder="1" applyAlignment="1" applyProtection="1">
      <alignment horizontal="left" vertical="center" wrapText="1"/>
      <protection locked="0" hidden="1"/>
    </xf>
    <xf numFmtId="0" fontId="8" fillId="0" borderId="0" xfId="0" applyNumberFormat="1" applyFont="1" applyBorder="1" applyAlignment="1" applyProtection="1">
      <alignment horizontal="left" vertical="center" wrapText="1"/>
      <protection locked="0" hidden="1"/>
    </xf>
    <xf numFmtId="0" fontId="6" fillId="4" borderId="0" xfId="0" applyNumberFormat="1" applyFont="1" applyFill="1" applyBorder="1" applyAlignment="1" applyProtection="1">
      <alignment horizontal="center" vertical="top" wrapText="1"/>
      <protection locked="0" hidden="1"/>
    </xf>
    <xf numFmtId="14" fontId="46" fillId="0" borderId="69" xfId="0" applyNumberFormat="1" applyFont="1" applyFill="1" applyBorder="1" applyAlignment="1" applyProtection="1">
      <alignment horizontal="left" vertical="top" wrapText="1"/>
      <protection locked="0" hidden="1"/>
    </xf>
    <xf numFmtId="14" fontId="46" fillId="0" borderId="0" xfId="0" applyNumberFormat="1" applyFont="1" applyFill="1" applyBorder="1" applyAlignment="1" applyProtection="1">
      <alignment horizontal="left" vertical="top" wrapText="1"/>
      <protection locked="0" hidden="1"/>
    </xf>
    <xf numFmtId="14" fontId="13" fillId="0" borderId="0" xfId="0" applyNumberFormat="1" applyFont="1" applyFill="1" applyBorder="1" applyAlignment="1" applyProtection="1">
      <alignment horizontal="left" vertical="top" wrapText="1"/>
      <protection locked="0" hidden="1"/>
    </xf>
    <xf numFmtId="0" fontId="8" fillId="0" borderId="4" xfId="0" applyNumberFormat="1" applyFont="1" applyFill="1" applyBorder="1" applyAlignment="1" applyProtection="1">
      <alignment horizontal="left" vertical="top" wrapText="1"/>
      <protection locked="0"/>
    </xf>
    <xf numFmtId="0" fontId="8" fillId="0" borderId="5" xfId="0" applyNumberFormat="1" applyFont="1" applyFill="1" applyBorder="1" applyAlignment="1" applyProtection="1">
      <alignment horizontal="left" vertical="top" wrapText="1"/>
      <protection locked="0"/>
    </xf>
    <xf numFmtId="0" fontId="8" fillId="0" borderId="6" xfId="0" applyNumberFormat="1" applyFont="1" applyFill="1" applyBorder="1" applyAlignment="1" applyProtection="1">
      <alignment horizontal="left" vertical="top" wrapText="1"/>
      <protection locked="0"/>
    </xf>
    <xf numFmtId="0" fontId="62" fillId="0" borderId="77" xfId="0" applyNumberFormat="1" applyFont="1" applyFill="1" applyBorder="1" applyAlignment="1" applyProtection="1">
      <alignment horizontal="center" vertical="center" wrapText="1"/>
      <protection locked="0" hidden="1"/>
    </xf>
    <xf numFmtId="0" fontId="62" fillId="0" borderId="66" xfId="0" applyNumberFormat="1" applyFont="1" applyFill="1" applyBorder="1" applyAlignment="1" applyProtection="1">
      <alignment horizontal="center" vertical="center" wrapText="1"/>
      <protection locked="0" hidden="1"/>
    </xf>
    <xf numFmtId="14" fontId="63" fillId="0" borderId="2" xfId="0" applyNumberFormat="1" applyFont="1" applyFill="1" applyBorder="1" applyAlignment="1" applyProtection="1">
      <alignment horizontal="center" vertical="center" wrapText="1"/>
      <protection locked="0" hidden="1"/>
    </xf>
    <xf numFmtId="0" fontId="8" fillId="0" borderId="2" xfId="0" applyNumberFormat="1" applyFont="1" applyFill="1" applyBorder="1" applyAlignment="1" applyProtection="1">
      <alignment horizontal="left" vertical="top" wrapText="1"/>
      <protection locked="0" hidden="1"/>
    </xf>
    <xf numFmtId="0" fontId="10" fillId="5" borderId="2" xfId="0" applyNumberFormat="1" applyFont="1" applyFill="1" applyBorder="1" applyAlignment="1" applyProtection="1">
      <alignment horizontal="left" vertical="top"/>
      <protection locked="0"/>
    </xf>
    <xf numFmtId="0" fontId="46" fillId="0" borderId="66" xfId="0" applyNumberFormat="1" applyFont="1" applyFill="1" applyBorder="1" applyAlignment="1" applyProtection="1">
      <alignment horizontal="center" vertical="top" wrapText="1"/>
      <protection locked="0" hidden="1"/>
    </xf>
    <xf numFmtId="0" fontId="46" fillId="0" borderId="67" xfId="0" applyNumberFormat="1" applyFont="1" applyFill="1" applyBorder="1" applyAlignment="1" applyProtection="1">
      <alignment horizontal="center" vertical="top" wrapText="1"/>
      <protection locked="0" hidden="1"/>
    </xf>
    <xf numFmtId="0" fontId="8" fillId="0" borderId="4" xfId="0" applyNumberFormat="1" applyFont="1" applyFill="1" applyBorder="1" applyAlignment="1" applyProtection="1">
      <alignment horizontal="left" vertical="top" wrapText="1"/>
      <protection locked="0" hidden="1"/>
    </xf>
    <xf numFmtId="0" fontId="8" fillId="0" borderId="5" xfId="0" applyNumberFormat="1" applyFont="1" applyFill="1" applyBorder="1" applyAlignment="1" applyProtection="1">
      <alignment horizontal="left" vertical="top" wrapText="1"/>
      <protection locked="0" hidden="1"/>
    </xf>
    <xf numFmtId="0" fontId="8" fillId="0" borderId="6" xfId="0" applyNumberFormat="1" applyFont="1" applyFill="1" applyBorder="1" applyAlignment="1" applyProtection="1">
      <alignment horizontal="left" vertical="top" wrapText="1"/>
      <protection locked="0" hidden="1"/>
    </xf>
    <xf numFmtId="0" fontId="9" fillId="8" borderId="0" xfId="9" applyNumberFormat="1" applyFont="1" applyBorder="1" applyAlignment="1" applyProtection="1">
      <alignment horizontal="center" vertical="top" wrapText="1"/>
      <protection locked="0" hidden="1"/>
    </xf>
    <xf numFmtId="0" fontId="8" fillId="0" borderId="2" xfId="0" applyNumberFormat="1" applyFont="1" applyFill="1" applyBorder="1" applyAlignment="1" applyProtection="1">
      <alignment horizontal="left" vertical="top" wrapText="1"/>
      <protection locked="0"/>
    </xf>
    <xf numFmtId="0" fontId="33" fillId="11" borderId="0" xfId="0" applyNumberFormat="1" applyFont="1" applyFill="1" applyBorder="1" applyAlignment="1" applyProtection="1">
      <alignment horizontal="center" wrapText="1"/>
      <protection locked="0" hidden="1"/>
    </xf>
    <xf numFmtId="0" fontId="62" fillId="0" borderId="0" xfId="0" applyNumberFormat="1" applyFont="1" applyFill="1" applyBorder="1" applyAlignment="1" applyProtection="1">
      <alignment horizontal="center" vertical="center" wrapText="1"/>
      <protection locked="0" hidden="1"/>
    </xf>
    <xf numFmtId="0" fontId="46" fillId="0" borderId="2" xfId="0" applyNumberFormat="1" applyFont="1" applyFill="1" applyBorder="1" applyAlignment="1" applyProtection="1">
      <alignment horizontal="left" vertical="top" wrapText="1"/>
      <protection locked="0" hidden="1"/>
    </xf>
    <xf numFmtId="2" fontId="8" fillId="0" borderId="2" xfId="0" applyNumberFormat="1" applyFont="1" applyFill="1" applyBorder="1" applyAlignment="1" applyProtection="1">
      <alignment horizontal="left" vertical="top" wrapText="1"/>
      <protection locked="0" hidden="1"/>
    </xf>
    <xf numFmtId="0" fontId="60" fillId="0" borderId="69" xfId="0" applyFont="1" applyFill="1" applyBorder="1" applyAlignment="1">
      <alignment horizontal="left" vertical="top" wrapText="1"/>
    </xf>
    <xf numFmtId="0" fontId="60" fillId="0" borderId="0" xfId="0" applyFont="1" applyFill="1" applyBorder="1" applyAlignment="1">
      <alignment horizontal="left" vertical="top" wrapText="1"/>
    </xf>
    <xf numFmtId="0" fontId="7" fillId="4" borderId="67" xfId="0" applyNumberFormat="1" applyFont="1" applyFill="1" applyBorder="1" applyAlignment="1" applyProtection="1">
      <alignment horizontal="center" vertical="top" wrapText="1"/>
      <protection locked="0" hidden="1"/>
    </xf>
    <xf numFmtId="0" fontId="52" fillId="0" borderId="63" xfId="0" applyNumberFormat="1" applyFont="1" applyFill="1" applyBorder="1" applyAlignment="1" applyProtection="1">
      <alignment horizontal="center" vertical="top" wrapText="1"/>
      <protection locked="0" hidden="1"/>
    </xf>
    <xf numFmtId="0" fontId="53" fillId="0" borderId="0" xfId="0" applyNumberFormat="1" applyFont="1" applyBorder="1" applyAlignment="1" applyProtection="1">
      <alignment horizontal="center" vertical="top" wrapText="1"/>
      <protection locked="0" hidden="1"/>
    </xf>
    <xf numFmtId="0" fontId="8" fillId="0" borderId="2" xfId="0" applyNumberFormat="1" applyFont="1" applyFill="1" applyBorder="1" applyAlignment="1" applyProtection="1">
      <alignment horizontal="center" vertical="center" wrapText="1"/>
      <protection locked="0" hidden="1"/>
    </xf>
    <xf numFmtId="0" fontId="8" fillId="0" borderId="1" xfId="0" applyNumberFormat="1" applyFont="1" applyBorder="1" applyAlignment="1" applyProtection="1">
      <alignment horizontal="center" vertical="center" wrapText="1"/>
      <protection locked="0" hidden="1"/>
    </xf>
    <xf numFmtId="0" fontId="8" fillId="0" borderId="5" xfId="0" applyNumberFormat="1" applyFont="1" applyBorder="1" applyAlignment="1" applyProtection="1">
      <alignment horizontal="center" vertical="center" wrapText="1"/>
      <protection locked="0" hidden="1"/>
    </xf>
    <xf numFmtId="0" fontId="46" fillId="0" borderId="69" xfId="0" applyNumberFormat="1" applyFont="1" applyFill="1" applyBorder="1" applyAlignment="1" applyProtection="1">
      <alignment horizontal="left" vertical="top" wrapText="1"/>
      <protection locked="0"/>
    </xf>
    <xf numFmtId="0" fontId="46" fillId="0" borderId="0" xfId="0" applyNumberFormat="1" applyFont="1" applyFill="1" applyBorder="1" applyAlignment="1" applyProtection="1">
      <alignment horizontal="left" vertical="top" wrapText="1"/>
      <protection locked="0"/>
    </xf>
    <xf numFmtId="0" fontId="61" fillId="0" borderId="69" xfId="0" applyNumberFormat="1" applyFont="1" applyFill="1" applyBorder="1" applyAlignment="1" applyProtection="1">
      <alignment horizontal="left" vertical="top" wrapText="1"/>
      <protection locked="0"/>
    </xf>
    <xf numFmtId="0" fontId="61" fillId="0" borderId="0" xfId="0" applyNumberFormat="1" applyFont="1" applyFill="1" applyBorder="1" applyAlignment="1" applyProtection="1">
      <alignment horizontal="left" vertical="top" wrapText="1"/>
      <protection locked="0"/>
    </xf>
    <xf numFmtId="16" fontId="7" fillId="4" borderId="64" xfId="0" applyNumberFormat="1" applyFont="1" applyFill="1" applyBorder="1" applyAlignment="1" applyProtection="1">
      <alignment horizontal="center" vertical="center" wrapText="1"/>
      <protection locked="0" hidden="1"/>
    </xf>
    <xf numFmtId="0" fontId="7" fillId="4" borderId="64" xfId="0" applyNumberFormat="1" applyFont="1" applyFill="1" applyBorder="1" applyAlignment="1" applyProtection="1">
      <alignment horizontal="center" vertical="center" wrapText="1"/>
      <protection locked="0" hidden="1"/>
    </xf>
    <xf numFmtId="0" fontId="8" fillId="0" borderId="67" xfId="0" applyNumberFormat="1" applyFont="1" applyBorder="1" applyAlignment="1" applyProtection="1">
      <alignment horizontal="left" vertical="top" wrapText="1"/>
      <protection locked="0" hidden="1"/>
    </xf>
    <xf numFmtId="0" fontId="8" fillId="0" borderId="78" xfId="0" applyNumberFormat="1" applyFont="1" applyBorder="1" applyAlignment="1" applyProtection="1">
      <alignment horizontal="left" vertical="center" wrapText="1"/>
      <protection locked="0" hidden="1"/>
    </xf>
    <xf numFmtId="14" fontId="13" fillId="0" borderId="0" xfId="0" applyNumberFormat="1" applyFont="1" applyBorder="1" applyAlignment="1" applyProtection="1">
      <alignment horizontal="right" vertical="top" wrapText="1"/>
      <protection locked="0" hidden="1"/>
    </xf>
    <xf numFmtId="0" fontId="8" fillId="0" borderId="0" xfId="0" applyNumberFormat="1" applyFont="1" applyFill="1" applyBorder="1" applyAlignment="1" applyProtection="1">
      <alignment horizontal="left" vertical="top" wrapText="1"/>
      <protection locked="0" hidden="1"/>
    </xf>
    <xf numFmtId="14" fontId="8" fillId="4" borderId="2" xfId="0" applyNumberFormat="1" applyFont="1" applyFill="1" applyBorder="1" applyAlignment="1" applyProtection="1">
      <alignment horizontal="center" vertical="center" wrapText="1"/>
      <protection locked="0" hidden="1"/>
    </xf>
    <xf numFmtId="0" fontId="8" fillId="0" borderId="5" xfId="0" applyNumberFormat="1" applyFont="1" applyBorder="1" applyAlignment="1" applyProtection="1">
      <alignment horizontal="center" vertical="center" wrapText="1"/>
      <protection locked="0"/>
    </xf>
    <xf numFmtId="0" fontId="46" fillId="0" borderId="65"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horizontal="left" vertical="top" wrapText="1"/>
    </xf>
    <xf numFmtId="0" fontId="64" fillId="0" borderId="69" xfId="0" applyFont="1" applyFill="1" applyBorder="1" applyAlignment="1">
      <alignment vertical="center" wrapText="1"/>
    </xf>
    <xf numFmtId="0" fontId="64" fillId="0" borderId="0" xfId="0" applyFont="1" applyFill="1" applyBorder="1" applyAlignment="1">
      <alignment vertical="center" wrapText="1"/>
    </xf>
    <xf numFmtId="0" fontId="76" fillId="0" borderId="69" xfId="0" applyFont="1" applyFill="1" applyBorder="1" applyAlignment="1">
      <alignment horizontal="left" vertical="top" wrapText="1"/>
    </xf>
    <xf numFmtId="0" fontId="76" fillId="0" borderId="0" xfId="0" applyFont="1" applyFill="1" applyBorder="1" applyAlignment="1">
      <alignment horizontal="left" vertical="top" wrapText="1"/>
    </xf>
    <xf numFmtId="0" fontId="9" fillId="0" borderId="2" xfId="0" applyFont="1" applyBorder="1" applyAlignment="1">
      <alignment horizontal="center" vertical="center" wrapText="1"/>
    </xf>
    <xf numFmtId="0" fontId="9" fillId="0" borderId="2" xfId="0" applyFont="1" applyBorder="1" applyAlignment="1">
      <alignment horizontal="center" wrapText="1"/>
    </xf>
    <xf numFmtId="0" fontId="9" fillId="0" borderId="2" xfId="0" applyFont="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cellXfs>
  <cellStyles count="11">
    <cellStyle name="20% — акцент6" xfId="9" builtinId="50"/>
    <cellStyle name="40% — акцент6" xfId="10" builtinId="51"/>
    <cellStyle name="Акцент6" xfId="6" builtinId="49"/>
    <cellStyle name="Гиперссылка" xfId="3" builtinId="8"/>
    <cellStyle name="Звичайний 2" xfId="4"/>
    <cellStyle name="Обычный" xfId="0" builtinId="0"/>
    <cellStyle name="Плохой" xfId="2" builtinId="27"/>
    <cellStyle name="Процентный" xfId="5" builtinId="5"/>
    <cellStyle name="Финансовый 2" xfId="7"/>
    <cellStyle name="Фінансовий 2" xfId="8"/>
    <cellStyle name="Хороший" xfId="1" builtinId="26"/>
  </cellStyles>
  <dxfs count="5">
    <dxf>
      <font>
        <b/>
        <i val="0"/>
        <color rgb="FFC00000"/>
      </font>
      <fill>
        <patternFill>
          <bgColor rgb="FFFFFF00"/>
        </patternFill>
      </fill>
    </dxf>
    <dxf>
      <font>
        <color rgb="FF9C0006"/>
      </font>
      <fill>
        <patternFill>
          <bgColor rgb="FFFFC7CE"/>
        </patternFill>
      </fill>
    </dxf>
    <dxf>
      <font>
        <color rgb="FF9C0006"/>
      </font>
      <fill>
        <patternFill>
          <bgColor rgb="FFFFC7CE"/>
        </patternFill>
      </fill>
    </dxf>
    <dxf>
      <font>
        <color theme="0"/>
      </font>
    </dxf>
    <dxf>
      <font>
        <color theme="0"/>
      </font>
    </dxf>
  </dxfs>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
  <dimension ref="A1:B93"/>
  <sheetViews>
    <sheetView showGridLines="0" tabSelected="1" zoomScale="115" zoomScaleNormal="115" zoomScaleSheetLayoutView="100" workbookViewId="0">
      <selection activeCell="A94" sqref="A94:XFD1048576"/>
    </sheetView>
  </sheetViews>
  <sheetFormatPr defaultColWidth="0" defaultRowHeight="13" zeroHeight="1" x14ac:dyDescent="0.35"/>
  <cols>
    <col min="1" max="1" width="155.453125" style="298" customWidth="1"/>
    <col min="2" max="2" width="9.1796875" style="289" hidden="1" customWidth="1"/>
    <col min="3" max="16384" width="203.453125" style="289" hidden="1"/>
  </cols>
  <sheetData>
    <row r="1" spans="1:2" ht="27" customHeight="1" x14ac:dyDescent="0.35">
      <c r="A1" s="464" t="s">
        <v>1288</v>
      </c>
    </row>
    <row r="2" spans="1:2" ht="30" customHeight="1" x14ac:dyDescent="0.35">
      <c r="A2" s="463" t="s">
        <v>896</v>
      </c>
    </row>
    <row r="3" spans="1:2" x14ac:dyDescent="0.35">
      <c r="A3" s="288" t="s">
        <v>897</v>
      </c>
    </row>
    <row r="4" spans="1:2" x14ac:dyDescent="0.3">
      <c r="A4" s="299"/>
      <c r="B4" s="359"/>
    </row>
    <row r="5" spans="1:2" ht="26" x14ac:dyDescent="0.3">
      <c r="A5" s="300" t="s">
        <v>1178</v>
      </c>
      <c r="B5" s="359"/>
    </row>
    <row r="6" spans="1:2" x14ac:dyDescent="0.3">
      <c r="A6" s="300" t="s">
        <v>918</v>
      </c>
      <c r="B6" s="359"/>
    </row>
    <row r="7" spans="1:2" x14ac:dyDescent="0.3">
      <c r="A7" s="300" t="s">
        <v>919</v>
      </c>
      <c r="B7" s="359"/>
    </row>
    <row r="8" spans="1:2" ht="39" x14ac:dyDescent="0.3">
      <c r="A8" s="300" t="s">
        <v>920</v>
      </c>
      <c r="B8" s="359"/>
    </row>
    <row r="9" spans="1:2" ht="26" x14ac:dyDescent="0.3">
      <c r="A9" s="300" t="s">
        <v>1179</v>
      </c>
      <c r="B9" s="359"/>
    </row>
    <row r="10" spans="1:2" x14ac:dyDescent="0.3">
      <c r="A10" s="300" t="s">
        <v>887</v>
      </c>
      <c r="B10" s="359"/>
    </row>
    <row r="11" spans="1:2" x14ac:dyDescent="0.3">
      <c r="A11" s="300" t="s">
        <v>888</v>
      </c>
      <c r="B11" s="359"/>
    </row>
    <row r="12" spans="1:2" ht="39" x14ac:dyDescent="0.3">
      <c r="A12" s="300" t="s">
        <v>1180</v>
      </c>
      <c r="B12" s="359"/>
    </row>
    <row r="13" spans="1:2" x14ac:dyDescent="0.3">
      <c r="A13" s="300" t="s">
        <v>921</v>
      </c>
      <c r="B13" s="359"/>
    </row>
    <row r="14" spans="1:2" x14ac:dyDescent="0.3">
      <c r="A14" s="300" t="s">
        <v>922</v>
      </c>
      <c r="B14" s="359"/>
    </row>
    <row r="15" spans="1:2" ht="26" x14ac:dyDescent="0.3">
      <c r="A15" s="290" t="s">
        <v>917</v>
      </c>
      <c r="B15" s="359"/>
    </row>
    <row r="16" spans="1:2" x14ac:dyDescent="0.3">
      <c r="A16" s="300" t="s">
        <v>1201</v>
      </c>
      <c r="B16" s="359"/>
    </row>
    <row r="17" spans="1:2" x14ac:dyDescent="0.3">
      <c r="A17" s="300"/>
      <c r="B17" s="359"/>
    </row>
    <row r="18" spans="1:2" ht="26" x14ac:dyDescent="0.35">
      <c r="A18" s="358" t="s">
        <v>1181</v>
      </c>
    </row>
    <row r="19" spans="1:2" x14ac:dyDescent="0.3">
      <c r="A19" s="300"/>
      <c r="B19" s="359"/>
    </row>
    <row r="20" spans="1:2" x14ac:dyDescent="0.3">
      <c r="A20" s="300" t="s">
        <v>1202</v>
      </c>
      <c r="B20" s="359"/>
    </row>
    <row r="21" spans="1:2" ht="26" x14ac:dyDescent="0.35">
      <c r="A21" s="300" t="s">
        <v>1182</v>
      </c>
    </row>
    <row r="22" spans="1:2" ht="26" x14ac:dyDescent="0.35">
      <c r="A22" s="300" t="s">
        <v>894</v>
      </c>
    </row>
    <row r="23" spans="1:2" ht="26" x14ac:dyDescent="0.35">
      <c r="A23" s="300" t="s">
        <v>895</v>
      </c>
    </row>
    <row r="24" spans="1:2" ht="52" x14ac:dyDescent="0.35">
      <c r="A24" s="300" t="s">
        <v>1183</v>
      </c>
    </row>
    <row r="25" spans="1:2" ht="26" x14ac:dyDescent="0.35">
      <c r="A25" s="300" t="s">
        <v>899</v>
      </c>
    </row>
    <row r="26" spans="1:2" ht="39" x14ac:dyDescent="0.3">
      <c r="A26" s="300" t="s">
        <v>898</v>
      </c>
      <c r="B26" s="359"/>
    </row>
    <row r="27" spans="1:2" ht="39" x14ac:dyDescent="0.3">
      <c r="A27" s="300" t="s">
        <v>1203</v>
      </c>
      <c r="B27" s="359"/>
    </row>
    <row r="28" spans="1:2" x14ac:dyDescent="0.3">
      <c r="A28" s="300" t="s">
        <v>1204</v>
      </c>
      <c r="B28" s="359"/>
    </row>
    <row r="29" spans="1:2" ht="26" x14ac:dyDescent="0.35">
      <c r="A29" s="300" t="s">
        <v>1184</v>
      </c>
      <c r="B29" s="300"/>
    </row>
    <row r="30" spans="1:2" x14ac:dyDescent="0.35">
      <c r="A30" s="300" t="s">
        <v>900</v>
      </c>
      <c r="B30" s="300"/>
    </row>
    <row r="31" spans="1:2" ht="26" x14ac:dyDescent="0.35">
      <c r="A31" s="300" t="s">
        <v>901</v>
      </c>
      <c r="B31" s="300"/>
    </row>
    <row r="32" spans="1:2" x14ac:dyDescent="0.3">
      <c r="A32" s="300" t="s">
        <v>889</v>
      </c>
      <c r="B32" s="359"/>
    </row>
    <row r="33" spans="1:2" x14ac:dyDescent="0.35">
      <c r="A33" s="301" t="s">
        <v>902</v>
      </c>
      <c r="B33" s="301"/>
    </row>
    <row r="34" spans="1:2" ht="52" x14ac:dyDescent="0.3">
      <c r="A34" s="301" t="s">
        <v>1205</v>
      </c>
      <c r="B34" s="359"/>
    </row>
    <row r="35" spans="1:2" ht="39" x14ac:dyDescent="0.3">
      <c r="A35" s="300" t="s">
        <v>1206</v>
      </c>
      <c r="B35" s="359"/>
    </row>
    <row r="36" spans="1:2" ht="26" x14ac:dyDescent="0.35">
      <c r="A36" s="300" t="s">
        <v>903</v>
      </c>
      <c r="B36" s="300"/>
    </row>
    <row r="37" spans="1:2" x14ac:dyDescent="0.35">
      <c r="A37" s="300" t="s">
        <v>904</v>
      </c>
      <c r="B37" s="300"/>
    </row>
    <row r="38" spans="1:2" ht="26" x14ac:dyDescent="0.3">
      <c r="A38" s="300" t="s">
        <v>1207</v>
      </c>
      <c r="B38" s="359"/>
    </row>
    <row r="39" spans="1:2" x14ac:dyDescent="0.35">
      <c r="A39" s="300" t="s">
        <v>905</v>
      </c>
      <c r="B39" s="300"/>
    </row>
    <row r="40" spans="1:2" x14ac:dyDescent="0.35">
      <c r="A40" s="300" t="s">
        <v>906</v>
      </c>
      <c r="B40" s="300"/>
    </row>
    <row r="41" spans="1:2" x14ac:dyDescent="0.3">
      <c r="A41" s="300"/>
      <c r="B41" s="359"/>
    </row>
    <row r="42" spans="1:2" x14ac:dyDescent="0.35">
      <c r="A42" s="288" t="s">
        <v>890</v>
      </c>
    </row>
    <row r="43" spans="1:2" x14ac:dyDescent="0.3">
      <c r="A43" s="300"/>
      <c r="B43" s="359"/>
    </row>
    <row r="44" spans="1:2" x14ac:dyDescent="0.3">
      <c r="A44" s="300" t="s">
        <v>1208</v>
      </c>
      <c r="B44" s="359"/>
    </row>
    <row r="45" spans="1:2" ht="39" x14ac:dyDescent="0.35">
      <c r="A45" s="300" t="s">
        <v>1209</v>
      </c>
    </row>
    <row r="46" spans="1:2" ht="26" x14ac:dyDescent="0.35">
      <c r="A46" s="300" t="s">
        <v>907</v>
      </c>
    </row>
    <row r="47" spans="1:2" ht="65" x14ac:dyDescent="0.35">
      <c r="A47" s="300" t="s">
        <v>1185</v>
      </c>
    </row>
    <row r="48" spans="1:2" x14ac:dyDescent="0.35">
      <c r="A48" s="300" t="s">
        <v>1186</v>
      </c>
    </row>
    <row r="49" spans="1:2" ht="39" x14ac:dyDescent="0.35">
      <c r="A49" s="300" t="s">
        <v>908</v>
      </c>
    </row>
    <row r="50" spans="1:2" x14ac:dyDescent="0.35">
      <c r="A50" s="300"/>
    </row>
    <row r="51" spans="1:2" x14ac:dyDescent="0.35">
      <c r="A51" s="288" t="s">
        <v>891</v>
      </c>
    </row>
    <row r="52" spans="1:2" x14ac:dyDescent="0.35">
      <c r="A52" s="300"/>
    </row>
    <row r="53" spans="1:2" ht="26" x14ac:dyDescent="0.35">
      <c r="A53" s="301" t="s">
        <v>1210</v>
      </c>
    </row>
    <row r="54" spans="1:2" ht="41.25" customHeight="1" x14ac:dyDescent="0.35">
      <c r="A54" s="300" t="s">
        <v>1187</v>
      </c>
    </row>
    <row r="55" spans="1:2" ht="26" x14ac:dyDescent="0.3">
      <c r="A55" s="300" t="s">
        <v>909</v>
      </c>
      <c r="B55" s="359"/>
    </row>
    <row r="56" spans="1:2" ht="26" x14ac:dyDescent="0.35">
      <c r="A56" s="300" t="s">
        <v>1188</v>
      </c>
    </row>
    <row r="57" spans="1:2" ht="41.25" customHeight="1" x14ac:dyDescent="0.35">
      <c r="A57" s="300" t="s">
        <v>910</v>
      </c>
    </row>
    <row r="58" spans="1:2" ht="39" x14ac:dyDescent="0.35">
      <c r="A58" s="300" t="s">
        <v>911</v>
      </c>
    </row>
    <row r="59" spans="1:2" ht="78" x14ac:dyDescent="0.35">
      <c r="A59" s="300" t="s">
        <v>1189</v>
      </c>
    </row>
    <row r="60" spans="1:2" ht="26" x14ac:dyDescent="0.35">
      <c r="A60" s="300" t="s">
        <v>1211</v>
      </c>
    </row>
    <row r="61" spans="1:2" ht="26" x14ac:dyDescent="0.35">
      <c r="A61" s="300" t="s">
        <v>1190</v>
      </c>
    </row>
    <row r="62" spans="1:2" x14ac:dyDescent="0.35">
      <c r="A62" s="300" t="s">
        <v>1191</v>
      </c>
    </row>
    <row r="63" spans="1:2" x14ac:dyDescent="0.35">
      <c r="A63" s="300" t="s">
        <v>912</v>
      </c>
    </row>
    <row r="64" spans="1:2" ht="52" x14ac:dyDescent="0.35">
      <c r="A64" s="300" t="s">
        <v>1192</v>
      </c>
    </row>
    <row r="65" spans="1:2" ht="26" x14ac:dyDescent="0.35">
      <c r="A65" s="300" t="s">
        <v>913</v>
      </c>
    </row>
    <row r="66" spans="1:2" ht="52" x14ac:dyDescent="0.35">
      <c r="A66" s="300" t="s">
        <v>1193</v>
      </c>
    </row>
    <row r="67" spans="1:2" ht="26" x14ac:dyDescent="0.35">
      <c r="A67" s="301" t="s">
        <v>1212</v>
      </c>
    </row>
    <row r="68" spans="1:2" ht="26" x14ac:dyDescent="0.35">
      <c r="A68" s="300" t="s">
        <v>1194</v>
      </c>
    </row>
    <row r="69" spans="1:2" ht="44.25" customHeight="1" x14ac:dyDescent="0.3">
      <c r="A69" s="300" t="s">
        <v>1195</v>
      </c>
      <c r="B69" s="359"/>
    </row>
    <row r="70" spans="1:2" ht="26" x14ac:dyDescent="0.3">
      <c r="A70" s="300" t="s">
        <v>914</v>
      </c>
      <c r="B70" s="359"/>
    </row>
    <row r="71" spans="1:2" ht="26" x14ac:dyDescent="0.3">
      <c r="A71" s="300" t="s">
        <v>1196</v>
      </c>
      <c r="B71" s="359"/>
    </row>
    <row r="72" spans="1:2" ht="45" customHeight="1" x14ac:dyDescent="0.3">
      <c r="A72" s="300" t="s">
        <v>915</v>
      </c>
      <c r="B72" s="359"/>
    </row>
    <row r="73" spans="1:2" ht="39" x14ac:dyDescent="0.3">
      <c r="A73" s="300" t="s">
        <v>1197</v>
      </c>
      <c r="B73" s="359"/>
    </row>
    <row r="74" spans="1:2" ht="65" x14ac:dyDescent="0.35">
      <c r="A74" s="300" t="s">
        <v>1198</v>
      </c>
    </row>
    <row r="75" spans="1:2" ht="52" x14ac:dyDescent="0.35">
      <c r="A75" s="300" t="s">
        <v>1213</v>
      </c>
    </row>
    <row r="76" spans="1:2" x14ac:dyDescent="0.35">
      <c r="A76" s="300"/>
    </row>
    <row r="77" spans="1:2" x14ac:dyDescent="0.3">
      <c r="A77" s="288" t="s">
        <v>892</v>
      </c>
      <c r="B77" s="359"/>
    </row>
    <row r="78" spans="1:2" s="303" customFormat="1" x14ac:dyDescent="0.3">
      <c r="A78" s="302"/>
      <c r="B78" s="360"/>
    </row>
    <row r="79" spans="1:2" x14ac:dyDescent="0.3">
      <c r="A79" s="300" t="s">
        <v>1214</v>
      </c>
      <c r="B79" s="359"/>
    </row>
    <row r="80" spans="1:2" ht="26" x14ac:dyDescent="0.3">
      <c r="A80" s="300" t="s">
        <v>1199</v>
      </c>
      <c r="B80" s="359"/>
    </row>
    <row r="81" spans="1:2" ht="26" x14ac:dyDescent="0.3">
      <c r="A81" s="300" t="s">
        <v>916</v>
      </c>
      <c r="B81" s="359"/>
    </row>
    <row r="82" spans="1:2" ht="39" x14ac:dyDescent="0.3">
      <c r="A82" s="300" t="s">
        <v>1200</v>
      </c>
      <c r="B82" s="359"/>
    </row>
    <row r="83" spans="1:2" x14ac:dyDescent="0.3">
      <c r="A83" s="300"/>
      <c r="B83" s="359"/>
    </row>
    <row r="84" spans="1:2" x14ac:dyDescent="0.3">
      <c r="A84" s="288" t="s">
        <v>893</v>
      </c>
      <c r="B84" s="359"/>
    </row>
    <row r="85" spans="1:2" x14ac:dyDescent="0.3">
      <c r="A85" s="300"/>
      <c r="B85" s="359"/>
    </row>
    <row r="86" spans="1:2" x14ac:dyDescent="0.35">
      <c r="A86" s="361" t="s">
        <v>1215</v>
      </c>
    </row>
    <row r="87" spans="1:2" x14ac:dyDescent="0.35">
      <c r="A87" s="361" t="s">
        <v>1216</v>
      </c>
    </row>
    <row r="88" spans="1:2" ht="26.25" customHeight="1" x14ac:dyDescent="0.35">
      <c r="A88" s="361" t="s">
        <v>1217</v>
      </c>
    </row>
    <row r="89" spans="1:2" ht="65" x14ac:dyDescent="0.35">
      <c r="A89" s="361" t="s">
        <v>1218</v>
      </c>
    </row>
    <row r="90" spans="1:2" x14ac:dyDescent="0.35">
      <c r="A90" s="361" t="s">
        <v>1219</v>
      </c>
    </row>
    <row r="91" spans="1:2" ht="26" x14ac:dyDescent="0.35">
      <c r="A91" s="361" t="s">
        <v>1220</v>
      </c>
    </row>
    <row r="92" spans="1:2" x14ac:dyDescent="0.35">
      <c r="A92" s="361" t="s">
        <v>1221</v>
      </c>
    </row>
    <row r="93" spans="1:2" x14ac:dyDescent="0.35"/>
  </sheetData>
  <sheetProtection formatCells="0" formatColumns="0" formatRows="0" sort="0" autoFilter="0" pivotTables="0"/>
  <pageMargins left="0.55118110236220474" right="0.55118110236220474" top="0.35433070866141736" bottom="0.43307086614173229" header="0.31496062992125984" footer="0.19685039370078741"/>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6"/>
  <dimension ref="A1:BZ328"/>
  <sheetViews>
    <sheetView showGridLines="0" zoomScale="85" zoomScaleNormal="85" zoomScaleSheetLayoutView="85" workbookViewId="0">
      <pane xSplit="2" ySplit="5" topLeftCell="C6" activePane="bottomRight" state="frozenSplit"/>
      <selection pane="topRight"/>
      <selection pane="bottomLeft"/>
      <selection pane="bottomRight" activeCell="C6" sqref="C6"/>
    </sheetView>
  </sheetViews>
  <sheetFormatPr defaultColWidth="0" defaultRowHeight="14.5" zeroHeight="1" x14ac:dyDescent="0.35"/>
  <cols>
    <col min="1" max="1" width="4.81640625" customWidth="1"/>
    <col min="2" max="2" width="40.453125" customWidth="1"/>
    <col min="3" max="3" width="29.1796875" customWidth="1"/>
    <col min="4" max="4" width="23.81640625" customWidth="1"/>
    <col min="5" max="5" width="25.54296875" customWidth="1"/>
    <col min="6" max="6" width="9" customWidth="1"/>
    <col min="7" max="7" width="22.54296875" customWidth="1"/>
    <col min="8" max="9" width="19.453125" customWidth="1"/>
    <col min="10" max="10" width="15.453125" customWidth="1"/>
    <col min="11" max="11" width="25.54296875" customWidth="1"/>
    <col min="12" max="12" width="13.54296875" customWidth="1"/>
    <col min="13" max="13" width="33.81640625" customWidth="1"/>
    <col min="14" max="14" width="9.453125" customWidth="1"/>
    <col min="15" max="15" width="13" customWidth="1"/>
    <col min="16" max="16" width="19.54296875" customWidth="1"/>
    <col min="17" max="17" width="12.54296875" customWidth="1"/>
    <col min="18" max="18" width="15.54296875" customWidth="1"/>
    <col min="19" max="19" width="13.81640625" customWidth="1"/>
    <col min="20" max="20" width="21.54296875" customWidth="1"/>
    <col min="21" max="21" width="32" customWidth="1"/>
    <col min="22" max="22" width="27" customWidth="1"/>
    <col min="23" max="23" width="49.54296875" bestFit="1" customWidth="1"/>
    <col min="24" max="27" width="7.1796875" hidden="1" customWidth="1"/>
    <col min="28" max="28" width="2.81640625" hidden="1" customWidth="1"/>
    <col min="29" max="29" width="3" hidden="1" customWidth="1"/>
    <col min="30" max="30" width="6.54296875" hidden="1" customWidth="1"/>
    <col min="31" max="31" width="3.453125" hidden="1" customWidth="1"/>
    <col min="32" max="33" width="1.54296875" hidden="1" customWidth="1"/>
    <col min="34" max="34" width="2" hidden="1" customWidth="1"/>
    <col min="35" max="35" width="1.54296875" hidden="1" customWidth="1"/>
    <col min="36" max="36" width="4" hidden="1" customWidth="1"/>
    <col min="37" max="37" width="4.453125" hidden="1" customWidth="1"/>
    <col min="38" max="39" width="2.453125" hidden="1" customWidth="1"/>
    <col min="40" max="40" width="2" style="36" hidden="1" customWidth="1"/>
    <col min="41" max="41" width="2.81640625" style="36" hidden="1" customWidth="1"/>
    <col min="42" max="42" width="3.453125" style="36" hidden="1" customWidth="1"/>
    <col min="43" max="43" width="1.54296875" style="36" hidden="1" customWidth="1"/>
    <col min="44" max="44" width="3.1796875" style="36" hidden="1" customWidth="1"/>
    <col min="45" max="45" width="2" style="36" hidden="1" customWidth="1"/>
    <col min="46" max="46" width="1" style="36" hidden="1" customWidth="1"/>
    <col min="47" max="47" width="5.54296875" style="36" hidden="1" customWidth="1"/>
    <col min="48" max="48" width="12.453125" style="36" hidden="1" customWidth="1"/>
    <col min="49" max="49" width="1" style="36" hidden="1" customWidth="1"/>
    <col min="50" max="54" width="7.1796875" style="36" hidden="1" customWidth="1"/>
    <col min="55" max="55" width="8.1796875" style="36" hidden="1" customWidth="1"/>
    <col min="56" max="56" width="3.453125" style="36" hidden="1" customWidth="1"/>
    <col min="57" max="57" width="2.453125" style="36" hidden="1" customWidth="1"/>
    <col min="58" max="58" width="8.453125" style="36" hidden="1" customWidth="1"/>
    <col min="59" max="59" width="5" style="36" hidden="1" customWidth="1"/>
    <col min="60" max="78" width="8.453125" hidden="1" customWidth="1"/>
    <col min="79" max="16384" width="9.1796875" hidden="1"/>
  </cols>
  <sheetData>
    <row r="1" spans="1:59" x14ac:dyDescent="0.35">
      <c r="A1" s="118"/>
      <c r="B1" s="117"/>
      <c r="C1" s="119"/>
      <c r="D1" s="120"/>
      <c r="E1" s="119"/>
      <c r="F1" s="119"/>
      <c r="G1" s="119"/>
      <c r="H1" s="119"/>
      <c r="I1" s="119"/>
      <c r="J1" s="119"/>
      <c r="K1" s="119"/>
      <c r="L1" s="119"/>
      <c r="M1" s="119"/>
      <c r="N1" s="119"/>
      <c r="O1" s="119"/>
      <c r="P1" s="119"/>
      <c r="Q1" s="121"/>
      <c r="R1" s="121"/>
      <c r="S1" s="121"/>
      <c r="T1" s="122"/>
      <c r="U1" s="119"/>
      <c r="V1" s="119"/>
      <c r="W1" s="119"/>
    </row>
    <row r="2" spans="1:59" ht="28.5" customHeight="1" x14ac:dyDescent="0.35">
      <c r="A2" s="118"/>
      <c r="B2" s="513" t="str">
        <f>'Анкета (зміст)'!A29</f>
        <v>8. Інформація про юридичних осіб, у яких керівник, головний бухгалтер, ключова особа заявника/надавача фінансових послуг/надавача фінансових платіжних послуг/надавача обмежених платіжних послуг є власником істотної участі або контролером</v>
      </c>
      <c r="C2" s="514"/>
      <c r="D2" s="514"/>
      <c r="E2" s="514"/>
      <c r="F2" s="514"/>
      <c r="G2" s="514"/>
      <c r="H2" s="123"/>
      <c r="I2" s="123"/>
      <c r="J2" s="123"/>
      <c r="K2" s="123"/>
      <c r="L2" s="123"/>
      <c r="M2" s="123"/>
      <c r="N2" s="123"/>
      <c r="O2" s="123"/>
      <c r="P2" s="123"/>
      <c r="Q2" s="124"/>
      <c r="R2" s="124"/>
      <c r="S2" s="124"/>
      <c r="T2" s="125"/>
      <c r="U2" s="123"/>
      <c r="V2" s="123"/>
      <c r="W2" s="123"/>
    </row>
    <row r="3" spans="1:59" ht="21.75" customHeight="1" x14ac:dyDescent="0.35">
      <c r="A3" s="512" t="s">
        <v>125</v>
      </c>
      <c r="B3" s="512" t="s">
        <v>583</v>
      </c>
      <c r="C3" s="512"/>
      <c r="D3" s="512"/>
      <c r="E3" s="512"/>
      <c r="F3" s="515" t="s">
        <v>192</v>
      </c>
      <c r="G3" s="516"/>
      <c r="H3" s="516"/>
      <c r="I3" s="516"/>
      <c r="J3" s="516"/>
      <c r="K3" s="516"/>
      <c r="L3" s="516"/>
      <c r="M3" s="516"/>
      <c r="N3" s="516"/>
      <c r="O3" s="516"/>
      <c r="P3" s="517"/>
      <c r="Q3" s="518" t="s">
        <v>139</v>
      </c>
      <c r="R3" s="518"/>
      <c r="S3" s="518"/>
      <c r="T3" s="512" t="s">
        <v>247</v>
      </c>
      <c r="U3" s="512" t="s">
        <v>193</v>
      </c>
      <c r="V3" s="512"/>
      <c r="W3" s="512" t="s">
        <v>933</v>
      </c>
    </row>
    <row r="4" spans="1:59" ht="52.5" customHeight="1" x14ac:dyDescent="0.35">
      <c r="A4" s="512"/>
      <c r="B4" s="80" t="s">
        <v>344</v>
      </c>
      <c r="C4" s="80" t="s">
        <v>345</v>
      </c>
      <c r="D4" s="83" t="s">
        <v>357</v>
      </c>
      <c r="E4" s="80" t="s">
        <v>346</v>
      </c>
      <c r="F4" s="80" t="s">
        <v>327</v>
      </c>
      <c r="G4" s="80" t="s">
        <v>328</v>
      </c>
      <c r="H4" s="80" t="s">
        <v>329</v>
      </c>
      <c r="I4" s="80" t="s">
        <v>330</v>
      </c>
      <c r="J4" s="80" t="s">
        <v>331</v>
      </c>
      <c r="K4" s="80" t="s">
        <v>350</v>
      </c>
      <c r="L4" s="80" t="s">
        <v>332</v>
      </c>
      <c r="M4" s="80" t="s">
        <v>333</v>
      </c>
      <c r="N4" s="80" t="s">
        <v>334</v>
      </c>
      <c r="O4" s="80" t="s">
        <v>812</v>
      </c>
      <c r="P4" s="80" t="s">
        <v>589</v>
      </c>
      <c r="Q4" s="82" t="s">
        <v>0</v>
      </c>
      <c r="R4" s="82" t="s">
        <v>348</v>
      </c>
      <c r="S4" s="70" t="s">
        <v>1</v>
      </c>
      <c r="T4" s="512"/>
      <c r="U4" s="80" t="s">
        <v>308</v>
      </c>
      <c r="V4" s="80" t="s">
        <v>803</v>
      </c>
      <c r="W4" s="512"/>
      <c r="AB4" s="47" t="str">
        <f ca="1">IF(ISBLANK(INDIRECT("B4"))," ",(INDIRECT("B4")))</f>
        <v xml:space="preserve">найменування </v>
      </c>
      <c r="AC4" s="47" t="str">
        <f ca="1">IF(ISBLANK(INDIRECT("C4"))," ",(INDIRECT("C4")))</f>
        <v xml:space="preserve">країна реєстрації </v>
      </c>
      <c r="AD4" s="47" t="str">
        <f ca="1">IF(ISBLANK(INDIRECT("D4"))," ",(INDIRECT("D4")))</f>
        <v xml:space="preserve">ідентифікаційний/ реєстраційний код/номер </v>
      </c>
      <c r="AE4" s="47" t="str">
        <f ca="1">IF(ISBLANK(INDIRECT("E4"))," ",(INDIRECT("E4")))</f>
        <v xml:space="preserve">адреса веб-сайту </v>
      </c>
      <c r="AF4" s="47" t="str">
        <f ca="1">IF(ISBLANK(INDIRECT("F4"))," ",(INDIRECT("F4")))</f>
        <v>індекс</v>
      </c>
      <c r="AG4" s="47" t="str">
        <f ca="1">IF(ISBLANK(INDIRECT("G4"))," ",(INDIRECT("G4")))</f>
        <v xml:space="preserve">країна </v>
      </c>
      <c r="AH4" s="47" t="str">
        <f ca="1">IF(ISBLANK(INDIRECT("H4"))," ",(INDIRECT("H4")))</f>
        <v xml:space="preserve">область </v>
      </c>
      <c r="AI4" s="47" t="str">
        <f ca="1">IF(ISBLANK(INDIRECT("I4"))," ",(INDIRECT("I4")))</f>
        <v>район</v>
      </c>
      <c r="AJ4" s="47" t="str">
        <f ca="1">IF(ISBLANK(INDIRECT("J4"))," ",(INDIRECT("J4")))</f>
        <v>тип населеного пункту</v>
      </c>
      <c r="AK4" s="47" t="str">
        <f ca="1">IF(ISBLANK(INDIRECT("K4"))," ",(INDIRECT("K4")))</f>
        <v>назва населеного пункту</v>
      </c>
      <c r="AL4" s="47" t="str">
        <f ca="1">IF(ISBLANK(INDIRECT("L4"))," ",(INDIRECT("L4")))</f>
        <v>тип вулиця</v>
      </c>
      <c r="AM4" s="47" t="str">
        <f ca="1">IF(ISBLANK(INDIRECT("M4"))," ",(INDIRECT("M4")))</f>
        <v>назва вулиці</v>
      </c>
      <c r="AN4" s="47" t="str">
        <f ca="1">IF(ISBLANK(INDIRECT("N4"))," ",(INDIRECT("N4")))</f>
        <v xml:space="preserve">будинок </v>
      </c>
      <c r="AO4" s="47" t="str">
        <f ca="1">IF(ISBLANK(INDIRECT("O4"))," ",(INDIRECT("O4")))</f>
        <v>офіс/квартира</v>
      </c>
      <c r="AP4" s="47" t="str">
        <f ca="1">IF(ISBLANK(INDIRECT("P4"))," ",(INDIRECT("P4")))</f>
        <v>примітки до адреси</v>
      </c>
      <c r="AQ4" s="47" t="str">
        <f ca="1">IF(ISBLANK(INDIRECT("Q4"))," ",(INDIRECT("Q4")))</f>
        <v>пряма</v>
      </c>
      <c r="AR4" s="47" t="str">
        <f ca="1">IF(ISBLANK(INDIRECT("R4"))," ",(INDIRECT("R4")))</f>
        <v xml:space="preserve">опосередкована </v>
      </c>
      <c r="AS4" s="47" t="str">
        <f ca="1">IF(ISBLANK(INDIRECT("S4"))," ",(INDIRECT("S4")))</f>
        <v>сукупна</v>
      </c>
      <c r="AT4" s="47" t="str">
        <f ca="1">IF(ISBLANK(INDIRECT("T4"))," ",(INDIRECT("T4")))</f>
        <v xml:space="preserve"> </v>
      </c>
      <c r="AU4" s="47" t="str">
        <f ca="1">IF(ISBLANK(INDIRECT("U4"))," ",(INDIRECT("U4")))</f>
        <v>Вид діяльності (автоматичний вибір)</v>
      </c>
      <c r="AV4" s="47" t="str">
        <f ca="1">IF(ISBLANK(INDIRECT("V4"))," ",(INDIRECT("V4")))</f>
        <v>Вид діяльності 
(заповнюється якщо у стопчику 8.1 зазначено  "Інший вид діяльності")</v>
      </c>
      <c r="AW4" s="47" t="str">
        <f ca="1">IF(ISBLANK(INDIRECT("W4"))," ",(INDIRECT("W4")))</f>
        <v xml:space="preserve"> </v>
      </c>
    </row>
    <row r="5" spans="1:59" ht="15.75" customHeight="1" x14ac:dyDescent="0.35">
      <c r="A5" s="80">
        <v>1</v>
      </c>
      <c r="B5" s="80" t="s">
        <v>127</v>
      </c>
      <c r="C5" s="80" t="s">
        <v>128</v>
      </c>
      <c r="D5" s="83" t="s">
        <v>129</v>
      </c>
      <c r="E5" s="80" t="s">
        <v>144</v>
      </c>
      <c r="F5" s="80" t="s">
        <v>149</v>
      </c>
      <c r="G5" s="80" t="s">
        <v>150</v>
      </c>
      <c r="H5" s="80" t="s">
        <v>182</v>
      </c>
      <c r="I5" s="80" t="s">
        <v>183</v>
      </c>
      <c r="J5" s="80" t="s">
        <v>184</v>
      </c>
      <c r="K5" s="19" t="s">
        <v>189</v>
      </c>
      <c r="L5" s="80" t="s">
        <v>190</v>
      </c>
      <c r="M5" s="80" t="s">
        <v>191</v>
      </c>
      <c r="N5" s="80" t="s">
        <v>314</v>
      </c>
      <c r="O5" s="80" t="s">
        <v>315</v>
      </c>
      <c r="P5" s="80" t="s">
        <v>347</v>
      </c>
      <c r="Q5" s="73">
        <v>4</v>
      </c>
      <c r="R5" s="73">
        <v>5</v>
      </c>
      <c r="S5" s="74">
        <v>6</v>
      </c>
      <c r="T5" s="80">
        <v>7</v>
      </c>
      <c r="U5" s="80" t="s">
        <v>134</v>
      </c>
      <c r="V5" s="80" t="s">
        <v>135</v>
      </c>
      <c r="W5" s="80">
        <v>9</v>
      </c>
      <c r="AB5" s="47" t="str">
        <f ca="1">IF(ISBLANK(INDIRECT("B5"))," ",(INDIRECT("B5")))</f>
        <v>2.1.</v>
      </c>
      <c r="AC5" s="47" t="str">
        <f ca="1">IF(ISBLANK(INDIRECT("C5"))," ",(INDIRECT("C5")))</f>
        <v>2.2.</v>
      </c>
      <c r="AD5" s="47" t="str">
        <f ca="1">IF(ISBLANK(INDIRECT("D5"))," ",(INDIRECT("D5")))</f>
        <v>2.3.</v>
      </c>
      <c r="AE5" s="47" t="str">
        <f ca="1">IF(ISBLANK(INDIRECT("E5"))," ",(INDIRECT("E5")))</f>
        <v>2.4.</v>
      </c>
      <c r="AF5" s="47" t="str">
        <f ca="1">IF(ISBLANK(INDIRECT("F5"))," ",(INDIRECT("F5")))</f>
        <v>3.1.</v>
      </c>
      <c r="AG5" s="47" t="str">
        <f ca="1">IF(ISBLANK(INDIRECT("G5"))," ",(INDIRECT("G5")))</f>
        <v>3.2.</v>
      </c>
      <c r="AH5" s="47" t="str">
        <f ca="1">IF(ISBLANK(INDIRECT("H5"))," ",(INDIRECT("H5")))</f>
        <v>3.3.</v>
      </c>
      <c r="AI5" s="47" t="str">
        <f ca="1">IF(ISBLANK(INDIRECT("I5"))," ",(INDIRECT("I5")))</f>
        <v>3.4.</v>
      </c>
      <c r="AJ5" s="47" t="str">
        <f ca="1">IF(ISBLANK(INDIRECT("J5"))," ",(INDIRECT("J5")))</f>
        <v>3.5.</v>
      </c>
      <c r="AK5" s="47" t="str">
        <f ca="1">IF(ISBLANK(INDIRECT("K5"))," ",(INDIRECT("K5")))</f>
        <v>3.6.</v>
      </c>
      <c r="AL5" s="47" t="str">
        <f ca="1">IF(ISBLANK(INDIRECT("L5"))," ",(INDIRECT("L5")))</f>
        <v>3.7.</v>
      </c>
      <c r="AM5" s="47" t="str">
        <f ca="1">IF(ISBLANK(INDIRECT("M5"))," ",(INDIRECT("M5")))</f>
        <v>3.8.</v>
      </c>
      <c r="AN5" s="47" t="str">
        <f ca="1">IF(ISBLANK(INDIRECT("N5"))," ",(INDIRECT("N5")))</f>
        <v>3.9.</v>
      </c>
      <c r="AO5" s="47" t="str">
        <f ca="1">IF(ISBLANK(INDIRECT("O5"))," ",(INDIRECT("O5")))</f>
        <v>3.10.</v>
      </c>
      <c r="AP5" s="47" t="str">
        <f ca="1">IF(ISBLANK(INDIRECT("P5"))," ",(INDIRECT("P5")))</f>
        <v>3.11.</v>
      </c>
      <c r="AQ5" s="47">
        <f ca="1">IF(ISBLANK(INDIRECT("Q5"))," ",(INDIRECT("Q5")))</f>
        <v>4</v>
      </c>
      <c r="AR5" s="47">
        <f ca="1">IF(ISBLANK(INDIRECT("R5"))," ",(INDIRECT("R5")))</f>
        <v>5</v>
      </c>
      <c r="AS5" s="47">
        <f ca="1">IF(ISBLANK(INDIRECT("S5"))," ",(INDIRECT("S5")))</f>
        <v>6</v>
      </c>
      <c r="AT5" s="47">
        <f ca="1">IF(ISBLANK(INDIRECT("T5"))," ",(INDIRECT("T5")))</f>
        <v>7</v>
      </c>
      <c r="AU5" s="47" t="str">
        <f ca="1">IF(ISBLANK(INDIRECT("U5"))," ",(INDIRECT("U5")))</f>
        <v>8.1.</v>
      </c>
      <c r="AV5" s="47" t="str">
        <f ca="1">IF(ISBLANK(INDIRECT("V5"))," ",(INDIRECT("V5")))</f>
        <v>8.2.</v>
      </c>
      <c r="AW5" s="47">
        <f ca="1">IF(ISBLANK(INDIRECT("W5"))," ",(INDIRECT("W5")))</f>
        <v>9</v>
      </c>
      <c r="BC5" s="240" t="s">
        <v>21</v>
      </c>
      <c r="BD5" s="240" t="s">
        <v>5</v>
      </c>
      <c r="BE5" s="240" t="s">
        <v>6</v>
      </c>
      <c r="BF5" s="240" t="s">
        <v>248</v>
      </c>
      <c r="BG5" s="240" t="s">
        <v>207</v>
      </c>
    </row>
    <row r="6" spans="1:59" ht="53.25" customHeight="1" x14ac:dyDescent="0.35">
      <c r="A6" s="9">
        <v>1</v>
      </c>
      <c r="B6" s="12"/>
      <c r="C6" s="12"/>
      <c r="D6" s="16"/>
      <c r="E6" s="17"/>
      <c r="F6" s="16"/>
      <c r="G6" s="12"/>
      <c r="H6" s="12"/>
      <c r="I6" s="12"/>
      <c r="J6" s="12"/>
      <c r="K6" s="12"/>
      <c r="L6" s="12"/>
      <c r="M6" s="12"/>
      <c r="N6" s="16"/>
      <c r="O6" s="16"/>
      <c r="P6" s="12"/>
      <c r="Q6" s="71"/>
      <c r="R6" s="71"/>
      <c r="S6" s="72" t="str">
        <f t="shared" ref="S6:S11" si="0">IF(AND(Q6="",R6=""),"",Q6+R6)</f>
        <v/>
      </c>
      <c r="T6" s="18"/>
      <c r="U6" s="12"/>
      <c r="V6" s="75"/>
      <c r="W6" s="12"/>
      <c r="AB6" s="47" t="str">
        <f ca="1">IF(ISBLANK(INDIRECT("B6"))," ",(INDIRECT("B6")))</f>
        <v xml:space="preserve"> </v>
      </c>
      <c r="AC6" s="47" t="str">
        <f ca="1">IF(ISBLANK(INDIRECT("C6"))," ",(INDIRECT("C6")))</f>
        <v xml:space="preserve"> </v>
      </c>
      <c r="AD6" s="47" t="str">
        <f ca="1">IF(ISBLANK(INDIRECT("D6"))," ",(INDIRECT("D6")))</f>
        <v xml:space="preserve"> </v>
      </c>
      <c r="AE6" s="47" t="str">
        <f ca="1">IF(ISBLANK(INDIRECT("E6"))," ",(INDIRECT("E6")))</f>
        <v xml:space="preserve"> </v>
      </c>
      <c r="AF6" s="47" t="str">
        <f ca="1">IF(ISBLANK(INDIRECT("F6"))," ",(INDIRECT("F6")))</f>
        <v xml:space="preserve"> </v>
      </c>
      <c r="AG6" s="47" t="str">
        <f ca="1">IF(ISBLANK(INDIRECT("G6"))," ",(INDIRECT("G6")))</f>
        <v xml:space="preserve"> </v>
      </c>
      <c r="AH6" s="47" t="str">
        <f ca="1">IF(ISBLANK(INDIRECT("H6"))," ",(INDIRECT("H6")))</f>
        <v xml:space="preserve"> </v>
      </c>
      <c r="AI6" s="47" t="str">
        <f ca="1">IF(ISBLANK(INDIRECT("I6"))," ",(INDIRECT("I6")))</f>
        <v xml:space="preserve"> </v>
      </c>
      <c r="AJ6" s="47" t="str">
        <f ca="1">IF(ISBLANK(INDIRECT("J6"))," ",(INDIRECT("J6")))</f>
        <v xml:space="preserve"> </v>
      </c>
      <c r="AK6" s="47" t="str">
        <f ca="1">IF(ISBLANK(INDIRECT("K6"))," ",(INDIRECT("K6")))</f>
        <v xml:space="preserve"> </v>
      </c>
      <c r="AL6" s="47" t="str">
        <f ca="1">IF(ISBLANK(INDIRECT("L6"))," ",(INDIRECT("L6")))</f>
        <v xml:space="preserve"> </v>
      </c>
      <c r="AM6" s="47" t="str">
        <f ca="1">IF(ISBLANK(INDIRECT("M6"))," ",(INDIRECT("M6")))</f>
        <v xml:space="preserve"> </v>
      </c>
      <c r="AN6" s="47" t="str">
        <f ca="1">IF(ISBLANK(INDIRECT("N6"))," ",(INDIRECT("N6")))</f>
        <v xml:space="preserve"> </v>
      </c>
      <c r="AO6" s="47" t="str">
        <f ca="1">IF(ISBLANK(INDIRECT("O6"))," ",(INDIRECT("O6")))</f>
        <v xml:space="preserve"> </v>
      </c>
      <c r="AP6" s="47" t="str">
        <f ca="1">IF(ISBLANK(INDIRECT("P6"))," ",(INDIRECT("P6")))</f>
        <v xml:space="preserve"> </v>
      </c>
      <c r="AQ6" s="47" t="str">
        <f ca="1">IF(ISBLANK(INDIRECT("Q6"))," ",(INDIRECT("Q6")))</f>
        <v xml:space="preserve"> </v>
      </c>
      <c r="AR6" s="47" t="str">
        <f ca="1">IF(ISBLANK(INDIRECT("R6"))," ",(INDIRECT("R6")))</f>
        <v xml:space="preserve"> </v>
      </c>
      <c r="AS6" s="47" t="str">
        <f ca="1">IF(ISBLANK(INDIRECT("S6"))," ",(INDIRECT("S6")))</f>
        <v/>
      </c>
      <c r="AT6" s="47" t="str">
        <f ca="1">IF(ISBLANK(INDIRECT("T6"))," ",(INDIRECT("T6")))</f>
        <v xml:space="preserve"> </v>
      </c>
      <c r="AU6" s="47" t="str">
        <f ca="1">IF(ISBLANK(INDIRECT("U6"))," ",(INDIRECT("U6")))</f>
        <v xml:space="preserve"> </v>
      </c>
      <c r="AV6" s="47" t="str">
        <f ca="1">IF(ISBLANK(INDIRECT("V6"))," ",(INDIRECT("V6")))</f>
        <v xml:space="preserve"> </v>
      </c>
      <c r="AW6" s="47" t="str">
        <f ca="1">IF(ISBLANK(INDIRECT("W6"))," ",(INDIRECT("W6")))</f>
        <v xml:space="preserve"> </v>
      </c>
      <c r="BC6" s="188" t="s">
        <v>618</v>
      </c>
      <c r="BD6" s="188" t="s">
        <v>82</v>
      </c>
      <c r="BE6" s="188" t="s">
        <v>82</v>
      </c>
      <c r="BF6" s="188" t="s">
        <v>82</v>
      </c>
      <c r="BG6" s="188" t="s">
        <v>82</v>
      </c>
    </row>
    <row r="7" spans="1:59" ht="53.25" customHeight="1" x14ac:dyDescent="0.35">
      <c r="A7" s="9">
        <v>2</v>
      </c>
      <c r="B7" s="12"/>
      <c r="C7" s="12"/>
      <c r="D7" s="16"/>
      <c r="E7" s="17"/>
      <c r="F7" s="16"/>
      <c r="G7" s="12"/>
      <c r="H7" s="12"/>
      <c r="I7" s="12"/>
      <c r="J7" s="12"/>
      <c r="K7" s="12"/>
      <c r="L7" s="12"/>
      <c r="M7" s="12"/>
      <c r="N7" s="16"/>
      <c r="O7" s="16"/>
      <c r="P7" s="12"/>
      <c r="Q7" s="71"/>
      <c r="R7" s="71"/>
      <c r="S7" s="72" t="str">
        <f t="shared" si="0"/>
        <v/>
      </c>
      <c r="T7" s="18"/>
      <c r="U7" s="12"/>
      <c r="V7" s="12"/>
      <c r="W7" s="12"/>
      <c r="AB7" s="47" t="str">
        <f ca="1">IF(ISBLANK(INDIRECT("B7"))," ",(INDIRECT("B7")))</f>
        <v xml:space="preserve"> </v>
      </c>
      <c r="AC7" s="47" t="str">
        <f ca="1">IF(ISBLANK(INDIRECT("C7"))," ",(INDIRECT("C7")))</f>
        <v xml:space="preserve"> </v>
      </c>
      <c r="AD7" s="47" t="str">
        <f ca="1">IF(ISBLANK(INDIRECT("D7"))," ",(INDIRECT("D7")))</f>
        <v xml:space="preserve"> </v>
      </c>
      <c r="AE7" s="47" t="str">
        <f ca="1">IF(ISBLANK(INDIRECT("E7"))," ",(INDIRECT("E7")))</f>
        <v xml:space="preserve"> </v>
      </c>
      <c r="AF7" s="47" t="str">
        <f ca="1">IF(ISBLANK(INDIRECT("F7"))," ",(INDIRECT("F7")))</f>
        <v xml:space="preserve"> </v>
      </c>
      <c r="AG7" s="47" t="str">
        <f ca="1">IF(ISBLANK(INDIRECT("G7"))," ",(INDIRECT("G7")))</f>
        <v xml:space="preserve"> </v>
      </c>
      <c r="AH7" s="47" t="str">
        <f ca="1">IF(ISBLANK(INDIRECT("H7"))," ",(INDIRECT("H7")))</f>
        <v xml:space="preserve"> </v>
      </c>
      <c r="AI7" s="47" t="str">
        <f ca="1">IF(ISBLANK(INDIRECT("I7"))," ",(INDIRECT("I7")))</f>
        <v xml:space="preserve"> </v>
      </c>
      <c r="AJ7" s="47" t="str">
        <f ca="1">IF(ISBLANK(INDIRECT("J7"))," ",(INDIRECT("J7")))</f>
        <v xml:space="preserve"> </v>
      </c>
      <c r="AK7" s="47" t="str">
        <f ca="1">IF(ISBLANK(INDIRECT("K7"))," ",(INDIRECT("K7")))</f>
        <v xml:space="preserve"> </v>
      </c>
      <c r="AL7" s="47" t="str">
        <f ca="1">IF(ISBLANK(INDIRECT("L7"))," ",(INDIRECT("L7")))</f>
        <v xml:space="preserve"> </v>
      </c>
      <c r="AM7" s="47" t="str">
        <f ca="1">IF(ISBLANK(INDIRECT("M7"))," ",(INDIRECT("M7")))</f>
        <v xml:space="preserve"> </v>
      </c>
      <c r="AN7" s="47" t="str">
        <f ca="1">IF(ISBLANK(INDIRECT("N7"))," ",(INDIRECT("N7")))</f>
        <v xml:space="preserve"> </v>
      </c>
      <c r="AO7" s="47" t="str">
        <f ca="1">IF(ISBLANK(INDIRECT("O7"))," ",(INDIRECT("O7")))</f>
        <v xml:space="preserve"> </v>
      </c>
      <c r="AP7" s="47" t="str">
        <f ca="1">IF(ISBLANK(INDIRECT("P7"))," ",(INDIRECT("P7")))</f>
        <v xml:space="preserve"> </v>
      </c>
      <c r="AQ7" s="47" t="str">
        <f ca="1">IF(ISBLANK(INDIRECT("Q7"))," ",(INDIRECT("Q7")))</f>
        <v xml:space="preserve"> </v>
      </c>
      <c r="AR7" s="47" t="str">
        <f ca="1">IF(ISBLANK(INDIRECT("R7"))," ",(INDIRECT("R7")))</f>
        <v xml:space="preserve"> </v>
      </c>
      <c r="AS7" s="47" t="str">
        <f ca="1">IF(ISBLANK(INDIRECT("S7"))," ",(INDIRECT("S7")))</f>
        <v/>
      </c>
      <c r="AT7" s="47" t="str">
        <f ca="1">IF(ISBLANK(INDIRECT("T7"))," ",(INDIRECT("T7")))</f>
        <v xml:space="preserve"> </v>
      </c>
      <c r="AU7" s="47" t="str">
        <f ca="1">IF(ISBLANK(INDIRECT("U7"))," ",(INDIRECT("U7")))</f>
        <v xml:space="preserve"> </v>
      </c>
      <c r="AV7" s="47" t="str">
        <f ca="1">IF(ISBLANK(INDIRECT("V7"))," ",(INDIRECT("V7")))</f>
        <v xml:space="preserve"> </v>
      </c>
      <c r="AW7" s="47" t="str">
        <f ca="1">IF(ISBLANK(INDIRECT("W7"))," ",(INDIRECT("W7")))</f>
        <v xml:space="preserve"> </v>
      </c>
      <c r="BC7" s="188" t="s">
        <v>82</v>
      </c>
      <c r="BD7" s="188" t="s">
        <v>7</v>
      </c>
      <c r="BE7" s="188" t="s">
        <v>602</v>
      </c>
      <c r="BF7" s="188" t="s">
        <v>260</v>
      </c>
      <c r="BG7" s="188" t="s">
        <v>619</v>
      </c>
    </row>
    <row r="8" spans="1:59" ht="53.25" customHeight="1" x14ac:dyDescent="0.35">
      <c r="A8" s="9">
        <v>3</v>
      </c>
      <c r="B8" s="12"/>
      <c r="C8" s="12"/>
      <c r="D8" s="16"/>
      <c r="E8" s="17"/>
      <c r="F8" s="16"/>
      <c r="G8" s="12"/>
      <c r="H8" s="12"/>
      <c r="I8" s="12"/>
      <c r="J8" s="12"/>
      <c r="K8" s="12"/>
      <c r="L8" s="12"/>
      <c r="M8" s="12"/>
      <c r="N8" s="16"/>
      <c r="O8" s="16"/>
      <c r="P8" s="12"/>
      <c r="Q8" s="71"/>
      <c r="R8" s="71"/>
      <c r="S8" s="72" t="str">
        <f t="shared" si="0"/>
        <v/>
      </c>
      <c r="T8" s="18"/>
      <c r="U8" s="12"/>
      <c r="V8" s="12"/>
      <c r="W8" s="12"/>
      <c r="AB8" s="47" t="str">
        <f ca="1">IF(ISBLANK(INDIRECT("B8"))," ",(INDIRECT("B8")))</f>
        <v xml:space="preserve"> </v>
      </c>
      <c r="AC8" s="47" t="str">
        <f ca="1">IF(ISBLANK(INDIRECT("C8"))," ",(INDIRECT("C8")))</f>
        <v xml:space="preserve"> </v>
      </c>
      <c r="AD8" s="47" t="str">
        <f ca="1">IF(ISBLANK(INDIRECT("D8"))," ",(INDIRECT("D8")))</f>
        <v xml:space="preserve"> </v>
      </c>
      <c r="AE8" s="47" t="str">
        <f ca="1">IF(ISBLANK(INDIRECT("E8"))," ",(INDIRECT("E8")))</f>
        <v xml:space="preserve"> </v>
      </c>
      <c r="AF8" s="47" t="str">
        <f ca="1">IF(ISBLANK(INDIRECT("F8"))," ",(INDIRECT("F8")))</f>
        <v xml:space="preserve"> </v>
      </c>
      <c r="AG8" s="47" t="str">
        <f ca="1">IF(ISBLANK(INDIRECT("G8"))," ",(INDIRECT("G8")))</f>
        <v xml:space="preserve"> </v>
      </c>
      <c r="AH8" s="47" t="str">
        <f ca="1">IF(ISBLANK(INDIRECT("H8"))," ",(INDIRECT("H8")))</f>
        <v xml:space="preserve"> </v>
      </c>
      <c r="AI8" s="47" t="str">
        <f ca="1">IF(ISBLANK(INDIRECT("I8"))," ",(INDIRECT("I8")))</f>
        <v xml:space="preserve"> </v>
      </c>
      <c r="AJ8" s="47" t="str">
        <f ca="1">IF(ISBLANK(INDIRECT("J8"))," ",(INDIRECT("J8")))</f>
        <v xml:space="preserve"> </v>
      </c>
      <c r="AK8" s="47" t="str">
        <f ca="1">IF(ISBLANK(INDIRECT("K8"))," ",(INDIRECT("K8")))</f>
        <v xml:space="preserve"> </v>
      </c>
      <c r="AL8" s="47" t="str">
        <f ca="1">IF(ISBLANK(INDIRECT("L8"))," ",(INDIRECT("L8")))</f>
        <v xml:space="preserve"> </v>
      </c>
      <c r="AM8" s="47" t="str">
        <f ca="1">IF(ISBLANK(INDIRECT("M8"))," ",(INDIRECT("M8")))</f>
        <v xml:space="preserve"> </v>
      </c>
      <c r="AN8" s="47" t="str">
        <f ca="1">IF(ISBLANK(INDIRECT("N8"))," ",(INDIRECT("N8")))</f>
        <v xml:space="preserve"> </v>
      </c>
      <c r="AO8" s="47" t="str">
        <f ca="1">IF(ISBLANK(INDIRECT("O8"))," ",(INDIRECT("O8")))</f>
        <v xml:space="preserve"> </v>
      </c>
      <c r="AP8" s="47" t="str">
        <f ca="1">IF(ISBLANK(INDIRECT("P8"))," ",(INDIRECT("P8")))</f>
        <v xml:space="preserve"> </v>
      </c>
      <c r="AQ8" s="47" t="str">
        <f ca="1">IF(ISBLANK(INDIRECT("Q8"))," ",(INDIRECT("Q8")))</f>
        <v xml:space="preserve"> </v>
      </c>
      <c r="AR8" s="47" t="str">
        <f ca="1">IF(ISBLANK(INDIRECT("R8"))," ",(INDIRECT("R8")))</f>
        <v xml:space="preserve"> </v>
      </c>
      <c r="AS8" s="47" t="str">
        <f ca="1">IF(ISBLANK(INDIRECT("S8"))," ",(INDIRECT("S8")))</f>
        <v/>
      </c>
      <c r="AT8" s="47" t="str">
        <f ca="1">IF(ISBLANK(INDIRECT("T8"))," ",(INDIRECT("T8")))</f>
        <v xml:space="preserve"> </v>
      </c>
      <c r="AU8" s="47" t="str">
        <f ca="1">IF(ISBLANK(INDIRECT("U8"))," ",(INDIRECT("U8")))</f>
        <v xml:space="preserve"> </v>
      </c>
      <c r="AV8" s="47" t="str">
        <f ca="1">IF(ISBLANK(INDIRECT("V8"))," ",(INDIRECT("V8")))</f>
        <v xml:space="preserve"> </v>
      </c>
      <c r="AW8" s="47" t="str">
        <f ca="1">IF(ISBLANK(INDIRECT("W8"))," ",(INDIRECT("W8")))</f>
        <v xml:space="preserve"> </v>
      </c>
      <c r="BC8" s="188" t="s">
        <v>626</v>
      </c>
      <c r="BD8" s="188" t="s">
        <v>9</v>
      </c>
      <c r="BE8" s="188" t="s">
        <v>16</v>
      </c>
      <c r="BF8" s="188" t="s">
        <v>273</v>
      </c>
      <c r="BG8" s="188" t="s">
        <v>622</v>
      </c>
    </row>
    <row r="9" spans="1:59" ht="53.25" customHeight="1" x14ac:dyDescent="0.35">
      <c r="A9" s="9">
        <v>4</v>
      </c>
      <c r="B9" s="12"/>
      <c r="C9" s="12"/>
      <c r="D9" s="16"/>
      <c r="E9" s="17"/>
      <c r="F9" s="16"/>
      <c r="G9" s="12"/>
      <c r="H9" s="12"/>
      <c r="I9" s="12"/>
      <c r="J9" s="12"/>
      <c r="K9" s="12"/>
      <c r="L9" s="12"/>
      <c r="M9" s="12"/>
      <c r="N9" s="16"/>
      <c r="O9" s="16"/>
      <c r="P9" s="12"/>
      <c r="Q9" s="71"/>
      <c r="R9" s="71"/>
      <c r="S9" s="72" t="str">
        <f t="shared" si="0"/>
        <v/>
      </c>
      <c r="T9" s="18"/>
      <c r="U9" s="12"/>
      <c r="V9" s="12"/>
      <c r="W9" s="12"/>
      <c r="AB9" s="47" t="str">
        <f ca="1">IF(ISBLANK(INDIRECT("B9"))," ",(INDIRECT("B9")))</f>
        <v xml:space="preserve"> </v>
      </c>
      <c r="AC9" s="47" t="str">
        <f ca="1">IF(ISBLANK(INDIRECT("C9"))," ",(INDIRECT("C9")))</f>
        <v xml:space="preserve"> </v>
      </c>
      <c r="AD9" s="47" t="str">
        <f ca="1">IF(ISBLANK(INDIRECT("D9"))," ",(INDIRECT("D9")))</f>
        <v xml:space="preserve"> </v>
      </c>
      <c r="AE9" s="47" t="str">
        <f ca="1">IF(ISBLANK(INDIRECT("E9"))," ",(INDIRECT("E9")))</f>
        <v xml:space="preserve"> </v>
      </c>
      <c r="AF9" s="47" t="str">
        <f ca="1">IF(ISBLANK(INDIRECT("F9"))," ",(INDIRECT("F9")))</f>
        <v xml:space="preserve"> </v>
      </c>
      <c r="AG9" s="47" t="str">
        <f ca="1">IF(ISBLANK(INDIRECT("G9"))," ",(INDIRECT("G9")))</f>
        <v xml:space="preserve"> </v>
      </c>
      <c r="AH9" s="47" t="str">
        <f ca="1">IF(ISBLANK(INDIRECT("H9"))," ",(INDIRECT("H9")))</f>
        <v xml:space="preserve"> </v>
      </c>
      <c r="AI9" s="47" t="str">
        <f ca="1">IF(ISBLANK(INDIRECT("I9"))," ",(INDIRECT("I9")))</f>
        <v xml:space="preserve"> </v>
      </c>
      <c r="AJ9" s="47" t="str">
        <f ca="1">IF(ISBLANK(INDIRECT("J9"))," ",(INDIRECT("J9")))</f>
        <v xml:space="preserve"> </v>
      </c>
      <c r="AK9" s="47" t="str">
        <f ca="1">IF(ISBLANK(INDIRECT("K9"))," ",(INDIRECT("K9")))</f>
        <v xml:space="preserve"> </v>
      </c>
      <c r="AL9" s="47" t="str">
        <f ca="1">IF(ISBLANK(INDIRECT("L9"))," ",(INDIRECT("L9")))</f>
        <v xml:space="preserve"> </v>
      </c>
      <c r="AM9" s="47" t="str">
        <f ca="1">IF(ISBLANK(INDIRECT("M9"))," ",(INDIRECT("M9")))</f>
        <v xml:space="preserve"> </v>
      </c>
      <c r="AN9" s="47" t="str">
        <f ca="1">IF(ISBLANK(INDIRECT("N9"))," ",(INDIRECT("N9")))</f>
        <v xml:space="preserve"> </v>
      </c>
      <c r="AO9" s="47" t="str">
        <f ca="1">IF(ISBLANK(INDIRECT("O9"))," ",(INDIRECT("O9")))</f>
        <v xml:space="preserve"> </v>
      </c>
      <c r="AP9" s="47" t="str">
        <f ca="1">IF(ISBLANK(INDIRECT("P9"))," ",(INDIRECT("P9")))</f>
        <v xml:space="preserve"> </v>
      </c>
      <c r="AQ9" s="47" t="str">
        <f ca="1">IF(ISBLANK(INDIRECT("Q9"))," ",(INDIRECT("Q9")))</f>
        <v xml:space="preserve"> </v>
      </c>
      <c r="AR9" s="47" t="str">
        <f ca="1">IF(ISBLANK(INDIRECT("R9"))," ",(INDIRECT("R9")))</f>
        <v xml:space="preserve"> </v>
      </c>
      <c r="AS9" s="47" t="str">
        <f ca="1">IF(ISBLANK(INDIRECT("S9"))," ",(INDIRECT("S9")))</f>
        <v/>
      </c>
      <c r="AT9" s="47" t="str">
        <f ca="1">IF(ISBLANK(INDIRECT("T9"))," ",(INDIRECT("T9")))</f>
        <v xml:space="preserve"> </v>
      </c>
      <c r="AU9" s="47" t="str">
        <f ca="1">IF(ISBLANK(INDIRECT("U9"))," ",(INDIRECT("U9")))</f>
        <v xml:space="preserve"> </v>
      </c>
      <c r="AV9" s="47" t="str">
        <f ca="1">IF(ISBLANK(INDIRECT("V9"))," ",(INDIRECT("V9")))</f>
        <v xml:space="preserve"> </v>
      </c>
      <c r="AW9" s="47" t="str">
        <f ca="1">IF(ISBLANK(INDIRECT("W9"))," ",(INDIRECT("W9")))</f>
        <v xml:space="preserve"> </v>
      </c>
      <c r="BC9" s="188" t="s">
        <v>624</v>
      </c>
      <c r="BD9" s="188" t="s">
        <v>11</v>
      </c>
      <c r="BE9" s="188" t="s">
        <v>14</v>
      </c>
      <c r="BF9" s="188" t="s">
        <v>254</v>
      </c>
      <c r="BG9" s="188"/>
    </row>
    <row r="10" spans="1:59" ht="53.25" customHeight="1" x14ac:dyDescent="0.35">
      <c r="A10" s="9">
        <v>5</v>
      </c>
      <c r="B10" s="12"/>
      <c r="C10" s="12"/>
      <c r="D10" s="16"/>
      <c r="E10" s="17"/>
      <c r="F10" s="16"/>
      <c r="G10" s="12"/>
      <c r="H10" s="12"/>
      <c r="I10" s="12"/>
      <c r="J10" s="12"/>
      <c r="K10" s="12"/>
      <c r="L10" s="12"/>
      <c r="M10" s="12"/>
      <c r="N10" s="16"/>
      <c r="O10" s="16"/>
      <c r="P10" s="12"/>
      <c r="Q10" s="71"/>
      <c r="R10" s="71"/>
      <c r="S10" s="72" t="str">
        <f t="shared" si="0"/>
        <v/>
      </c>
      <c r="T10" s="18"/>
      <c r="U10" s="12"/>
      <c r="V10" s="12"/>
      <c r="W10" s="12"/>
      <c r="AB10" s="47" t="str">
        <f ca="1">IF(ISBLANK(INDIRECT("B10"))," ",(INDIRECT("B10")))</f>
        <v xml:space="preserve"> </v>
      </c>
      <c r="AC10" s="47" t="str">
        <f ca="1">IF(ISBLANK(INDIRECT("C10"))," ",(INDIRECT("C10")))</f>
        <v xml:space="preserve"> </v>
      </c>
      <c r="AD10" s="47" t="str">
        <f ca="1">IF(ISBLANK(INDIRECT("D10"))," ",(INDIRECT("D10")))</f>
        <v xml:space="preserve"> </v>
      </c>
      <c r="AE10" s="47" t="str">
        <f ca="1">IF(ISBLANK(INDIRECT("E10"))," ",(INDIRECT("E10")))</f>
        <v xml:space="preserve"> </v>
      </c>
      <c r="AF10" s="47" t="str">
        <f ca="1">IF(ISBLANK(INDIRECT("F10"))," ",(INDIRECT("F10")))</f>
        <v xml:space="preserve"> </v>
      </c>
      <c r="AG10" s="47" t="str">
        <f ca="1">IF(ISBLANK(INDIRECT("G10"))," ",(INDIRECT("G10")))</f>
        <v xml:space="preserve"> </v>
      </c>
      <c r="AH10" s="47" t="str">
        <f ca="1">IF(ISBLANK(INDIRECT("H10"))," ",(INDIRECT("H10")))</f>
        <v xml:space="preserve"> </v>
      </c>
      <c r="AI10" s="47" t="str">
        <f ca="1">IF(ISBLANK(INDIRECT("I10"))," ",(INDIRECT("I10")))</f>
        <v xml:space="preserve"> </v>
      </c>
      <c r="AJ10" s="47" t="str">
        <f ca="1">IF(ISBLANK(INDIRECT("J10"))," ",(INDIRECT("J10")))</f>
        <v xml:space="preserve"> </v>
      </c>
      <c r="AK10" s="47" t="str">
        <f ca="1">IF(ISBLANK(INDIRECT("K10"))," ",(INDIRECT("K10")))</f>
        <v xml:space="preserve"> </v>
      </c>
      <c r="AL10" s="47" t="str">
        <f ca="1">IF(ISBLANK(INDIRECT("L10"))," ",(INDIRECT("L10")))</f>
        <v xml:space="preserve"> </v>
      </c>
      <c r="AM10" s="47" t="str">
        <f ca="1">IF(ISBLANK(INDIRECT("M10"))," ",(INDIRECT("M10")))</f>
        <v xml:space="preserve"> </v>
      </c>
      <c r="AN10" s="47" t="str">
        <f ca="1">IF(ISBLANK(INDIRECT("N10"))," ",(INDIRECT("N10")))</f>
        <v xml:space="preserve"> </v>
      </c>
      <c r="AO10" s="47" t="str">
        <f ca="1">IF(ISBLANK(INDIRECT("O10"))," ",(INDIRECT("O10")))</f>
        <v xml:space="preserve"> </v>
      </c>
      <c r="AP10" s="47" t="str">
        <f ca="1">IF(ISBLANK(INDIRECT("P10"))," ",(INDIRECT("P10")))</f>
        <v xml:space="preserve"> </v>
      </c>
      <c r="AQ10" s="47" t="str">
        <f ca="1">IF(ISBLANK(INDIRECT("Q10"))," ",(INDIRECT("Q10")))</f>
        <v xml:space="preserve"> </v>
      </c>
      <c r="AR10" s="47" t="str">
        <f ca="1">IF(ISBLANK(INDIRECT("R10"))," ",(INDIRECT("R10")))</f>
        <v xml:space="preserve"> </v>
      </c>
      <c r="AS10" s="47" t="str">
        <f ca="1">IF(ISBLANK(INDIRECT("S10"))," ",(INDIRECT("S10")))</f>
        <v/>
      </c>
      <c r="AT10" s="47" t="str">
        <f ca="1">IF(ISBLANK(INDIRECT("T10"))," ",(INDIRECT("T10")))</f>
        <v xml:space="preserve"> </v>
      </c>
      <c r="AU10" s="47" t="str">
        <f ca="1">IF(ISBLANK(INDIRECT("U10"))," ",(INDIRECT("U10")))</f>
        <v xml:space="preserve"> </v>
      </c>
      <c r="AV10" s="47" t="str">
        <f ca="1">IF(ISBLANK(INDIRECT("V10"))," ",(INDIRECT("V10")))</f>
        <v xml:space="preserve"> </v>
      </c>
      <c r="AW10" s="47" t="str">
        <f ca="1">IF(ISBLANK(INDIRECT("W10"))," ",(INDIRECT("W10")))</f>
        <v xml:space="preserve"> </v>
      </c>
      <c r="BC10" s="188" t="s">
        <v>22</v>
      </c>
      <c r="BD10" s="188" t="s">
        <v>13</v>
      </c>
      <c r="BE10" s="188" t="s">
        <v>603</v>
      </c>
      <c r="BF10" s="188" t="s">
        <v>253</v>
      </c>
      <c r="BG10" s="188"/>
    </row>
    <row r="11" spans="1:59" ht="53.25" customHeight="1" x14ac:dyDescent="0.35">
      <c r="A11" s="9">
        <v>6</v>
      </c>
      <c r="B11" s="12"/>
      <c r="C11" s="12"/>
      <c r="D11" s="16"/>
      <c r="E11" s="17"/>
      <c r="F11" s="16"/>
      <c r="G11" s="12"/>
      <c r="H11" s="12"/>
      <c r="I11" s="12"/>
      <c r="J11" s="12"/>
      <c r="K11" s="12"/>
      <c r="L11" s="12"/>
      <c r="M11" s="12"/>
      <c r="N11" s="16"/>
      <c r="O11" s="16"/>
      <c r="P11" s="12"/>
      <c r="Q11" s="71"/>
      <c r="R11" s="71"/>
      <c r="S11" s="72" t="str">
        <f t="shared" si="0"/>
        <v/>
      </c>
      <c r="T11" s="18"/>
      <c r="U11" s="12"/>
      <c r="V11" s="12"/>
      <c r="W11" s="12"/>
      <c r="AB11" s="47" t="str">
        <f ca="1">IF(ISBLANK(INDIRECT("B11"))," ",(INDIRECT("B11")))</f>
        <v xml:space="preserve"> </v>
      </c>
      <c r="AC11" s="47" t="str">
        <f ca="1">IF(ISBLANK(INDIRECT("C11"))," ",(INDIRECT("C11")))</f>
        <v xml:space="preserve"> </v>
      </c>
      <c r="AD11" s="47" t="str">
        <f ca="1">IF(ISBLANK(INDIRECT("D11"))," ",(INDIRECT("D11")))</f>
        <v xml:space="preserve"> </v>
      </c>
      <c r="AE11" s="47" t="str">
        <f ca="1">IF(ISBLANK(INDIRECT("E11"))," ",(INDIRECT("E11")))</f>
        <v xml:space="preserve"> </v>
      </c>
      <c r="AF11" s="47" t="str">
        <f ca="1">IF(ISBLANK(INDIRECT("F11"))," ",(INDIRECT("F11")))</f>
        <v xml:space="preserve"> </v>
      </c>
      <c r="AG11" s="47" t="str">
        <f ca="1">IF(ISBLANK(INDIRECT("G11"))," ",(INDIRECT("G11")))</f>
        <v xml:space="preserve"> </v>
      </c>
      <c r="AH11" s="47" t="str">
        <f ca="1">IF(ISBLANK(INDIRECT("H11"))," ",(INDIRECT("H11")))</f>
        <v xml:space="preserve"> </v>
      </c>
      <c r="AI11" s="47" t="str">
        <f ca="1">IF(ISBLANK(INDIRECT("I11"))," ",(INDIRECT("I11")))</f>
        <v xml:space="preserve"> </v>
      </c>
      <c r="AJ11" s="47" t="str">
        <f ca="1">IF(ISBLANK(INDIRECT("J11"))," ",(INDIRECT("J11")))</f>
        <v xml:space="preserve"> </v>
      </c>
      <c r="AK11" s="47" t="str">
        <f ca="1">IF(ISBLANK(INDIRECT("K11"))," ",(INDIRECT("K11")))</f>
        <v xml:space="preserve"> </v>
      </c>
      <c r="AL11" s="47" t="str">
        <f ca="1">IF(ISBLANK(INDIRECT("L11"))," ",(INDIRECT("L11")))</f>
        <v xml:space="preserve"> </v>
      </c>
      <c r="AM11" s="47" t="str">
        <f ca="1">IF(ISBLANK(INDIRECT("M11"))," ",(INDIRECT("M11")))</f>
        <v xml:space="preserve"> </v>
      </c>
      <c r="AN11" s="47" t="str">
        <f ca="1">IF(ISBLANK(INDIRECT("N11"))," ",(INDIRECT("N11")))</f>
        <v xml:space="preserve"> </v>
      </c>
      <c r="AO11" s="47" t="str">
        <f ca="1">IF(ISBLANK(INDIRECT("O11"))," ",(INDIRECT("O11")))</f>
        <v xml:space="preserve"> </v>
      </c>
      <c r="AP11" s="47" t="str">
        <f ca="1">IF(ISBLANK(INDIRECT("P11"))," ",(INDIRECT("P11")))</f>
        <v xml:space="preserve"> </v>
      </c>
      <c r="AQ11" s="47" t="str">
        <f ca="1">IF(ISBLANK(INDIRECT("Q11"))," ",(INDIRECT("Q11")))</f>
        <v xml:space="preserve"> </v>
      </c>
      <c r="AR11" s="47" t="str">
        <f ca="1">IF(ISBLANK(INDIRECT("R11"))," ",(INDIRECT("R11")))</f>
        <v xml:space="preserve"> </v>
      </c>
      <c r="AS11" s="47" t="str">
        <f ca="1">IF(ISBLANK(INDIRECT("S11"))," ",(INDIRECT("S11")))</f>
        <v/>
      </c>
      <c r="AT11" s="47" t="str">
        <f ca="1">IF(ISBLANK(INDIRECT("T11"))," ",(INDIRECT("T11")))</f>
        <v xml:space="preserve"> </v>
      </c>
      <c r="AU11" s="47" t="str">
        <f ca="1">IF(ISBLANK(INDIRECT("U11"))," ",(INDIRECT("U11")))</f>
        <v xml:space="preserve"> </v>
      </c>
      <c r="AV11" s="47" t="str">
        <f ca="1">IF(ISBLANK(INDIRECT("V11"))," ",(INDIRECT("V11")))</f>
        <v xml:space="preserve"> </v>
      </c>
      <c r="AW11" s="47" t="str">
        <f ca="1">IF(ISBLANK(INDIRECT("W11"))," ",(INDIRECT("W11")))</f>
        <v xml:space="preserve"> </v>
      </c>
      <c r="BC11" s="188" t="s">
        <v>957</v>
      </c>
      <c r="BD11" s="188" t="s">
        <v>90</v>
      </c>
      <c r="BE11" s="188" t="s">
        <v>604</v>
      </c>
      <c r="BF11" s="188" t="s">
        <v>289</v>
      </c>
      <c r="BG11" s="188"/>
    </row>
    <row r="12" spans="1:59" ht="53.25" customHeight="1" x14ac:dyDescent="0.35">
      <c r="A12" s="9">
        <v>7</v>
      </c>
      <c r="B12" s="12"/>
      <c r="C12" s="12"/>
      <c r="D12" s="16"/>
      <c r="E12" s="17"/>
      <c r="F12" s="16"/>
      <c r="G12" s="12"/>
      <c r="H12" s="12"/>
      <c r="I12" s="12"/>
      <c r="J12" s="12"/>
      <c r="K12" s="12"/>
      <c r="L12" s="12"/>
      <c r="M12" s="12"/>
      <c r="N12" s="16"/>
      <c r="O12" s="16"/>
      <c r="P12" s="12"/>
      <c r="Q12" s="71"/>
      <c r="R12" s="71"/>
      <c r="S12" s="72" t="str">
        <f t="shared" ref="S12:S64" si="1">IF(AND(Q12="",R12=""),"",Q12+R12)</f>
        <v/>
      </c>
      <c r="T12" s="18"/>
      <c r="U12" s="12"/>
      <c r="V12" s="12"/>
      <c r="W12" s="12"/>
      <c r="AB12" s="47" t="str">
        <f ca="1">IF(ISBLANK(INDIRECT("B12"))," ",(INDIRECT("B12")))</f>
        <v xml:space="preserve"> </v>
      </c>
      <c r="AC12" s="47" t="str">
        <f ca="1">IF(ISBLANK(INDIRECT("C12"))," ",(INDIRECT("C12")))</f>
        <v xml:space="preserve"> </v>
      </c>
      <c r="AD12" s="47" t="str">
        <f ca="1">IF(ISBLANK(INDIRECT("D12"))," ",(INDIRECT("D12")))</f>
        <v xml:space="preserve"> </v>
      </c>
      <c r="AE12" s="47" t="str">
        <f ca="1">IF(ISBLANK(INDIRECT("E12"))," ",(INDIRECT("E12")))</f>
        <v xml:space="preserve"> </v>
      </c>
      <c r="AF12" s="47" t="str">
        <f ca="1">IF(ISBLANK(INDIRECT("F12"))," ",(INDIRECT("F12")))</f>
        <v xml:space="preserve"> </v>
      </c>
      <c r="AG12" s="47" t="str">
        <f ca="1">IF(ISBLANK(INDIRECT("G12"))," ",(INDIRECT("G12")))</f>
        <v xml:space="preserve"> </v>
      </c>
      <c r="AH12" s="47" t="str">
        <f ca="1">IF(ISBLANK(INDIRECT("H12"))," ",(INDIRECT("H12")))</f>
        <v xml:space="preserve"> </v>
      </c>
      <c r="AI12" s="47" t="str">
        <f ca="1">IF(ISBLANK(INDIRECT("I12"))," ",(INDIRECT("I12")))</f>
        <v xml:space="preserve"> </v>
      </c>
      <c r="AJ12" s="47" t="str">
        <f ca="1">IF(ISBLANK(INDIRECT("J12"))," ",(INDIRECT("J12")))</f>
        <v xml:space="preserve"> </v>
      </c>
      <c r="AK12" s="47" t="str">
        <f ca="1">IF(ISBLANK(INDIRECT("K12"))," ",(INDIRECT("K12")))</f>
        <v xml:space="preserve"> </v>
      </c>
      <c r="AL12" s="47" t="str">
        <f ca="1">IF(ISBLANK(INDIRECT("L12"))," ",(INDIRECT("L12")))</f>
        <v xml:space="preserve"> </v>
      </c>
      <c r="AM12" s="47" t="str">
        <f ca="1">IF(ISBLANK(INDIRECT("M12"))," ",(INDIRECT("M12")))</f>
        <v xml:space="preserve"> </v>
      </c>
      <c r="AN12" s="47" t="str">
        <f ca="1">IF(ISBLANK(INDIRECT("N12"))," ",(INDIRECT("N12")))</f>
        <v xml:space="preserve"> </v>
      </c>
      <c r="AO12" s="47" t="str">
        <f ca="1">IF(ISBLANK(INDIRECT("O12"))," ",(INDIRECT("O12")))</f>
        <v xml:space="preserve"> </v>
      </c>
      <c r="AP12" s="47" t="str">
        <f ca="1">IF(ISBLANK(INDIRECT("P12"))," ",(INDIRECT("P12")))</f>
        <v xml:space="preserve"> </v>
      </c>
      <c r="AQ12" s="47" t="str">
        <f ca="1">IF(ISBLANK(INDIRECT("Q12"))," ",(INDIRECT("Q12")))</f>
        <v xml:space="preserve"> </v>
      </c>
      <c r="AR12" s="47" t="str">
        <f ca="1">IF(ISBLANK(INDIRECT("R12"))," ",(INDIRECT("R12")))</f>
        <v xml:space="preserve"> </v>
      </c>
      <c r="AS12" s="47" t="str">
        <f ca="1">IF(ISBLANK(INDIRECT("S12"))," ",(INDIRECT("S12")))</f>
        <v/>
      </c>
      <c r="AT12" s="47" t="str">
        <f ca="1">IF(ISBLANK(INDIRECT("T12"))," ",(INDIRECT("T12")))</f>
        <v xml:space="preserve"> </v>
      </c>
      <c r="AU12" s="47" t="str">
        <f ca="1">IF(ISBLANK(INDIRECT("U12"))," ",(INDIRECT("U12")))</f>
        <v xml:space="preserve"> </v>
      </c>
      <c r="AV12" s="47" t="str">
        <f ca="1">IF(ISBLANK(INDIRECT("V12"))," ",(INDIRECT("V12")))</f>
        <v xml:space="preserve"> </v>
      </c>
      <c r="AW12" s="47" t="str">
        <f ca="1">IF(ISBLANK(INDIRECT("W12"))," ",(INDIRECT("W12")))</f>
        <v xml:space="preserve"> </v>
      </c>
      <c r="BC12" s="188" t="s">
        <v>633</v>
      </c>
      <c r="BD12" s="188"/>
      <c r="BE12" s="188" t="s">
        <v>85</v>
      </c>
      <c r="BF12" s="188" t="s">
        <v>295</v>
      </c>
      <c r="BG12" s="188"/>
    </row>
    <row r="13" spans="1:59" ht="53.25" customHeight="1" x14ac:dyDescent="0.35">
      <c r="A13" s="9">
        <v>8</v>
      </c>
      <c r="B13" s="12"/>
      <c r="C13" s="12"/>
      <c r="D13" s="16"/>
      <c r="E13" s="17"/>
      <c r="F13" s="16"/>
      <c r="G13" s="12"/>
      <c r="H13" s="12"/>
      <c r="I13" s="12"/>
      <c r="J13" s="12"/>
      <c r="K13" s="12"/>
      <c r="L13" s="12"/>
      <c r="M13" s="12"/>
      <c r="N13" s="16"/>
      <c r="O13" s="16"/>
      <c r="P13" s="12"/>
      <c r="Q13" s="71"/>
      <c r="R13" s="71"/>
      <c r="S13" s="72" t="str">
        <f t="shared" si="1"/>
        <v/>
      </c>
      <c r="T13" s="18"/>
      <c r="U13" s="12"/>
      <c r="V13" s="12"/>
      <c r="W13" s="12"/>
      <c r="AB13" s="47" t="str">
        <f ca="1">IF(ISBLANK(INDIRECT("B13"))," ",(INDIRECT("B13")))</f>
        <v xml:space="preserve"> </v>
      </c>
      <c r="AC13" s="47" t="str">
        <f ca="1">IF(ISBLANK(INDIRECT("C13"))," ",(INDIRECT("C13")))</f>
        <v xml:space="preserve"> </v>
      </c>
      <c r="AD13" s="47" t="str">
        <f ca="1">IF(ISBLANK(INDIRECT("D13"))," ",(INDIRECT("D13")))</f>
        <v xml:space="preserve"> </v>
      </c>
      <c r="AE13" s="47" t="str">
        <f ca="1">IF(ISBLANK(INDIRECT("E13"))," ",(INDIRECT("E13")))</f>
        <v xml:space="preserve"> </v>
      </c>
      <c r="AF13" s="47" t="str">
        <f ca="1">IF(ISBLANK(INDIRECT("F13"))," ",(INDIRECT("F13")))</f>
        <v xml:space="preserve"> </v>
      </c>
      <c r="AG13" s="47" t="str">
        <f ca="1">IF(ISBLANK(INDIRECT("G13"))," ",(INDIRECT("G13")))</f>
        <v xml:space="preserve"> </v>
      </c>
      <c r="AH13" s="47" t="str">
        <f ca="1">IF(ISBLANK(INDIRECT("H13"))," ",(INDIRECT("H13")))</f>
        <v xml:space="preserve"> </v>
      </c>
      <c r="AI13" s="47" t="str">
        <f ca="1">IF(ISBLANK(INDIRECT("I13"))," ",(INDIRECT("I13")))</f>
        <v xml:space="preserve"> </v>
      </c>
      <c r="AJ13" s="47" t="str">
        <f ca="1">IF(ISBLANK(INDIRECT("J13"))," ",(INDIRECT("J13")))</f>
        <v xml:space="preserve"> </v>
      </c>
      <c r="AK13" s="47" t="str">
        <f ca="1">IF(ISBLANK(INDIRECT("K13"))," ",(INDIRECT("K13")))</f>
        <v xml:space="preserve"> </v>
      </c>
      <c r="AL13" s="47" t="str">
        <f ca="1">IF(ISBLANK(INDIRECT("L13"))," ",(INDIRECT("L13")))</f>
        <v xml:space="preserve"> </v>
      </c>
      <c r="AM13" s="47" t="str">
        <f ca="1">IF(ISBLANK(INDIRECT("M13"))," ",(INDIRECT("M13")))</f>
        <v xml:space="preserve"> </v>
      </c>
      <c r="AN13" s="47" t="str">
        <f ca="1">IF(ISBLANK(INDIRECT("N13"))," ",(INDIRECT("N13")))</f>
        <v xml:space="preserve"> </v>
      </c>
      <c r="AO13" s="47" t="str">
        <f ca="1">IF(ISBLANK(INDIRECT("O13"))," ",(INDIRECT("O13")))</f>
        <v xml:space="preserve"> </v>
      </c>
      <c r="AP13" s="47" t="str">
        <f ca="1">IF(ISBLANK(INDIRECT("P13"))," ",(INDIRECT("P13")))</f>
        <v xml:space="preserve"> </v>
      </c>
      <c r="AQ13" s="47" t="str">
        <f ca="1">IF(ISBLANK(INDIRECT("Q13"))," ",(INDIRECT("Q13")))</f>
        <v xml:space="preserve"> </v>
      </c>
      <c r="AR13" s="47" t="str">
        <f ca="1">IF(ISBLANK(INDIRECT("R13"))," ",(INDIRECT("R13")))</f>
        <v xml:space="preserve"> </v>
      </c>
      <c r="AS13" s="47" t="str">
        <f ca="1">IF(ISBLANK(INDIRECT("S13"))," ",(INDIRECT("S13")))</f>
        <v/>
      </c>
      <c r="AT13" s="47" t="str">
        <f ca="1">IF(ISBLANK(INDIRECT("T13"))," ",(INDIRECT("T13")))</f>
        <v xml:space="preserve"> </v>
      </c>
      <c r="AU13" s="47" t="str">
        <f ca="1">IF(ISBLANK(INDIRECT("U13"))," ",(INDIRECT("U13")))</f>
        <v xml:space="preserve"> </v>
      </c>
      <c r="AV13" s="47" t="str">
        <f ca="1">IF(ISBLANK(INDIRECT("V13"))," ",(INDIRECT("V13")))</f>
        <v xml:space="preserve"> </v>
      </c>
      <c r="AW13" s="47" t="str">
        <f ca="1">IF(ISBLANK(INDIRECT("W13"))," ",(INDIRECT("W13")))</f>
        <v xml:space="preserve"> </v>
      </c>
      <c r="BC13" s="188" t="s">
        <v>23</v>
      </c>
      <c r="BD13" s="188"/>
      <c r="BE13" s="188" t="s">
        <v>86</v>
      </c>
      <c r="BF13" s="188" t="s">
        <v>296</v>
      </c>
      <c r="BG13" s="188"/>
    </row>
    <row r="14" spans="1:59" ht="53.25" customHeight="1" x14ac:dyDescent="0.35">
      <c r="A14" s="9">
        <v>9</v>
      </c>
      <c r="B14" s="12"/>
      <c r="C14" s="12"/>
      <c r="D14" s="16"/>
      <c r="E14" s="17"/>
      <c r="F14" s="16"/>
      <c r="G14" s="12"/>
      <c r="H14" s="12"/>
      <c r="I14" s="12"/>
      <c r="J14" s="12"/>
      <c r="K14" s="12"/>
      <c r="L14" s="12"/>
      <c r="M14" s="12"/>
      <c r="N14" s="16"/>
      <c r="O14" s="16"/>
      <c r="P14" s="12"/>
      <c r="Q14" s="71"/>
      <c r="R14" s="71"/>
      <c r="S14" s="72" t="str">
        <f t="shared" si="1"/>
        <v/>
      </c>
      <c r="T14" s="18"/>
      <c r="U14" s="12"/>
      <c r="V14" s="12"/>
      <c r="W14" s="12"/>
      <c r="AB14" s="47" t="str">
        <f ca="1">IF(ISBLANK(INDIRECT("B14"))," ",(INDIRECT("B14")))</f>
        <v xml:space="preserve"> </v>
      </c>
      <c r="AC14" s="47" t="str">
        <f ca="1">IF(ISBLANK(INDIRECT("C14"))," ",(INDIRECT("C14")))</f>
        <v xml:space="preserve"> </v>
      </c>
      <c r="AD14" s="47" t="str">
        <f ca="1">IF(ISBLANK(INDIRECT("D14"))," ",(INDIRECT("D14")))</f>
        <v xml:space="preserve"> </v>
      </c>
      <c r="AE14" s="47" t="str">
        <f ca="1">IF(ISBLANK(INDIRECT("E14"))," ",(INDIRECT("E14")))</f>
        <v xml:space="preserve"> </v>
      </c>
      <c r="AF14" s="47" t="str">
        <f ca="1">IF(ISBLANK(INDIRECT("F14"))," ",(INDIRECT("F14")))</f>
        <v xml:space="preserve"> </v>
      </c>
      <c r="AG14" s="47" t="str">
        <f ca="1">IF(ISBLANK(INDIRECT("G14"))," ",(INDIRECT("G14")))</f>
        <v xml:space="preserve"> </v>
      </c>
      <c r="AH14" s="47" t="str">
        <f ca="1">IF(ISBLANK(INDIRECT("H14"))," ",(INDIRECT("H14")))</f>
        <v xml:space="preserve"> </v>
      </c>
      <c r="AI14" s="47" t="str">
        <f ca="1">IF(ISBLANK(INDIRECT("I14"))," ",(INDIRECT("I14")))</f>
        <v xml:space="preserve"> </v>
      </c>
      <c r="AJ14" s="47" t="str">
        <f ca="1">IF(ISBLANK(INDIRECT("J14"))," ",(INDIRECT("J14")))</f>
        <v xml:space="preserve"> </v>
      </c>
      <c r="AK14" s="47" t="str">
        <f ca="1">IF(ISBLANK(INDIRECT("K14"))," ",(INDIRECT("K14")))</f>
        <v xml:space="preserve"> </v>
      </c>
      <c r="AL14" s="47" t="str">
        <f ca="1">IF(ISBLANK(INDIRECT("L14"))," ",(INDIRECT("L14")))</f>
        <v xml:space="preserve"> </v>
      </c>
      <c r="AM14" s="47" t="str">
        <f ca="1">IF(ISBLANK(INDIRECT("M14"))," ",(INDIRECT("M14")))</f>
        <v xml:space="preserve"> </v>
      </c>
      <c r="AN14" s="47" t="str">
        <f ca="1">IF(ISBLANK(INDIRECT("N14"))," ",(INDIRECT("N14")))</f>
        <v xml:space="preserve"> </v>
      </c>
      <c r="AO14" s="47" t="str">
        <f ca="1">IF(ISBLANK(INDIRECT("O14"))," ",(INDIRECT("O14")))</f>
        <v xml:space="preserve"> </v>
      </c>
      <c r="AP14" s="47" t="str">
        <f ca="1">IF(ISBLANK(INDIRECT("P14"))," ",(INDIRECT("P14")))</f>
        <v xml:space="preserve"> </v>
      </c>
      <c r="AQ14" s="47" t="str">
        <f ca="1">IF(ISBLANK(INDIRECT("Q14"))," ",(INDIRECT("Q14")))</f>
        <v xml:space="preserve"> </v>
      </c>
      <c r="AR14" s="47" t="str">
        <f ca="1">IF(ISBLANK(INDIRECT("R14"))," ",(INDIRECT("R14")))</f>
        <v xml:space="preserve"> </v>
      </c>
      <c r="AS14" s="47" t="str">
        <f ca="1">IF(ISBLANK(INDIRECT("S14"))," ",(INDIRECT("S14")))</f>
        <v/>
      </c>
      <c r="AT14" s="47" t="str">
        <f ca="1">IF(ISBLANK(INDIRECT("T14"))," ",(INDIRECT("T14")))</f>
        <v xml:space="preserve"> </v>
      </c>
      <c r="AU14" s="47" t="str">
        <f ca="1">IF(ISBLANK(INDIRECT("U14"))," ",(INDIRECT("U14")))</f>
        <v xml:space="preserve"> </v>
      </c>
      <c r="AV14" s="47" t="str">
        <f ca="1">IF(ISBLANK(INDIRECT("V14"))," ",(INDIRECT("V14")))</f>
        <v xml:space="preserve"> </v>
      </c>
      <c r="AW14" s="47" t="str">
        <f ca="1">IF(ISBLANK(INDIRECT("W14"))," ",(INDIRECT("W14")))</f>
        <v xml:space="preserve"> </v>
      </c>
      <c r="BC14" s="188" t="s">
        <v>217</v>
      </c>
      <c r="BD14" s="188"/>
      <c r="BE14" s="188" t="s">
        <v>84</v>
      </c>
      <c r="BF14" s="188" t="s">
        <v>275</v>
      </c>
      <c r="BG14" s="188"/>
    </row>
    <row r="15" spans="1:59" ht="53.25" customHeight="1" x14ac:dyDescent="0.35">
      <c r="A15" s="9">
        <v>10</v>
      </c>
      <c r="B15" s="12"/>
      <c r="C15" s="12"/>
      <c r="D15" s="16"/>
      <c r="E15" s="17"/>
      <c r="F15" s="16"/>
      <c r="G15" s="12"/>
      <c r="H15" s="12"/>
      <c r="I15" s="12"/>
      <c r="J15" s="12"/>
      <c r="K15" s="12"/>
      <c r="L15" s="12"/>
      <c r="M15" s="12"/>
      <c r="N15" s="16"/>
      <c r="O15" s="16"/>
      <c r="P15" s="12"/>
      <c r="Q15" s="71"/>
      <c r="R15" s="71"/>
      <c r="S15" s="72" t="str">
        <f t="shared" si="1"/>
        <v/>
      </c>
      <c r="T15" s="18"/>
      <c r="U15" s="12"/>
      <c r="V15" s="12"/>
      <c r="W15" s="12"/>
      <c r="AB15" s="47" t="str">
        <f ca="1">IF(ISBLANK(INDIRECT("B15"))," ",(INDIRECT("B15")))</f>
        <v xml:space="preserve"> </v>
      </c>
      <c r="AC15" s="47" t="str">
        <f ca="1">IF(ISBLANK(INDIRECT("C15"))," ",(INDIRECT("C15")))</f>
        <v xml:space="preserve"> </v>
      </c>
      <c r="AD15" s="47" t="str">
        <f ca="1">IF(ISBLANK(INDIRECT("D15"))," ",(INDIRECT("D15")))</f>
        <v xml:space="preserve"> </v>
      </c>
      <c r="AE15" s="47" t="str">
        <f ca="1">IF(ISBLANK(INDIRECT("E15"))," ",(INDIRECT("E15")))</f>
        <v xml:space="preserve"> </v>
      </c>
      <c r="AF15" s="47" t="str">
        <f ca="1">IF(ISBLANK(INDIRECT("F15"))," ",(INDIRECT("F15")))</f>
        <v xml:space="preserve"> </v>
      </c>
      <c r="AG15" s="47" t="str">
        <f ca="1">IF(ISBLANK(INDIRECT("G15"))," ",(INDIRECT("G15")))</f>
        <v xml:space="preserve"> </v>
      </c>
      <c r="AH15" s="47" t="str">
        <f ca="1">IF(ISBLANK(INDIRECT("H15"))," ",(INDIRECT("H15")))</f>
        <v xml:space="preserve"> </v>
      </c>
      <c r="AI15" s="47" t="str">
        <f ca="1">IF(ISBLANK(INDIRECT("I15"))," ",(INDIRECT("I15")))</f>
        <v xml:space="preserve"> </v>
      </c>
      <c r="AJ15" s="47" t="str">
        <f ca="1">IF(ISBLANK(INDIRECT("J15"))," ",(INDIRECT("J15")))</f>
        <v xml:space="preserve"> </v>
      </c>
      <c r="AK15" s="47" t="str">
        <f ca="1">IF(ISBLANK(INDIRECT("K15"))," ",(INDIRECT("K15")))</f>
        <v xml:space="preserve"> </v>
      </c>
      <c r="AL15" s="47" t="str">
        <f ca="1">IF(ISBLANK(INDIRECT("L15"))," ",(INDIRECT("L15")))</f>
        <v xml:space="preserve"> </v>
      </c>
      <c r="AM15" s="47" t="str">
        <f ca="1">IF(ISBLANK(INDIRECT("M15"))," ",(INDIRECT("M15")))</f>
        <v xml:space="preserve"> </v>
      </c>
      <c r="AN15" s="47" t="str">
        <f ca="1">IF(ISBLANK(INDIRECT("N15"))," ",(INDIRECT("N15")))</f>
        <v xml:space="preserve"> </v>
      </c>
      <c r="AO15" s="47" t="str">
        <f ca="1">IF(ISBLANK(INDIRECT("O15"))," ",(INDIRECT("O15")))</f>
        <v xml:space="preserve"> </v>
      </c>
      <c r="AP15" s="47" t="str">
        <f ca="1">IF(ISBLANK(INDIRECT("P15"))," ",(INDIRECT("P15")))</f>
        <v xml:space="preserve"> </v>
      </c>
      <c r="AQ15" s="47" t="str">
        <f ca="1">IF(ISBLANK(INDIRECT("Q15"))," ",(INDIRECT("Q15")))</f>
        <v xml:space="preserve"> </v>
      </c>
      <c r="AR15" s="47" t="str">
        <f ca="1">IF(ISBLANK(INDIRECT("R15"))," ",(INDIRECT("R15")))</f>
        <v xml:space="preserve"> </v>
      </c>
      <c r="AS15" s="47" t="str">
        <f ca="1">IF(ISBLANK(INDIRECT("S15"))," ",(INDIRECT("S15")))</f>
        <v/>
      </c>
      <c r="AT15" s="47" t="str">
        <f ca="1">IF(ISBLANK(INDIRECT("T15"))," ",(INDIRECT("T15")))</f>
        <v xml:space="preserve"> </v>
      </c>
      <c r="AU15" s="47" t="str">
        <f ca="1">IF(ISBLANK(INDIRECT("U15"))," ",(INDIRECT("U15")))</f>
        <v xml:space="preserve"> </v>
      </c>
      <c r="AV15" s="47" t="str">
        <f ca="1">IF(ISBLANK(INDIRECT("V15"))," ",(INDIRECT("V15")))</f>
        <v xml:space="preserve"> </v>
      </c>
      <c r="AW15" s="47" t="str">
        <f ca="1">IF(ISBLANK(INDIRECT("W15"))," ",(INDIRECT("W15")))</f>
        <v xml:space="preserve"> </v>
      </c>
      <c r="BC15" s="188" t="s">
        <v>638</v>
      </c>
      <c r="BD15" s="188"/>
      <c r="BE15" s="188" t="s">
        <v>19</v>
      </c>
      <c r="BF15" s="188" t="s">
        <v>277</v>
      </c>
      <c r="BG15" s="188"/>
    </row>
    <row r="16" spans="1:59" ht="53.25" customHeight="1" x14ac:dyDescent="0.35">
      <c r="A16" s="9">
        <v>11</v>
      </c>
      <c r="B16" s="12"/>
      <c r="C16" s="12"/>
      <c r="D16" s="16"/>
      <c r="E16" s="17"/>
      <c r="F16" s="16"/>
      <c r="G16" s="12"/>
      <c r="H16" s="12"/>
      <c r="I16" s="12"/>
      <c r="J16" s="12"/>
      <c r="K16" s="12"/>
      <c r="L16" s="12"/>
      <c r="M16" s="12"/>
      <c r="N16" s="16"/>
      <c r="O16" s="16"/>
      <c r="P16" s="12"/>
      <c r="Q16" s="71"/>
      <c r="R16" s="71"/>
      <c r="S16" s="72" t="str">
        <f t="shared" si="1"/>
        <v/>
      </c>
      <c r="T16" s="18"/>
      <c r="U16" s="12"/>
      <c r="V16" s="12"/>
      <c r="W16" s="12"/>
      <c r="AB16" s="47" t="str">
        <f ca="1">IF(ISBLANK(INDIRECT("B16"))," ",(INDIRECT("B16")))</f>
        <v xml:space="preserve"> </v>
      </c>
      <c r="AC16" s="47" t="str">
        <f ca="1">IF(ISBLANK(INDIRECT("C16"))," ",(INDIRECT("C16")))</f>
        <v xml:space="preserve"> </v>
      </c>
      <c r="AD16" s="47" t="str">
        <f ca="1">IF(ISBLANK(INDIRECT("D16"))," ",(INDIRECT("D16")))</f>
        <v xml:space="preserve"> </v>
      </c>
      <c r="AE16" s="47" t="str">
        <f ca="1">IF(ISBLANK(INDIRECT("E16"))," ",(INDIRECT("E16")))</f>
        <v xml:space="preserve"> </v>
      </c>
      <c r="AF16" s="47" t="str">
        <f ca="1">IF(ISBLANK(INDIRECT("F16"))," ",(INDIRECT("F16")))</f>
        <v xml:space="preserve"> </v>
      </c>
      <c r="AG16" s="47" t="str">
        <f ca="1">IF(ISBLANK(INDIRECT("G16"))," ",(INDIRECT("G16")))</f>
        <v xml:space="preserve"> </v>
      </c>
      <c r="AH16" s="47" t="str">
        <f ca="1">IF(ISBLANK(INDIRECT("H16"))," ",(INDIRECT("H16")))</f>
        <v xml:space="preserve"> </v>
      </c>
      <c r="AI16" s="47" t="str">
        <f ca="1">IF(ISBLANK(INDIRECT("I16"))," ",(INDIRECT("I16")))</f>
        <v xml:space="preserve"> </v>
      </c>
      <c r="AJ16" s="47" t="str">
        <f ca="1">IF(ISBLANK(INDIRECT("J16"))," ",(INDIRECT("J16")))</f>
        <v xml:space="preserve"> </v>
      </c>
      <c r="AK16" s="47" t="str">
        <f ca="1">IF(ISBLANK(INDIRECT("K16"))," ",(INDIRECT("K16")))</f>
        <v xml:space="preserve"> </v>
      </c>
      <c r="AL16" s="47" t="str">
        <f ca="1">IF(ISBLANK(INDIRECT("L16"))," ",(INDIRECT("L16")))</f>
        <v xml:space="preserve"> </v>
      </c>
      <c r="AM16" s="47" t="str">
        <f ca="1">IF(ISBLANK(INDIRECT("M16"))," ",(INDIRECT("M16")))</f>
        <v xml:space="preserve"> </v>
      </c>
      <c r="AN16" s="47" t="str">
        <f ca="1">IF(ISBLANK(INDIRECT("N16"))," ",(INDIRECT("N16")))</f>
        <v xml:space="preserve"> </v>
      </c>
      <c r="AO16" s="47" t="str">
        <f ca="1">IF(ISBLANK(INDIRECT("O16"))," ",(INDIRECT("O16")))</f>
        <v xml:space="preserve"> </v>
      </c>
      <c r="AP16" s="47" t="str">
        <f ca="1">IF(ISBLANK(INDIRECT("P16"))," ",(INDIRECT("P16")))</f>
        <v xml:space="preserve"> </v>
      </c>
      <c r="AQ16" s="47" t="str">
        <f ca="1">IF(ISBLANK(INDIRECT("Q16"))," ",(INDIRECT("Q16")))</f>
        <v xml:space="preserve"> </v>
      </c>
      <c r="AR16" s="47" t="str">
        <f ca="1">IF(ISBLANK(INDIRECT("R16"))," ",(INDIRECT("R16")))</f>
        <v xml:space="preserve"> </v>
      </c>
      <c r="AS16" s="47" t="str">
        <f ca="1">IF(ISBLANK(INDIRECT("S16"))," ",(INDIRECT("S16")))</f>
        <v/>
      </c>
      <c r="AT16" s="47" t="str">
        <f ca="1">IF(ISBLANK(INDIRECT("T16"))," ",(INDIRECT("T16")))</f>
        <v xml:space="preserve"> </v>
      </c>
      <c r="AU16" s="47" t="str">
        <f ca="1">IF(ISBLANK(INDIRECT("U16"))," ",(INDIRECT("U16")))</f>
        <v xml:space="preserve"> </v>
      </c>
      <c r="AV16" s="47" t="str">
        <f ca="1">IF(ISBLANK(INDIRECT("V16"))," ",(INDIRECT("V16")))</f>
        <v xml:space="preserve"> </v>
      </c>
      <c r="AW16" s="47" t="str">
        <f ca="1">IF(ISBLANK(INDIRECT("W16"))," ",(INDIRECT("W16")))</f>
        <v xml:space="preserve"> </v>
      </c>
      <c r="BC16" s="188" t="s">
        <v>24</v>
      </c>
      <c r="BD16" s="188"/>
      <c r="BE16" s="188" t="s">
        <v>605</v>
      </c>
      <c r="BF16" s="188" t="s">
        <v>288</v>
      </c>
      <c r="BG16" s="188"/>
    </row>
    <row r="17" spans="1:59" ht="53.25" customHeight="1" x14ac:dyDescent="0.35">
      <c r="A17" s="9">
        <v>12</v>
      </c>
      <c r="B17" s="12"/>
      <c r="C17" s="12"/>
      <c r="D17" s="16"/>
      <c r="E17" s="17"/>
      <c r="F17" s="16"/>
      <c r="G17" s="12"/>
      <c r="H17" s="12"/>
      <c r="I17" s="12"/>
      <c r="J17" s="12"/>
      <c r="K17" s="12"/>
      <c r="L17" s="12"/>
      <c r="M17" s="12"/>
      <c r="N17" s="16"/>
      <c r="O17" s="16"/>
      <c r="P17" s="12"/>
      <c r="Q17" s="71"/>
      <c r="R17" s="71"/>
      <c r="S17" s="72" t="str">
        <f t="shared" si="1"/>
        <v/>
      </c>
      <c r="T17" s="18"/>
      <c r="U17" s="12"/>
      <c r="V17" s="12"/>
      <c r="W17" s="12"/>
      <c r="AB17" s="47" t="str">
        <f ca="1">IF(ISBLANK(INDIRECT("B17"))," ",(INDIRECT("B17")))</f>
        <v xml:space="preserve"> </v>
      </c>
      <c r="AC17" s="47" t="str">
        <f ca="1">IF(ISBLANK(INDIRECT("C17"))," ",(INDIRECT("C17")))</f>
        <v xml:space="preserve"> </v>
      </c>
      <c r="AD17" s="47" t="str">
        <f ca="1">IF(ISBLANK(INDIRECT("D17"))," ",(INDIRECT("D17")))</f>
        <v xml:space="preserve"> </v>
      </c>
      <c r="AE17" s="47" t="str">
        <f ca="1">IF(ISBLANK(INDIRECT("E17"))," ",(INDIRECT("E17")))</f>
        <v xml:space="preserve"> </v>
      </c>
      <c r="AF17" s="47" t="str">
        <f ca="1">IF(ISBLANK(INDIRECT("F17"))," ",(INDIRECT("F17")))</f>
        <v xml:space="preserve"> </v>
      </c>
      <c r="AG17" s="47" t="str">
        <f ca="1">IF(ISBLANK(INDIRECT("G17"))," ",(INDIRECT("G17")))</f>
        <v xml:space="preserve"> </v>
      </c>
      <c r="AH17" s="47" t="str">
        <f ca="1">IF(ISBLANK(INDIRECT("H17"))," ",(INDIRECT("H17")))</f>
        <v xml:space="preserve"> </v>
      </c>
      <c r="AI17" s="47" t="str">
        <f ca="1">IF(ISBLANK(INDIRECT("I17"))," ",(INDIRECT("I17")))</f>
        <v xml:space="preserve"> </v>
      </c>
      <c r="AJ17" s="47" t="str">
        <f ca="1">IF(ISBLANK(INDIRECT("J17"))," ",(INDIRECT("J17")))</f>
        <v xml:space="preserve"> </v>
      </c>
      <c r="AK17" s="47" t="str">
        <f ca="1">IF(ISBLANK(INDIRECT("K17"))," ",(INDIRECT("K17")))</f>
        <v xml:space="preserve"> </v>
      </c>
      <c r="AL17" s="47" t="str">
        <f ca="1">IF(ISBLANK(INDIRECT("L17"))," ",(INDIRECT("L17")))</f>
        <v xml:space="preserve"> </v>
      </c>
      <c r="AM17" s="47" t="str">
        <f ca="1">IF(ISBLANK(INDIRECT("M17"))," ",(INDIRECT("M17")))</f>
        <v xml:space="preserve"> </v>
      </c>
      <c r="AN17" s="47" t="str">
        <f ca="1">IF(ISBLANK(INDIRECT("N17"))," ",(INDIRECT("N17")))</f>
        <v xml:space="preserve"> </v>
      </c>
      <c r="AO17" s="47" t="str">
        <f ca="1">IF(ISBLANK(INDIRECT("O17"))," ",(INDIRECT("O17")))</f>
        <v xml:space="preserve"> </v>
      </c>
      <c r="AP17" s="47" t="str">
        <f ca="1">IF(ISBLANK(INDIRECT("P17"))," ",(INDIRECT("P17")))</f>
        <v xml:space="preserve"> </v>
      </c>
      <c r="AQ17" s="47" t="str">
        <f ca="1">IF(ISBLANK(INDIRECT("Q17"))," ",(INDIRECT("Q17")))</f>
        <v xml:space="preserve"> </v>
      </c>
      <c r="AR17" s="47" t="str">
        <f ca="1">IF(ISBLANK(INDIRECT("R17"))," ",(INDIRECT("R17")))</f>
        <v xml:space="preserve"> </v>
      </c>
      <c r="AS17" s="47" t="str">
        <f ca="1">IF(ISBLANK(INDIRECT("S17"))," ",(INDIRECT("S17")))</f>
        <v/>
      </c>
      <c r="AT17" s="47" t="str">
        <f ca="1">IF(ISBLANK(INDIRECT("T17"))," ",(INDIRECT("T17")))</f>
        <v xml:space="preserve"> </v>
      </c>
      <c r="AU17" s="47" t="str">
        <f ca="1">IF(ISBLANK(INDIRECT("U17"))," ",(INDIRECT("U17")))</f>
        <v xml:space="preserve"> </v>
      </c>
      <c r="AV17" s="47" t="str">
        <f ca="1">IF(ISBLANK(INDIRECT("V17"))," ",(INDIRECT("V17")))</f>
        <v xml:space="preserve"> </v>
      </c>
      <c r="AW17" s="47" t="str">
        <f ca="1">IF(ISBLANK(INDIRECT("W17"))," ",(INDIRECT("W17")))</f>
        <v xml:space="preserve"> </v>
      </c>
      <c r="BC17" s="188" t="s">
        <v>25</v>
      </c>
      <c r="BD17" s="188"/>
      <c r="BE17" s="188" t="s">
        <v>89</v>
      </c>
      <c r="BF17" s="188" t="s">
        <v>280</v>
      </c>
      <c r="BG17" s="188"/>
    </row>
    <row r="18" spans="1:59" ht="53.25" customHeight="1" x14ac:dyDescent="0.35">
      <c r="A18" s="9">
        <v>13</v>
      </c>
      <c r="B18" s="12"/>
      <c r="C18" s="12"/>
      <c r="D18" s="16"/>
      <c r="E18" s="17"/>
      <c r="F18" s="16"/>
      <c r="G18" s="12"/>
      <c r="H18" s="12"/>
      <c r="I18" s="12"/>
      <c r="J18" s="12"/>
      <c r="K18" s="12"/>
      <c r="L18" s="12"/>
      <c r="M18" s="12"/>
      <c r="N18" s="16"/>
      <c r="O18" s="16"/>
      <c r="P18" s="12"/>
      <c r="Q18" s="71"/>
      <c r="R18" s="71"/>
      <c r="S18" s="72" t="str">
        <f t="shared" si="1"/>
        <v/>
      </c>
      <c r="T18" s="18"/>
      <c r="U18" s="12"/>
      <c r="V18" s="12"/>
      <c r="W18" s="12"/>
      <c r="AB18" s="47" t="str">
        <f ca="1">IF(ISBLANK(INDIRECT("B18"))," ",(INDIRECT("B18")))</f>
        <v xml:space="preserve"> </v>
      </c>
      <c r="AC18" s="47" t="str">
        <f ca="1">IF(ISBLANK(INDIRECT("C18"))," ",(INDIRECT("C18")))</f>
        <v xml:space="preserve"> </v>
      </c>
      <c r="AD18" s="47" t="str">
        <f ca="1">IF(ISBLANK(INDIRECT("D18"))," ",(INDIRECT("D18")))</f>
        <v xml:space="preserve"> </v>
      </c>
      <c r="AE18" s="47" t="str">
        <f ca="1">IF(ISBLANK(INDIRECT("E18"))," ",(INDIRECT("E18")))</f>
        <v xml:space="preserve"> </v>
      </c>
      <c r="AF18" s="47" t="str">
        <f ca="1">IF(ISBLANK(INDIRECT("F18"))," ",(INDIRECT("F18")))</f>
        <v xml:space="preserve"> </v>
      </c>
      <c r="AG18" s="47" t="str">
        <f ca="1">IF(ISBLANK(INDIRECT("G18"))," ",(INDIRECT("G18")))</f>
        <v xml:space="preserve"> </v>
      </c>
      <c r="AH18" s="47" t="str">
        <f ca="1">IF(ISBLANK(INDIRECT("H18"))," ",(INDIRECT("H18")))</f>
        <v xml:space="preserve"> </v>
      </c>
      <c r="AI18" s="47" t="str">
        <f ca="1">IF(ISBLANK(INDIRECT("I18"))," ",(INDIRECT("I18")))</f>
        <v xml:space="preserve"> </v>
      </c>
      <c r="AJ18" s="47" t="str">
        <f ca="1">IF(ISBLANK(INDIRECT("J18"))," ",(INDIRECT("J18")))</f>
        <v xml:space="preserve"> </v>
      </c>
      <c r="AK18" s="47" t="str">
        <f ca="1">IF(ISBLANK(INDIRECT("K18"))," ",(INDIRECT("K18")))</f>
        <v xml:space="preserve"> </v>
      </c>
      <c r="AL18" s="47" t="str">
        <f ca="1">IF(ISBLANK(INDIRECT("L18"))," ",(INDIRECT("L18")))</f>
        <v xml:space="preserve"> </v>
      </c>
      <c r="AM18" s="47" t="str">
        <f ca="1">IF(ISBLANK(INDIRECT("M18"))," ",(INDIRECT("M18")))</f>
        <v xml:space="preserve"> </v>
      </c>
      <c r="AN18" s="47" t="str">
        <f ca="1">IF(ISBLANK(INDIRECT("N18"))," ",(INDIRECT("N18")))</f>
        <v xml:space="preserve"> </v>
      </c>
      <c r="AO18" s="47" t="str">
        <f ca="1">IF(ISBLANK(INDIRECT("O18"))," ",(INDIRECT("O18")))</f>
        <v xml:space="preserve"> </v>
      </c>
      <c r="AP18" s="47" t="str">
        <f ca="1">IF(ISBLANK(INDIRECT("P18"))," ",(INDIRECT("P18")))</f>
        <v xml:space="preserve"> </v>
      </c>
      <c r="AQ18" s="47" t="str">
        <f ca="1">IF(ISBLANK(INDIRECT("Q18"))," ",(INDIRECT("Q18")))</f>
        <v xml:space="preserve"> </v>
      </c>
      <c r="AR18" s="47" t="str">
        <f ca="1">IF(ISBLANK(INDIRECT("R18"))," ",(INDIRECT("R18")))</f>
        <v xml:space="preserve"> </v>
      </c>
      <c r="AS18" s="47" t="str">
        <f ca="1">IF(ISBLANK(INDIRECT("S18"))," ",(INDIRECT("S18")))</f>
        <v/>
      </c>
      <c r="AT18" s="47" t="str">
        <f ca="1">IF(ISBLANK(INDIRECT("T18"))," ",(INDIRECT("T18")))</f>
        <v xml:space="preserve"> </v>
      </c>
      <c r="AU18" s="47" t="str">
        <f ca="1">IF(ISBLANK(INDIRECT("U18"))," ",(INDIRECT("U18")))</f>
        <v xml:space="preserve"> </v>
      </c>
      <c r="AV18" s="47" t="str">
        <f ca="1">IF(ISBLANK(INDIRECT("V18"))," ",(INDIRECT("V18")))</f>
        <v xml:space="preserve"> </v>
      </c>
      <c r="AW18" s="47" t="str">
        <f ca="1">IF(ISBLANK(INDIRECT("W18"))," ",(INDIRECT("W18")))</f>
        <v xml:space="preserve"> </v>
      </c>
      <c r="BC18" s="188" t="s">
        <v>958</v>
      </c>
      <c r="BD18" s="188"/>
      <c r="BE18" s="188" t="s">
        <v>87</v>
      </c>
      <c r="BF18" s="188" t="s">
        <v>261</v>
      </c>
      <c r="BG18" s="188"/>
    </row>
    <row r="19" spans="1:59" ht="53.25" customHeight="1" x14ac:dyDescent="0.35">
      <c r="A19" s="9">
        <v>14</v>
      </c>
      <c r="B19" s="12"/>
      <c r="C19" s="12"/>
      <c r="D19" s="16"/>
      <c r="E19" s="17"/>
      <c r="F19" s="16"/>
      <c r="G19" s="12"/>
      <c r="H19" s="12"/>
      <c r="I19" s="12"/>
      <c r="J19" s="12"/>
      <c r="K19" s="12"/>
      <c r="L19" s="12"/>
      <c r="M19" s="12"/>
      <c r="N19" s="16"/>
      <c r="O19" s="16"/>
      <c r="P19" s="12"/>
      <c r="Q19" s="71"/>
      <c r="R19" s="71"/>
      <c r="S19" s="72" t="str">
        <f t="shared" si="1"/>
        <v/>
      </c>
      <c r="T19" s="18"/>
      <c r="U19" s="12"/>
      <c r="V19" s="12"/>
      <c r="W19" s="12"/>
      <c r="AB19" s="47" t="str">
        <f ca="1">IF(ISBLANK(INDIRECT("B19"))," ",(INDIRECT("B19")))</f>
        <v xml:space="preserve"> </v>
      </c>
      <c r="AC19" s="47" t="str">
        <f ca="1">IF(ISBLANK(INDIRECT("C19"))," ",(INDIRECT("C19")))</f>
        <v xml:space="preserve"> </v>
      </c>
      <c r="AD19" s="47" t="str">
        <f ca="1">IF(ISBLANK(INDIRECT("D19"))," ",(INDIRECT("D19")))</f>
        <v xml:space="preserve"> </v>
      </c>
      <c r="AE19" s="47" t="str">
        <f ca="1">IF(ISBLANK(INDIRECT("E19"))," ",(INDIRECT("E19")))</f>
        <v xml:space="preserve"> </v>
      </c>
      <c r="AF19" s="47" t="str">
        <f ca="1">IF(ISBLANK(INDIRECT("F19"))," ",(INDIRECT("F19")))</f>
        <v xml:space="preserve"> </v>
      </c>
      <c r="AG19" s="47" t="str">
        <f ca="1">IF(ISBLANK(INDIRECT("G19"))," ",(INDIRECT("G19")))</f>
        <v xml:space="preserve"> </v>
      </c>
      <c r="AH19" s="47" t="str">
        <f ca="1">IF(ISBLANK(INDIRECT("H19"))," ",(INDIRECT("H19")))</f>
        <v xml:space="preserve"> </v>
      </c>
      <c r="AI19" s="47" t="str">
        <f ca="1">IF(ISBLANK(INDIRECT("I19"))," ",(INDIRECT("I19")))</f>
        <v xml:space="preserve"> </v>
      </c>
      <c r="AJ19" s="47" t="str">
        <f ca="1">IF(ISBLANK(INDIRECT("J19"))," ",(INDIRECT("J19")))</f>
        <v xml:space="preserve"> </v>
      </c>
      <c r="AK19" s="47" t="str">
        <f ca="1">IF(ISBLANK(INDIRECT("K19"))," ",(INDIRECT("K19")))</f>
        <v xml:space="preserve"> </v>
      </c>
      <c r="AL19" s="47" t="str">
        <f ca="1">IF(ISBLANK(INDIRECT("L19"))," ",(INDIRECT("L19")))</f>
        <v xml:space="preserve"> </v>
      </c>
      <c r="AM19" s="47" t="str">
        <f ca="1">IF(ISBLANK(INDIRECT("M19"))," ",(INDIRECT("M19")))</f>
        <v xml:space="preserve"> </v>
      </c>
      <c r="AN19" s="47" t="str">
        <f ca="1">IF(ISBLANK(INDIRECT("N19"))," ",(INDIRECT("N19")))</f>
        <v xml:space="preserve"> </v>
      </c>
      <c r="AO19" s="47" t="str">
        <f ca="1">IF(ISBLANK(INDIRECT("O19"))," ",(INDIRECT("O19")))</f>
        <v xml:space="preserve"> </v>
      </c>
      <c r="AP19" s="47" t="str">
        <f ca="1">IF(ISBLANK(INDIRECT("P19"))," ",(INDIRECT("P19")))</f>
        <v xml:space="preserve"> </v>
      </c>
      <c r="AQ19" s="47" t="str">
        <f ca="1">IF(ISBLANK(INDIRECT("Q19"))," ",(INDIRECT("Q19")))</f>
        <v xml:space="preserve"> </v>
      </c>
      <c r="AR19" s="47" t="str">
        <f ca="1">IF(ISBLANK(INDIRECT("R19"))," ",(INDIRECT("R19")))</f>
        <v xml:space="preserve"> </v>
      </c>
      <c r="AS19" s="47" t="str">
        <f ca="1">IF(ISBLANK(INDIRECT("S19"))," ",(INDIRECT("S19")))</f>
        <v/>
      </c>
      <c r="AT19" s="47" t="str">
        <f ca="1">IF(ISBLANK(INDIRECT("T19"))," ",(INDIRECT("T19")))</f>
        <v xml:space="preserve"> </v>
      </c>
      <c r="AU19" s="47" t="str">
        <f ca="1">IF(ISBLANK(INDIRECT("U19"))," ",(INDIRECT("U19")))</f>
        <v xml:space="preserve"> </v>
      </c>
      <c r="AV19" s="47" t="str">
        <f ca="1">IF(ISBLANK(INDIRECT("V19"))," ",(INDIRECT("V19")))</f>
        <v xml:space="preserve"> </v>
      </c>
      <c r="AW19" s="47" t="str">
        <f ca="1">IF(ISBLANK(INDIRECT("W19"))," ",(INDIRECT("W19")))</f>
        <v xml:space="preserve"> </v>
      </c>
      <c r="BC19" s="188" t="s">
        <v>223</v>
      </c>
      <c r="BD19" s="188"/>
      <c r="BE19" s="188" t="s">
        <v>88</v>
      </c>
      <c r="BF19" s="188" t="s">
        <v>250</v>
      </c>
      <c r="BG19" s="188"/>
    </row>
    <row r="20" spans="1:59" ht="53.25" customHeight="1" x14ac:dyDescent="0.35">
      <c r="A20" s="9">
        <v>15</v>
      </c>
      <c r="B20" s="12"/>
      <c r="C20" s="12"/>
      <c r="D20" s="16"/>
      <c r="E20" s="17"/>
      <c r="F20" s="16"/>
      <c r="G20" s="12"/>
      <c r="H20" s="12"/>
      <c r="I20" s="12"/>
      <c r="J20" s="12"/>
      <c r="K20" s="12"/>
      <c r="L20" s="12"/>
      <c r="M20" s="12"/>
      <c r="N20" s="16"/>
      <c r="O20" s="16"/>
      <c r="P20" s="12"/>
      <c r="Q20" s="71"/>
      <c r="R20" s="71"/>
      <c r="S20" s="72" t="str">
        <f t="shared" si="1"/>
        <v/>
      </c>
      <c r="T20" s="18"/>
      <c r="U20" s="12"/>
      <c r="V20" s="12"/>
      <c r="W20" s="12"/>
      <c r="AB20" s="47" t="str">
        <f ca="1">IF(ISBLANK(INDIRECT("B20"))," ",(INDIRECT("B20")))</f>
        <v xml:space="preserve"> </v>
      </c>
      <c r="AC20" s="47" t="str">
        <f ca="1">IF(ISBLANK(INDIRECT("C20"))," ",(INDIRECT("C20")))</f>
        <v xml:space="preserve"> </v>
      </c>
      <c r="AD20" s="47" t="str">
        <f ca="1">IF(ISBLANK(INDIRECT("D20"))," ",(INDIRECT("D20")))</f>
        <v xml:space="preserve"> </v>
      </c>
      <c r="AE20" s="47" t="str">
        <f ca="1">IF(ISBLANK(INDIRECT("E20"))," ",(INDIRECT("E20")))</f>
        <v xml:space="preserve"> </v>
      </c>
      <c r="AF20" s="47" t="str">
        <f ca="1">IF(ISBLANK(INDIRECT("F20"))," ",(INDIRECT("F20")))</f>
        <v xml:space="preserve"> </v>
      </c>
      <c r="AG20" s="47" t="str">
        <f ca="1">IF(ISBLANK(INDIRECT("G20"))," ",(INDIRECT("G20")))</f>
        <v xml:space="preserve"> </v>
      </c>
      <c r="AH20" s="47" t="str">
        <f ca="1">IF(ISBLANK(INDIRECT("H20"))," ",(INDIRECT("H20")))</f>
        <v xml:space="preserve"> </v>
      </c>
      <c r="AI20" s="47" t="str">
        <f ca="1">IF(ISBLANK(INDIRECT("I20"))," ",(INDIRECT("I20")))</f>
        <v xml:space="preserve"> </v>
      </c>
      <c r="AJ20" s="47" t="str">
        <f ca="1">IF(ISBLANK(INDIRECT("J20"))," ",(INDIRECT("J20")))</f>
        <v xml:space="preserve"> </v>
      </c>
      <c r="AK20" s="47" t="str">
        <f ca="1">IF(ISBLANK(INDIRECT("K20"))," ",(INDIRECT("K20")))</f>
        <v xml:space="preserve"> </v>
      </c>
      <c r="AL20" s="47" t="str">
        <f ca="1">IF(ISBLANK(INDIRECT("L20"))," ",(INDIRECT("L20")))</f>
        <v xml:space="preserve"> </v>
      </c>
      <c r="AM20" s="47" t="str">
        <f ca="1">IF(ISBLANK(INDIRECT("M20"))," ",(INDIRECT("M20")))</f>
        <v xml:space="preserve"> </v>
      </c>
      <c r="AN20" s="47" t="str">
        <f ca="1">IF(ISBLANK(INDIRECT("N20"))," ",(INDIRECT("N20")))</f>
        <v xml:space="preserve"> </v>
      </c>
      <c r="AO20" s="47" t="str">
        <f ca="1">IF(ISBLANK(INDIRECT("O20"))," ",(INDIRECT("O20")))</f>
        <v xml:space="preserve"> </v>
      </c>
      <c r="AP20" s="47" t="str">
        <f ca="1">IF(ISBLANK(INDIRECT("P20"))," ",(INDIRECT("P20")))</f>
        <v xml:space="preserve"> </v>
      </c>
      <c r="AQ20" s="47" t="str">
        <f ca="1">IF(ISBLANK(INDIRECT("Q20"))," ",(INDIRECT("Q20")))</f>
        <v xml:space="preserve"> </v>
      </c>
      <c r="AR20" s="47" t="str">
        <f ca="1">IF(ISBLANK(INDIRECT("R20"))," ",(INDIRECT("R20")))</f>
        <v xml:space="preserve"> </v>
      </c>
      <c r="AS20" s="47" t="str">
        <f ca="1">IF(ISBLANK(INDIRECT("S20"))," ",(INDIRECT("S20")))</f>
        <v/>
      </c>
      <c r="AT20" s="47" t="str">
        <f ca="1">IF(ISBLANK(INDIRECT("T20"))," ",(INDIRECT("T20")))</f>
        <v xml:space="preserve"> </v>
      </c>
      <c r="AU20" s="47" t="str">
        <f ca="1">IF(ISBLANK(INDIRECT("U20"))," ",(INDIRECT("U20")))</f>
        <v xml:space="preserve"> </v>
      </c>
      <c r="AV20" s="47" t="str">
        <f ca="1">IF(ISBLANK(INDIRECT("V20"))," ",(INDIRECT("V20")))</f>
        <v xml:space="preserve"> </v>
      </c>
      <c r="AW20" s="47" t="str">
        <f ca="1">IF(ISBLANK(INDIRECT("W20"))," ",(INDIRECT("W20")))</f>
        <v xml:space="preserve"> </v>
      </c>
      <c r="BC20" s="188" t="s">
        <v>26</v>
      </c>
      <c r="BD20" s="188"/>
      <c r="BE20" s="188" t="s">
        <v>606</v>
      </c>
      <c r="BF20" s="188" t="s">
        <v>281</v>
      </c>
      <c r="BG20" s="188"/>
    </row>
    <row r="21" spans="1:59" ht="53.25" customHeight="1" x14ac:dyDescent="0.35">
      <c r="A21" s="9">
        <v>16</v>
      </c>
      <c r="B21" s="12"/>
      <c r="C21" s="12"/>
      <c r="D21" s="16"/>
      <c r="E21" s="17"/>
      <c r="F21" s="16"/>
      <c r="G21" s="12"/>
      <c r="H21" s="12"/>
      <c r="I21" s="12"/>
      <c r="J21" s="12"/>
      <c r="K21" s="12"/>
      <c r="L21" s="12"/>
      <c r="M21" s="12"/>
      <c r="N21" s="16"/>
      <c r="O21" s="16"/>
      <c r="P21" s="12"/>
      <c r="Q21" s="71"/>
      <c r="R21" s="71"/>
      <c r="S21" s="72" t="str">
        <f t="shared" si="1"/>
        <v/>
      </c>
      <c r="T21" s="18"/>
      <c r="U21" s="12"/>
      <c r="V21" s="12"/>
      <c r="W21" s="12"/>
      <c r="AB21" s="47" t="str">
        <f ca="1">IF(ISBLANK(INDIRECT("B21"))," ",(INDIRECT("B21")))</f>
        <v xml:space="preserve"> </v>
      </c>
      <c r="AC21" s="47" t="str">
        <f ca="1">IF(ISBLANK(INDIRECT("C21"))," ",(INDIRECT("C21")))</f>
        <v xml:space="preserve"> </v>
      </c>
      <c r="AD21" s="47" t="str">
        <f ca="1">IF(ISBLANK(INDIRECT("D21"))," ",(INDIRECT("D21")))</f>
        <v xml:space="preserve"> </v>
      </c>
      <c r="AE21" s="47" t="str">
        <f ca="1">IF(ISBLANK(INDIRECT("E21"))," ",(INDIRECT("E21")))</f>
        <v xml:space="preserve"> </v>
      </c>
      <c r="AF21" s="47" t="str">
        <f ca="1">IF(ISBLANK(INDIRECT("F21"))," ",(INDIRECT("F21")))</f>
        <v xml:space="preserve"> </v>
      </c>
      <c r="AG21" s="47" t="str">
        <f ca="1">IF(ISBLANK(INDIRECT("G21"))," ",(INDIRECT("G21")))</f>
        <v xml:space="preserve"> </v>
      </c>
      <c r="AH21" s="47" t="str">
        <f ca="1">IF(ISBLANK(INDIRECT("H21"))," ",(INDIRECT("H21")))</f>
        <v xml:space="preserve"> </v>
      </c>
      <c r="AI21" s="47" t="str">
        <f ca="1">IF(ISBLANK(INDIRECT("I21"))," ",(INDIRECT("I21")))</f>
        <v xml:space="preserve"> </v>
      </c>
      <c r="AJ21" s="47" t="str">
        <f ca="1">IF(ISBLANK(INDIRECT("J21"))," ",(INDIRECT("J21")))</f>
        <v xml:space="preserve"> </v>
      </c>
      <c r="AK21" s="47" t="str">
        <f ca="1">IF(ISBLANK(INDIRECT("K21"))," ",(INDIRECT("K21")))</f>
        <v xml:space="preserve"> </v>
      </c>
      <c r="AL21" s="47" t="str">
        <f ca="1">IF(ISBLANK(INDIRECT("L21"))," ",(INDIRECT("L21")))</f>
        <v xml:space="preserve"> </v>
      </c>
      <c r="AM21" s="47" t="str">
        <f ca="1">IF(ISBLANK(INDIRECT("M21"))," ",(INDIRECT("M21")))</f>
        <v xml:space="preserve"> </v>
      </c>
      <c r="AN21" s="47" t="str">
        <f ca="1">IF(ISBLANK(INDIRECT("N21"))," ",(INDIRECT("N21")))</f>
        <v xml:space="preserve"> </v>
      </c>
      <c r="AO21" s="47" t="str">
        <f ca="1">IF(ISBLANK(INDIRECT("O21"))," ",(INDIRECT("O21")))</f>
        <v xml:space="preserve"> </v>
      </c>
      <c r="AP21" s="47" t="str">
        <f ca="1">IF(ISBLANK(INDIRECT("P21"))," ",(INDIRECT("P21")))</f>
        <v xml:space="preserve"> </v>
      </c>
      <c r="AQ21" s="47" t="str">
        <f ca="1">IF(ISBLANK(INDIRECT("Q21"))," ",(INDIRECT("Q21")))</f>
        <v xml:space="preserve"> </v>
      </c>
      <c r="AR21" s="47" t="str">
        <f ca="1">IF(ISBLANK(INDIRECT("R21"))," ",(INDIRECT("R21")))</f>
        <v xml:space="preserve"> </v>
      </c>
      <c r="AS21" s="47" t="str">
        <f ca="1">IF(ISBLANK(INDIRECT("S21"))," ",(INDIRECT("S21")))</f>
        <v/>
      </c>
      <c r="AT21" s="47" t="str">
        <f ca="1">IF(ISBLANK(INDIRECT("T21"))," ",(INDIRECT("T21")))</f>
        <v xml:space="preserve"> </v>
      </c>
      <c r="AU21" s="47" t="str">
        <f ca="1">IF(ISBLANK(INDIRECT("U21"))," ",(INDIRECT("U21")))</f>
        <v xml:space="preserve"> </v>
      </c>
      <c r="AV21" s="47" t="str">
        <f ca="1">IF(ISBLANK(INDIRECT("V21"))," ",(INDIRECT("V21")))</f>
        <v xml:space="preserve"> </v>
      </c>
      <c r="AW21" s="47" t="str">
        <f ca="1">IF(ISBLANK(INDIRECT("W21"))," ",(INDIRECT("W21")))</f>
        <v xml:space="preserve"> </v>
      </c>
      <c r="BC21" s="188" t="s">
        <v>27</v>
      </c>
      <c r="BD21" s="188"/>
      <c r="BE21" s="188"/>
      <c r="BF21" s="188" t="s">
        <v>263</v>
      </c>
      <c r="BG21" s="188"/>
    </row>
    <row r="22" spans="1:59" ht="53.25" customHeight="1" x14ac:dyDescent="0.35">
      <c r="A22" s="9">
        <v>17</v>
      </c>
      <c r="B22" s="12"/>
      <c r="C22" s="12"/>
      <c r="D22" s="16"/>
      <c r="E22" s="17"/>
      <c r="F22" s="16"/>
      <c r="G22" s="12"/>
      <c r="H22" s="12"/>
      <c r="I22" s="12"/>
      <c r="J22" s="12"/>
      <c r="K22" s="12"/>
      <c r="L22" s="12"/>
      <c r="M22" s="12"/>
      <c r="N22" s="16"/>
      <c r="O22" s="16"/>
      <c r="P22" s="12"/>
      <c r="Q22" s="71"/>
      <c r="R22" s="71"/>
      <c r="S22" s="72" t="str">
        <f t="shared" si="1"/>
        <v/>
      </c>
      <c r="T22" s="18"/>
      <c r="U22" s="12"/>
      <c r="V22" s="12"/>
      <c r="W22" s="12"/>
      <c r="AB22" s="47" t="str">
        <f ca="1">IF(ISBLANK(INDIRECT("B22"))," ",(INDIRECT("B22")))</f>
        <v xml:space="preserve"> </v>
      </c>
      <c r="AC22" s="47" t="str">
        <f ca="1">IF(ISBLANK(INDIRECT("C22"))," ",(INDIRECT("C22")))</f>
        <v xml:space="preserve"> </v>
      </c>
      <c r="AD22" s="47" t="str">
        <f ca="1">IF(ISBLANK(INDIRECT("D22"))," ",(INDIRECT("D22")))</f>
        <v xml:space="preserve"> </v>
      </c>
      <c r="AE22" s="47" t="str">
        <f ca="1">IF(ISBLANK(INDIRECT("E22"))," ",(INDIRECT("E22")))</f>
        <v xml:space="preserve"> </v>
      </c>
      <c r="AF22" s="47" t="str">
        <f ca="1">IF(ISBLANK(INDIRECT("F22"))," ",(INDIRECT("F22")))</f>
        <v xml:space="preserve"> </v>
      </c>
      <c r="AG22" s="47" t="str">
        <f ca="1">IF(ISBLANK(INDIRECT("G22"))," ",(INDIRECT("G22")))</f>
        <v xml:space="preserve"> </v>
      </c>
      <c r="AH22" s="47" t="str">
        <f ca="1">IF(ISBLANK(INDIRECT("H22"))," ",(INDIRECT("H22")))</f>
        <v xml:space="preserve"> </v>
      </c>
      <c r="AI22" s="47" t="str">
        <f ca="1">IF(ISBLANK(INDIRECT("I22"))," ",(INDIRECT("I22")))</f>
        <v xml:space="preserve"> </v>
      </c>
      <c r="AJ22" s="47" t="str">
        <f ca="1">IF(ISBLANK(INDIRECT("J22"))," ",(INDIRECT("J22")))</f>
        <v xml:space="preserve"> </v>
      </c>
      <c r="AK22" s="47" t="str">
        <f ca="1">IF(ISBLANK(INDIRECT("K22"))," ",(INDIRECT("K22")))</f>
        <v xml:space="preserve"> </v>
      </c>
      <c r="AL22" s="47" t="str">
        <f ca="1">IF(ISBLANK(INDIRECT("L22"))," ",(INDIRECT("L22")))</f>
        <v xml:space="preserve"> </v>
      </c>
      <c r="AM22" s="47" t="str">
        <f ca="1">IF(ISBLANK(INDIRECT("M22"))," ",(INDIRECT("M22")))</f>
        <v xml:space="preserve"> </v>
      </c>
      <c r="AN22" s="47" t="str">
        <f ca="1">IF(ISBLANK(INDIRECT("N22"))," ",(INDIRECT("N22")))</f>
        <v xml:space="preserve"> </v>
      </c>
      <c r="AO22" s="47" t="str">
        <f ca="1">IF(ISBLANK(INDIRECT("O22"))," ",(INDIRECT("O22")))</f>
        <v xml:space="preserve"> </v>
      </c>
      <c r="AP22" s="47" t="str">
        <f ca="1">IF(ISBLANK(INDIRECT("P22"))," ",(INDIRECT("P22")))</f>
        <v xml:space="preserve"> </v>
      </c>
      <c r="AQ22" s="47" t="str">
        <f ca="1">IF(ISBLANK(INDIRECT("Q22"))," ",(INDIRECT("Q22")))</f>
        <v xml:space="preserve"> </v>
      </c>
      <c r="AR22" s="47" t="str">
        <f ca="1">IF(ISBLANK(INDIRECT("R22"))," ",(INDIRECT("R22")))</f>
        <v xml:space="preserve"> </v>
      </c>
      <c r="AS22" s="47" t="str">
        <f ca="1">IF(ISBLANK(INDIRECT("S22"))," ",(INDIRECT("S22")))</f>
        <v/>
      </c>
      <c r="AT22" s="47" t="str">
        <f ca="1">IF(ISBLANK(INDIRECT("T22"))," ",(INDIRECT("T22")))</f>
        <v xml:space="preserve"> </v>
      </c>
      <c r="AU22" s="47" t="str">
        <f ca="1">IF(ISBLANK(INDIRECT("U22"))," ",(INDIRECT("U22")))</f>
        <v xml:space="preserve"> </v>
      </c>
      <c r="AV22" s="47" t="str">
        <f ca="1">IF(ISBLANK(INDIRECT("V22"))," ",(INDIRECT("V22")))</f>
        <v xml:space="preserve"> </v>
      </c>
      <c r="AW22" s="47" t="str">
        <f ca="1">IF(ISBLANK(INDIRECT("W22"))," ",(INDIRECT("W22")))</f>
        <v xml:space="preserve"> </v>
      </c>
      <c r="BC22" s="188" t="s">
        <v>959</v>
      </c>
      <c r="BD22" s="188"/>
      <c r="BE22" s="188"/>
      <c r="BF22" s="188" t="s">
        <v>258</v>
      </c>
      <c r="BG22" s="188"/>
    </row>
    <row r="23" spans="1:59" ht="53.25" customHeight="1" x14ac:dyDescent="0.35">
      <c r="A23" s="9">
        <v>18</v>
      </c>
      <c r="B23" s="12"/>
      <c r="C23" s="12"/>
      <c r="D23" s="16"/>
      <c r="E23" s="17"/>
      <c r="F23" s="16"/>
      <c r="G23" s="12"/>
      <c r="H23" s="12"/>
      <c r="I23" s="12"/>
      <c r="J23" s="12"/>
      <c r="K23" s="12"/>
      <c r="L23" s="12"/>
      <c r="M23" s="12"/>
      <c r="N23" s="16"/>
      <c r="O23" s="16"/>
      <c r="P23" s="12"/>
      <c r="Q23" s="71"/>
      <c r="R23" s="71"/>
      <c r="S23" s="72" t="str">
        <f t="shared" si="1"/>
        <v/>
      </c>
      <c r="T23" s="18"/>
      <c r="U23" s="12"/>
      <c r="V23" s="12"/>
      <c r="W23" s="12"/>
      <c r="AB23" s="47" t="str">
        <f ca="1">IF(ISBLANK(INDIRECT("B23"))," ",(INDIRECT("B23")))</f>
        <v xml:space="preserve"> </v>
      </c>
      <c r="AC23" s="47" t="str">
        <f ca="1">IF(ISBLANK(INDIRECT("C23"))," ",(INDIRECT("C23")))</f>
        <v xml:space="preserve"> </v>
      </c>
      <c r="AD23" s="47" t="str">
        <f ca="1">IF(ISBLANK(INDIRECT("D23"))," ",(INDIRECT("D23")))</f>
        <v xml:space="preserve"> </v>
      </c>
      <c r="AE23" s="47" t="str">
        <f ca="1">IF(ISBLANK(INDIRECT("E23"))," ",(INDIRECT("E23")))</f>
        <v xml:space="preserve"> </v>
      </c>
      <c r="AF23" s="47" t="str">
        <f ca="1">IF(ISBLANK(INDIRECT("F23"))," ",(INDIRECT("F23")))</f>
        <v xml:space="preserve"> </v>
      </c>
      <c r="AG23" s="47" t="str">
        <f ca="1">IF(ISBLANK(INDIRECT("G23"))," ",(INDIRECT("G23")))</f>
        <v xml:space="preserve"> </v>
      </c>
      <c r="AH23" s="47" t="str">
        <f ca="1">IF(ISBLANK(INDIRECT("H23"))," ",(INDIRECT("H23")))</f>
        <v xml:space="preserve"> </v>
      </c>
      <c r="AI23" s="47" t="str">
        <f ca="1">IF(ISBLANK(INDIRECT("I23"))," ",(INDIRECT("I23")))</f>
        <v xml:space="preserve"> </v>
      </c>
      <c r="AJ23" s="47" t="str">
        <f ca="1">IF(ISBLANK(INDIRECT("J23"))," ",(INDIRECT("J23")))</f>
        <v xml:space="preserve"> </v>
      </c>
      <c r="AK23" s="47" t="str">
        <f ca="1">IF(ISBLANK(INDIRECT("K23"))," ",(INDIRECT("K23")))</f>
        <v xml:space="preserve"> </v>
      </c>
      <c r="AL23" s="47" t="str">
        <f ca="1">IF(ISBLANK(INDIRECT("L23"))," ",(INDIRECT("L23")))</f>
        <v xml:space="preserve"> </v>
      </c>
      <c r="AM23" s="47" t="str">
        <f ca="1">IF(ISBLANK(INDIRECT("M23"))," ",(INDIRECT("M23")))</f>
        <v xml:space="preserve"> </v>
      </c>
      <c r="AN23" s="47" t="str">
        <f ca="1">IF(ISBLANK(INDIRECT("N23"))," ",(INDIRECT("N23")))</f>
        <v xml:space="preserve"> </v>
      </c>
      <c r="AO23" s="47" t="str">
        <f ca="1">IF(ISBLANK(INDIRECT("O23"))," ",(INDIRECT("O23")))</f>
        <v xml:space="preserve"> </v>
      </c>
      <c r="AP23" s="47" t="str">
        <f ca="1">IF(ISBLANK(INDIRECT("P23"))," ",(INDIRECT("P23")))</f>
        <v xml:space="preserve"> </v>
      </c>
      <c r="AQ23" s="47" t="str">
        <f ca="1">IF(ISBLANK(INDIRECT("Q23"))," ",(INDIRECT("Q23")))</f>
        <v xml:space="preserve"> </v>
      </c>
      <c r="AR23" s="47" t="str">
        <f ca="1">IF(ISBLANK(INDIRECT("R23"))," ",(INDIRECT("R23")))</f>
        <v xml:space="preserve"> </v>
      </c>
      <c r="AS23" s="47" t="str">
        <f ca="1">IF(ISBLANK(INDIRECT("S23"))," ",(INDIRECT("S23")))</f>
        <v/>
      </c>
      <c r="AT23" s="47" t="str">
        <f ca="1">IF(ISBLANK(INDIRECT("T23"))," ",(INDIRECT("T23")))</f>
        <v xml:space="preserve"> </v>
      </c>
      <c r="AU23" s="47" t="str">
        <f ca="1">IF(ISBLANK(INDIRECT("U23"))," ",(INDIRECT("U23")))</f>
        <v xml:space="preserve"> </v>
      </c>
      <c r="AV23" s="47" t="str">
        <f ca="1">IF(ISBLANK(INDIRECT("V23"))," ",(INDIRECT("V23")))</f>
        <v xml:space="preserve"> </v>
      </c>
      <c r="AW23" s="47" t="str">
        <f ca="1">IF(ISBLANK(INDIRECT("W23"))," ",(INDIRECT("W23")))</f>
        <v xml:space="preserve"> </v>
      </c>
      <c r="BC23" s="188" t="s">
        <v>960</v>
      </c>
      <c r="BD23" s="188"/>
      <c r="BE23" s="188"/>
      <c r="BF23" s="188" t="s">
        <v>287</v>
      </c>
      <c r="BG23" s="188"/>
    </row>
    <row r="24" spans="1:59" ht="53.25" customHeight="1" x14ac:dyDescent="0.35">
      <c r="A24" s="9">
        <v>19</v>
      </c>
      <c r="B24" s="12"/>
      <c r="C24" s="12"/>
      <c r="D24" s="16"/>
      <c r="E24" s="17"/>
      <c r="F24" s="16"/>
      <c r="G24" s="12"/>
      <c r="H24" s="12"/>
      <c r="I24" s="12"/>
      <c r="J24" s="12"/>
      <c r="K24" s="12"/>
      <c r="L24" s="12"/>
      <c r="M24" s="12"/>
      <c r="N24" s="16"/>
      <c r="O24" s="16"/>
      <c r="P24" s="12"/>
      <c r="Q24" s="71"/>
      <c r="R24" s="71"/>
      <c r="S24" s="72" t="str">
        <f t="shared" si="1"/>
        <v/>
      </c>
      <c r="T24" s="18"/>
      <c r="U24" s="12"/>
      <c r="V24" s="12"/>
      <c r="W24" s="12"/>
      <c r="AB24" s="47" t="str">
        <f ca="1">IF(ISBLANK(INDIRECT("B24"))," ",(INDIRECT("B24")))</f>
        <v xml:space="preserve"> </v>
      </c>
      <c r="AC24" s="47" t="str">
        <f ca="1">IF(ISBLANK(INDIRECT("C24"))," ",(INDIRECT("C24")))</f>
        <v xml:space="preserve"> </v>
      </c>
      <c r="AD24" s="47" t="str">
        <f ca="1">IF(ISBLANK(INDIRECT("D24"))," ",(INDIRECT("D24")))</f>
        <v xml:space="preserve"> </v>
      </c>
      <c r="AE24" s="47" t="str">
        <f ca="1">IF(ISBLANK(INDIRECT("E24"))," ",(INDIRECT("E24")))</f>
        <v xml:space="preserve"> </v>
      </c>
      <c r="AF24" s="47" t="str">
        <f ca="1">IF(ISBLANK(INDIRECT("F24"))," ",(INDIRECT("F24")))</f>
        <v xml:space="preserve"> </v>
      </c>
      <c r="AG24" s="47" t="str">
        <f ca="1">IF(ISBLANK(INDIRECT("G24"))," ",(INDIRECT("G24")))</f>
        <v xml:space="preserve"> </v>
      </c>
      <c r="AH24" s="47" t="str">
        <f ca="1">IF(ISBLANK(INDIRECT("H24"))," ",(INDIRECT("H24")))</f>
        <v xml:space="preserve"> </v>
      </c>
      <c r="AI24" s="47" t="str">
        <f ca="1">IF(ISBLANK(INDIRECT("I24"))," ",(INDIRECT("I24")))</f>
        <v xml:space="preserve"> </v>
      </c>
      <c r="AJ24" s="47" t="str">
        <f ca="1">IF(ISBLANK(INDIRECT("J24"))," ",(INDIRECT("J24")))</f>
        <v xml:space="preserve"> </v>
      </c>
      <c r="AK24" s="47" t="str">
        <f ca="1">IF(ISBLANK(INDIRECT("K24"))," ",(INDIRECT("K24")))</f>
        <v xml:space="preserve"> </v>
      </c>
      <c r="AL24" s="47" t="str">
        <f ca="1">IF(ISBLANK(INDIRECT("L24"))," ",(INDIRECT("L24")))</f>
        <v xml:space="preserve"> </v>
      </c>
      <c r="AM24" s="47" t="str">
        <f ca="1">IF(ISBLANK(INDIRECT("M24"))," ",(INDIRECT("M24")))</f>
        <v xml:space="preserve"> </v>
      </c>
      <c r="AN24" s="47" t="str">
        <f ca="1">IF(ISBLANK(INDIRECT("N24"))," ",(INDIRECT("N24")))</f>
        <v xml:space="preserve"> </v>
      </c>
      <c r="AO24" s="47" t="str">
        <f ca="1">IF(ISBLANK(INDIRECT("O24"))," ",(INDIRECT("O24")))</f>
        <v xml:space="preserve"> </v>
      </c>
      <c r="AP24" s="47" t="str">
        <f ca="1">IF(ISBLANK(INDIRECT("P24"))," ",(INDIRECT("P24")))</f>
        <v xml:space="preserve"> </v>
      </c>
      <c r="AQ24" s="47" t="str">
        <f ca="1">IF(ISBLANK(INDIRECT("Q24"))," ",(INDIRECT("Q24")))</f>
        <v xml:space="preserve"> </v>
      </c>
      <c r="AR24" s="47" t="str">
        <f ca="1">IF(ISBLANK(INDIRECT("R24"))," ",(INDIRECT("R24")))</f>
        <v xml:space="preserve"> </v>
      </c>
      <c r="AS24" s="47" t="str">
        <f ca="1">IF(ISBLANK(INDIRECT("S24"))," ",(INDIRECT("S24")))</f>
        <v/>
      </c>
      <c r="AT24" s="47" t="str">
        <f ca="1">IF(ISBLANK(INDIRECT("T24"))," ",(INDIRECT("T24")))</f>
        <v xml:space="preserve"> </v>
      </c>
      <c r="AU24" s="47" t="str">
        <f ca="1">IF(ISBLANK(INDIRECT("U24"))," ",(INDIRECT("U24")))</f>
        <v xml:space="preserve"> </v>
      </c>
      <c r="AV24" s="47" t="str">
        <f ca="1">IF(ISBLANK(INDIRECT("V24"))," ",(INDIRECT("V24")))</f>
        <v xml:space="preserve"> </v>
      </c>
      <c r="AW24" s="47" t="str">
        <f ca="1">IF(ISBLANK(INDIRECT("W24"))," ",(INDIRECT("W24")))</f>
        <v xml:space="preserve"> </v>
      </c>
      <c r="BC24" s="188" t="s">
        <v>28</v>
      </c>
      <c r="BD24" s="188"/>
      <c r="BE24" s="188"/>
      <c r="BF24" s="188" t="s">
        <v>307</v>
      </c>
      <c r="BG24" s="188"/>
    </row>
    <row r="25" spans="1:59" ht="53.25" customHeight="1" x14ac:dyDescent="0.35">
      <c r="A25" s="9">
        <v>20</v>
      </c>
      <c r="B25" s="12"/>
      <c r="C25" s="12"/>
      <c r="D25" s="16"/>
      <c r="E25" s="17"/>
      <c r="F25" s="16"/>
      <c r="G25" s="12"/>
      <c r="H25" s="12"/>
      <c r="I25" s="12"/>
      <c r="J25" s="12"/>
      <c r="K25" s="12"/>
      <c r="L25" s="12"/>
      <c r="M25" s="12"/>
      <c r="N25" s="16"/>
      <c r="O25" s="16"/>
      <c r="P25" s="12"/>
      <c r="Q25" s="71"/>
      <c r="R25" s="71"/>
      <c r="S25" s="72" t="str">
        <f t="shared" si="1"/>
        <v/>
      </c>
      <c r="T25" s="18"/>
      <c r="U25" s="12"/>
      <c r="V25" s="12"/>
      <c r="W25" s="12"/>
      <c r="AB25" s="47" t="str">
        <f ca="1">IF(ISBLANK(INDIRECT("B25"))," ",(INDIRECT("B25")))</f>
        <v xml:space="preserve"> </v>
      </c>
      <c r="AC25" s="47" t="str">
        <f ca="1">IF(ISBLANK(INDIRECT("C25"))," ",(INDIRECT("C25")))</f>
        <v xml:space="preserve"> </v>
      </c>
      <c r="AD25" s="47" t="str">
        <f ca="1">IF(ISBLANK(INDIRECT("D25"))," ",(INDIRECT("D25")))</f>
        <v xml:space="preserve"> </v>
      </c>
      <c r="AE25" s="47" t="str">
        <f ca="1">IF(ISBLANK(INDIRECT("E25"))," ",(INDIRECT("E25")))</f>
        <v xml:space="preserve"> </v>
      </c>
      <c r="AF25" s="47" t="str">
        <f ca="1">IF(ISBLANK(INDIRECT("F25"))," ",(INDIRECT("F25")))</f>
        <v xml:space="preserve"> </v>
      </c>
      <c r="AG25" s="47" t="str">
        <f ca="1">IF(ISBLANK(INDIRECT("G25"))," ",(INDIRECT("G25")))</f>
        <v xml:space="preserve"> </v>
      </c>
      <c r="AH25" s="47" t="str">
        <f ca="1">IF(ISBLANK(INDIRECT("H25"))," ",(INDIRECT("H25")))</f>
        <v xml:space="preserve"> </v>
      </c>
      <c r="AI25" s="47" t="str">
        <f ca="1">IF(ISBLANK(INDIRECT("I25"))," ",(INDIRECT("I25")))</f>
        <v xml:space="preserve"> </v>
      </c>
      <c r="AJ25" s="47" t="str">
        <f ca="1">IF(ISBLANK(INDIRECT("J25"))," ",(INDIRECT("J25")))</f>
        <v xml:space="preserve"> </v>
      </c>
      <c r="AK25" s="47" t="str">
        <f ca="1">IF(ISBLANK(INDIRECT("K25"))," ",(INDIRECT("K25")))</f>
        <v xml:space="preserve"> </v>
      </c>
      <c r="AL25" s="47" t="str">
        <f ca="1">IF(ISBLANK(INDIRECT("L25"))," ",(INDIRECT("L25")))</f>
        <v xml:space="preserve"> </v>
      </c>
      <c r="AM25" s="47" t="str">
        <f ca="1">IF(ISBLANK(INDIRECT("M25"))," ",(INDIRECT("M25")))</f>
        <v xml:space="preserve"> </v>
      </c>
      <c r="AN25" s="47" t="str">
        <f ca="1">IF(ISBLANK(INDIRECT("N25"))," ",(INDIRECT("N25")))</f>
        <v xml:space="preserve"> </v>
      </c>
      <c r="AO25" s="47" t="str">
        <f ca="1">IF(ISBLANK(INDIRECT("O25"))," ",(INDIRECT("O25")))</f>
        <v xml:space="preserve"> </v>
      </c>
      <c r="AP25" s="47" t="str">
        <f ca="1">IF(ISBLANK(INDIRECT("P25"))," ",(INDIRECT("P25")))</f>
        <v xml:space="preserve"> </v>
      </c>
      <c r="AQ25" s="47" t="str">
        <f ca="1">IF(ISBLANK(INDIRECT("Q25"))," ",(INDIRECT("Q25")))</f>
        <v xml:space="preserve"> </v>
      </c>
      <c r="AR25" s="47" t="str">
        <f ca="1">IF(ISBLANK(INDIRECT("R25"))," ",(INDIRECT("R25")))</f>
        <v xml:space="preserve"> </v>
      </c>
      <c r="AS25" s="47" t="str">
        <f ca="1">IF(ISBLANK(INDIRECT("S25"))," ",(INDIRECT("S25")))</f>
        <v/>
      </c>
      <c r="AT25" s="47" t="str">
        <f ca="1">IF(ISBLANK(INDIRECT("T25"))," ",(INDIRECT("T25")))</f>
        <v xml:space="preserve"> </v>
      </c>
      <c r="AU25" s="47" t="str">
        <f ca="1">IF(ISBLANK(INDIRECT("U25"))," ",(INDIRECT("U25")))</f>
        <v xml:space="preserve"> </v>
      </c>
      <c r="AV25" s="47" t="str">
        <f ca="1">IF(ISBLANK(INDIRECT("V25"))," ",(INDIRECT("V25")))</f>
        <v xml:space="preserve"> </v>
      </c>
      <c r="AW25" s="47" t="str">
        <f ca="1">IF(ISBLANK(INDIRECT("W25"))," ",(INDIRECT("W25")))</f>
        <v xml:space="preserve"> </v>
      </c>
      <c r="BC25" s="188" t="s">
        <v>29</v>
      </c>
      <c r="BD25" s="188"/>
      <c r="BE25" s="188"/>
      <c r="BF25" s="188" t="s">
        <v>265</v>
      </c>
      <c r="BG25" s="188"/>
    </row>
    <row r="26" spans="1:59" ht="53.25" customHeight="1" x14ac:dyDescent="0.35">
      <c r="A26" s="9">
        <v>21</v>
      </c>
      <c r="B26" s="12"/>
      <c r="C26" s="12"/>
      <c r="D26" s="16"/>
      <c r="E26" s="17"/>
      <c r="F26" s="16"/>
      <c r="G26" s="12"/>
      <c r="H26" s="12"/>
      <c r="I26" s="12"/>
      <c r="J26" s="12"/>
      <c r="K26" s="12"/>
      <c r="L26" s="12"/>
      <c r="M26" s="12"/>
      <c r="N26" s="16"/>
      <c r="O26" s="16"/>
      <c r="P26" s="12"/>
      <c r="Q26" s="71"/>
      <c r="R26" s="71"/>
      <c r="S26" s="72" t="str">
        <f t="shared" si="1"/>
        <v/>
      </c>
      <c r="T26" s="18"/>
      <c r="U26" s="12"/>
      <c r="V26" s="12"/>
      <c r="W26" s="12"/>
      <c r="AB26" s="47" t="str">
        <f ca="1">IF(ISBLANK(INDIRECT("B26"))," ",(INDIRECT("B26")))</f>
        <v xml:space="preserve"> </v>
      </c>
      <c r="AC26" s="47" t="str">
        <f ca="1">IF(ISBLANK(INDIRECT("C26"))," ",(INDIRECT("C26")))</f>
        <v xml:space="preserve"> </v>
      </c>
      <c r="AD26" s="47" t="str">
        <f ca="1">IF(ISBLANK(INDIRECT("D26"))," ",(INDIRECT("D26")))</f>
        <v xml:space="preserve"> </v>
      </c>
      <c r="AE26" s="47" t="str">
        <f ca="1">IF(ISBLANK(INDIRECT("E26"))," ",(INDIRECT("E26")))</f>
        <v xml:space="preserve"> </v>
      </c>
      <c r="AF26" s="47" t="str">
        <f ca="1">IF(ISBLANK(INDIRECT("F26"))," ",(INDIRECT("F26")))</f>
        <v xml:space="preserve"> </v>
      </c>
      <c r="AG26" s="47" t="str">
        <f ca="1">IF(ISBLANK(INDIRECT("G26"))," ",(INDIRECT("G26")))</f>
        <v xml:space="preserve"> </v>
      </c>
      <c r="AH26" s="47" t="str">
        <f ca="1">IF(ISBLANK(INDIRECT("H26"))," ",(INDIRECT("H26")))</f>
        <v xml:space="preserve"> </v>
      </c>
      <c r="AI26" s="47" t="str">
        <f ca="1">IF(ISBLANK(INDIRECT("I26"))," ",(INDIRECT("I26")))</f>
        <v xml:space="preserve"> </v>
      </c>
      <c r="AJ26" s="47" t="str">
        <f ca="1">IF(ISBLANK(INDIRECT("J26"))," ",(INDIRECT("J26")))</f>
        <v xml:space="preserve"> </v>
      </c>
      <c r="AK26" s="47" t="str">
        <f ca="1">IF(ISBLANK(INDIRECT("K26"))," ",(INDIRECT("K26")))</f>
        <v xml:space="preserve"> </v>
      </c>
      <c r="AL26" s="47" t="str">
        <f ca="1">IF(ISBLANK(INDIRECT("L26"))," ",(INDIRECT("L26")))</f>
        <v xml:space="preserve"> </v>
      </c>
      <c r="AM26" s="47" t="str">
        <f ca="1">IF(ISBLANK(INDIRECT("M26"))," ",(INDIRECT("M26")))</f>
        <v xml:space="preserve"> </v>
      </c>
      <c r="AN26" s="47" t="str">
        <f ca="1">IF(ISBLANK(INDIRECT("N26"))," ",(INDIRECT("N26")))</f>
        <v xml:space="preserve"> </v>
      </c>
      <c r="AO26" s="47" t="str">
        <f ca="1">IF(ISBLANK(INDIRECT("O26"))," ",(INDIRECT("O26")))</f>
        <v xml:space="preserve"> </v>
      </c>
      <c r="AP26" s="47" t="str">
        <f ca="1">IF(ISBLANK(INDIRECT("P26"))," ",(INDIRECT("P26")))</f>
        <v xml:space="preserve"> </v>
      </c>
      <c r="AQ26" s="47" t="str">
        <f ca="1">IF(ISBLANK(INDIRECT("Q26"))," ",(INDIRECT("Q26")))</f>
        <v xml:space="preserve"> </v>
      </c>
      <c r="AR26" s="47" t="str">
        <f ca="1">IF(ISBLANK(INDIRECT("R26"))," ",(INDIRECT("R26")))</f>
        <v xml:space="preserve"> </v>
      </c>
      <c r="AS26" s="47" t="str">
        <f ca="1">IF(ISBLANK(INDIRECT("S26"))," ",(INDIRECT("S26")))</f>
        <v/>
      </c>
      <c r="AT26" s="47" t="str">
        <f ca="1">IF(ISBLANK(INDIRECT("T26"))," ",(INDIRECT("T26")))</f>
        <v xml:space="preserve"> </v>
      </c>
      <c r="AU26" s="47" t="str">
        <f ca="1">IF(ISBLANK(INDIRECT("U26"))," ",(INDIRECT("U26")))</f>
        <v xml:space="preserve"> </v>
      </c>
      <c r="AV26" s="47" t="str">
        <f ca="1">IF(ISBLANK(INDIRECT("V26"))," ",(INDIRECT("V26")))</f>
        <v xml:space="preserve"> </v>
      </c>
      <c r="AW26" s="47" t="str">
        <f ca="1">IF(ISBLANK(INDIRECT("W26"))," ",(INDIRECT("W26")))</f>
        <v xml:space="preserve"> </v>
      </c>
      <c r="BC26" s="188" t="s">
        <v>961</v>
      </c>
      <c r="BD26" s="188"/>
      <c r="BE26" s="188"/>
      <c r="BF26" s="188" t="s">
        <v>294</v>
      </c>
      <c r="BG26" s="188"/>
    </row>
    <row r="27" spans="1:59" ht="53.25" customHeight="1" x14ac:dyDescent="0.35">
      <c r="A27" s="9">
        <v>22</v>
      </c>
      <c r="B27" s="12"/>
      <c r="C27" s="12"/>
      <c r="D27" s="16"/>
      <c r="E27" s="17"/>
      <c r="F27" s="16"/>
      <c r="G27" s="12"/>
      <c r="H27" s="12"/>
      <c r="I27" s="12"/>
      <c r="J27" s="12"/>
      <c r="K27" s="12"/>
      <c r="L27" s="12"/>
      <c r="M27" s="12"/>
      <c r="N27" s="16"/>
      <c r="O27" s="16"/>
      <c r="P27" s="12"/>
      <c r="Q27" s="71"/>
      <c r="R27" s="71"/>
      <c r="S27" s="72" t="str">
        <f t="shared" si="1"/>
        <v/>
      </c>
      <c r="T27" s="18"/>
      <c r="U27" s="12"/>
      <c r="V27" s="12"/>
      <c r="W27" s="12"/>
      <c r="AB27" s="47" t="str">
        <f ca="1">IF(ISBLANK(INDIRECT("B27"))," ",(INDIRECT("B27")))</f>
        <v xml:space="preserve"> </v>
      </c>
      <c r="AC27" s="47" t="str">
        <f ca="1">IF(ISBLANK(INDIRECT("C27"))," ",(INDIRECT("C27")))</f>
        <v xml:space="preserve"> </v>
      </c>
      <c r="AD27" s="47" t="str">
        <f ca="1">IF(ISBLANK(INDIRECT("D27"))," ",(INDIRECT("D27")))</f>
        <v xml:space="preserve"> </v>
      </c>
      <c r="AE27" s="47" t="str">
        <f ca="1">IF(ISBLANK(INDIRECT("E27"))," ",(INDIRECT("E27")))</f>
        <v xml:space="preserve"> </v>
      </c>
      <c r="AF27" s="47" t="str">
        <f ca="1">IF(ISBLANK(INDIRECT("F27"))," ",(INDIRECT("F27")))</f>
        <v xml:space="preserve"> </v>
      </c>
      <c r="AG27" s="47" t="str">
        <f ca="1">IF(ISBLANK(INDIRECT("G27"))," ",(INDIRECT("G27")))</f>
        <v xml:space="preserve"> </v>
      </c>
      <c r="AH27" s="47" t="str">
        <f ca="1">IF(ISBLANK(INDIRECT("H27"))," ",(INDIRECT("H27")))</f>
        <v xml:space="preserve"> </v>
      </c>
      <c r="AI27" s="47" t="str">
        <f ca="1">IF(ISBLANK(INDIRECT("I27"))," ",(INDIRECT("I27")))</f>
        <v xml:space="preserve"> </v>
      </c>
      <c r="AJ27" s="47" t="str">
        <f ca="1">IF(ISBLANK(INDIRECT("J27"))," ",(INDIRECT("J27")))</f>
        <v xml:space="preserve"> </v>
      </c>
      <c r="AK27" s="47" t="str">
        <f ca="1">IF(ISBLANK(INDIRECT("K27"))," ",(INDIRECT("K27")))</f>
        <v xml:space="preserve"> </v>
      </c>
      <c r="AL27" s="47" t="str">
        <f ca="1">IF(ISBLANK(INDIRECT("L27"))," ",(INDIRECT("L27")))</f>
        <v xml:space="preserve"> </v>
      </c>
      <c r="AM27" s="47" t="str">
        <f ca="1">IF(ISBLANK(INDIRECT("M27"))," ",(INDIRECT("M27")))</f>
        <v xml:space="preserve"> </v>
      </c>
      <c r="AN27" s="47" t="str">
        <f ca="1">IF(ISBLANK(INDIRECT("N27"))," ",(INDIRECT("N27")))</f>
        <v xml:space="preserve"> </v>
      </c>
      <c r="AO27" s="47" t="str">
        <f ca="1">IF(ISBLANK(INDIRECT("O27"))," ",(INDIRECT("O27")))</f>
        <v xml:space="preserve"> </v>
      </c>
      <c r="AP27" s="47" t="str">
        <f ca="1">IF(ISBLANK(INDIRECT("P27"))," ",(INDIRECT("P27")))</f>
        <v xml:space="preserve"> </v>
      </c>
      <c r="AQ27" s="47" t="str">
        <f ca="1">IF(ISBLANK(INDIRECT("Q27"))," ",(INDIRECT("Q27")))</f>
        <v xml:space="preserve"> </v>
      </c>
      <c r="AR27" s="47" t="str">
        <f ca="1">IF(ISBLANK(INDIRECT("R27"))," ",(INDIRECT("R27")))</f>
        <v xml:space="preserve"> </v>
      </c>
      <c r="AS27" s="47" t="str">
        <f ca="1">IF(ISBLANK(INDIRECT("S27"))," ",(INDIRECT("S27")))</f>
        <v/>
      </c>
      <c r="AT27" s="47" t="str">
        <f ca="1">IF(ISBLANK(INDIRECT("T27"))," ",(INDIRECT("T27")))</f>
        <v xml:space="preserve"> </v>
      </c>
      <c r="AU27" s="47" t="str">
        <f ca="1">IF(ISBLANK(INDIRECT("U27"))," ",(INDIRECT("U27")))</f>
        <v xml:space="preserve"> </v>
      </c>
      <c r="AV27" s="47" t="str">
        <f ca="1">IF(ISBLANK(INDIRECT("V27"))," ",(INDIRECT("V27")))</f>
        <v xml:space="preserve"> </v>
      </c>
      <c r="AW27" s="47" t="str">
        <f ca="1">IF(ISBLANK(INDIRECT("W27"))," ",(INDIRECT("W27")))</f>
        <v xml:space="preserve"> </v>
      </c>
      <c r="BC27" s="188" t="s">
        <v>658</v>
      </c>
      <c r="BD27" s="188"/>
      <c r="BE27" s="188"/>
      <c r="BF27" s="188" t="s">
        <v>278</v>
      </c>
      <c r="BG27" s="188"/>
    </row>
    <row r="28" spans="1:59" ht="53.25" customHeight="1" x14ac:dyDescent="0.35">
      <c r="A28" s="9">
        <v>23</v>
      </c>
      <c r="B28" s="12"/>
      <c r="C28" s="12"/>
      <c r="D28" s="16"/>
      <c r="E28" s="17"/>
      <c r="F28" s="16"/>
      <c r="G28" s="12"/>
      <c r="H28" s="12"/>
      <c r="I28" s="12"/>
      <c r="J28" s="12"/>
      <c r="K28" s="12"/>
      <c r="L28" s="12"/>
      <c r="M28" s="12"/>
      <c r="N28" s="16"/>
      <c r="O28" s="16"/>
      <c r="P28" s="12"/>
      <c r="Q28" s="71"/>
      <c r="R28" s="71"/>
      <c r="S28" s="72" t="str">
        <f t="shared" si="1"/>
        <v/>
      </c>
      <c r="T28" s="18"/>
      <c r="U28" s="12"/>
      <c r="V28" s="12"/>
      <c r="W28" s="12"/>
      <c r="AB28" s="47" t="str">
        <f ca="1">IF(ISBLANK(INDIRECT("B28"))," ",(INDIRECT("B28")))</f>
        <v xml:space="preserve"> </v>
      </c>
      <c r="AC28" s="47" t="str">
        <f ca="1">IF(ISBLANK(INDIRECT("C28"))," ",(INDIRECT("C28")))</f>
        <v xml:space="preserve"> </v>
      </c>
      <c r="AD28" s="47" t="str">
        <f ca="1">IF(ISBLANK(INDIRECT("D28"))," ",(INDIRECT("D28")))</f>
        <v xml:space="preserve"> </v>
      </c>
      <c r="AE28" s="47" t="str">
        <f ca="1">IF(ISBLANK(INDIRECT("E28"))," ",(INDIRECT("E28")))</f>
        <v xml:space="preserve"> </v>
      </c>
      <c r="AF28" s="47" t="str">
        <f ca="1">IF(ISBLANK(INDIRECT("F28"))," ",(INDIRECT("F28")))</f>
        <v xml:space="preserve"> </v>
      </c>
      <c r="AG28" s="47" t="str">
        <f ca="1">IF(ISBLANK(INDIRECT("G28"))," ",(INDIRECT("G28")))</f>
        <v xml:space="preserve"> </v>
      </c>
      <c r="AH28" s="47" t="str">
        <f ca="1">IF(ISBLANK(INDIRECT("H28"))," ",(INDIRECT("H28")))</f>
        <v xml:space="preserve"> </v>
      </c>
      <c r="AI28" s="47" t="str">
        <f ca="1">IF(ISBLANK(INDIRECT("I28"))," ",(INDIRECT("I28")))</f>
        <v xml:space="preserve"> </v>
      </c>
      <c r="AJ28" s="47" t="str">
        <f ca="1">IF(ISBLANK(INDIRECT("J28"))," ",(INDIRECT("J28")))</f>
        <v xml:space="preserve"> </v>
      </c>
      <c r="AK28" s="47" t="str">
        <f ca="1">IF(ISBLANK(INDIRECT("K28"))," ",(INDIRECT("K28")))</f>
        <v xml:space="preserve"> </v>
      </c>
      <c r="AL28" s="47" t="str">
        <f ca="1">IF(ISBLANK(INDIRECT("L28"))," ",(INDIRECT("L28")))</f>
        <v xml:space="preserve"> </v>
      </c>
      <c r="AM28" s="47" t="str">
        <f ca="1">IF(ISBLANK(INDIRECT("M28"))," ",(INDIRECT("M28")))</f>
        <v xml:space="preserve"> </v>
      </c>
      <c r="AN28" s="47" t="str">
        <f ca="1">IF(ISBLANK(INDIRECT("N28"))," ",(INDIRECT("N28")))</f>
        <v xml:space="preserve"> </v>
      </c>
      <c r="AO28" s="47" t="str">
        <f ca="1">IF(ISBLANK(INDIRECT("O28"))," ",(INDIRECT("O28")))</f>
        <v xml:space="preserve"> </v>
      </c>
      <c r="AP28" s="47" t="str">
        <f ca="1">IF(ISBLANK(INDIRECT("P28"))," ",(INDIRECT("P28")))</f>
        <v xml:space="preserve"> </v>
      </c>
      <c r="AQ28" s="47" t="str">
        <f ca="1">IF(ISBLANK(INDIRECT("Q28"))," ",(INDIRECT("Q28")))</f>
        <v xml:space="preserve"> </v>
      </c>
      <c r="AR28" s="47" t="str">
        <f ca="1">IF(ISBLANK(INDIRECT("R28"))," ",(INDIRECT("R28")))</f>
        <v xml:space="preserve"> </v>
      </c>
      <c r="AS28" s="47" t="str">
        <f ca="1">IF(ISBLANK(INDIRECT("S28"))," ",(INDIRECT("S28")))</f>
        <v/>
      </c>
      <c r="AT28" s="47" t="str">
        <f ca="1">IF(ISBLANK(INDIRECT("T28"))," ",(INDIRECT("T28")))</f>
        <v xml:space="preserve"> </v>
      </c>
      <c r="AU28" s="47" t="str">
        <f ca="1">IF(ISBLANK(INDIRECT("U28"))," ",(INDIRECT("U28")))</f>
        <v xml:space="preserve"> </v>
      </c>
      <c r="AV28" s="47" t="str">
        <f ca="1">IF(ISBLANK(INDIRECT("V28"))," ",(INDIRECT("V28")))</f>
        <v xml:space="preserve"> </v>
      </c>
      <c r="AW28" s="47" t="str">
        <f ca="1">IF(ISBLANK(INDIRECT("W28"))," ",(INDIRECT("W28")))</f>
        <v xml:space="preserve"> </v>
      </c>
      <c r="BC28" s="188" t="s">
        <v>660</v>
      </c>
      <c r="BD28" s="188"/>
      <c r="BE28" s="188"/>
      <c r="BF28" s="188" t="s">
        <v>259</v>
      </c>
      <c r="BG28" s="188"/>
    </row>
    <row r="29" spans="1:59" ht="53.25" customHeight="1" x14ac:dyDescent="0.35">
      <c r="A29" s="9">
        <v>24</v>
      </c>
      <c r="B29" s="12"/>
      <c r="C29" s="12"/>
      <c r="D29" s="16"/>
      <c r="E29" s="17"/>
      <c r="F29" s="16"/>
      <c r="G29" s="12"/>
      <c r="H29" s="12"/>
      <c r="I29" s="12"/>
      <c r="J29" s="12"/>
      <c r="K29" s="12"/>
      <c r="L29" s="12"/>
      <c r="M29" s="12"/>
      <c r="N29" s="16"/>
      <c r="O29" s="16"/>
      <c r="P29" s="12"/>
      <c r="Q29" s="71"/>
      <c r="R29" s="71"/>
      <c r="S29" s="72" t="str">
        <f t="shared" si="1"/>
        <v/>
      </c>
      <c r="T29" s="18"/>
      <c r="U29" s="12"/>
      <c r="V29" s="12"/>
      <c r="W29" s="12"/>
      <c r="AB29" s="47" t="str">
        <f ca="1">IF(ISBLANK(INDIRECT("B29"))," ",(INDIRECT("B29")))</f>
        <v xml:space="preserve"> </v>
      </c>
      <c r="AC29" s="47" t="str">
        <f ca="1">IF(ISBLANK(INDIRECT("C29"))," ",(INDIRECT("C29")))</f>
        <v xml:space="preserve"> </v>
      </c>
      <c r="AD29" s="47" t="str">
        <f ca="1">IF(ISBLANK(INDIRECT("D29"))," ",(INDIRECT("D29")))</f>
        <v xml:space="preserve"> </v>
      </c>
      <c r="AE29" s="47" t="str">
        <f ca="1">IF(ISBLANK(INDIRECT("E29"))," ",(INDIRECT("E29")))</f>
        <v xml:space="preserve"> </v>
      </c>
      <c r="AF29" s="47" t="str">
        <f ca="1">IF(ISBLANK(INDIRECT("F29"))," ",(INDIRECT("F29")))</f>
        <v xml:space="preserve"> </v>
      </c>
      <c r="AG29" s="47" t="str">
        <f ca="1">IF(ISBLANK(INDIRECT("G29"))," ",(INDIRECT("G29")))</f>
        <v xml:space="preserve"> </v>
      </c>
      <c r="AH29" s="47" t="str">
        <f ca="1">IF(ISBLANK(INDIRECT("H29"))," ",(INDIRECT("H29")))</f>
        <v xml:space="preserve"> </v>
      </c>
      <c r="AI29" s="47" t="str">
        <f ca="1">IF(ISBLANK(INDIRECT("I29"))," ",(INDIRECT("I29")))</f>
        <v xml:space="preserve"> </v>
      </c>
      <c r="AJ29" s="47" t="str">
        <f ca="1">IF(ISBLANK(INDIRECT("J29"))," ",(INDIRECT("J29")))</f>
        <v xml:space="preserve"> </v>
      </c>
      <c r="AK29" s="47" t="str">
        <f ca="1">IF(ISBLANK(INDIRECT("K29"))," ",(INDIRECT("K29")))</f>
        <v xml:space="preserve"> </v>
      </c>
      <c r="AL29" s="47" t="str">
        <f ca="1">IF(ISBLANK(INDIRECT("L29"))," ",(INDIRECT("L29")))</f>
        <v xml:space="preserve"> </v>
      </c>
      <c r="AM29" s="47" t="str">
        <f ca="1">IF(ISBLANK(INDIRECT("M29"))," ",(INDIRECT("M29")))</f>
        <v xml:space="preserve"> </v>
      </c>
      <c r="AN29" s="47" t="str">
        <f ca="1">IF(ISBLANK(INDIRECT("N29"))," ",(INDIRECT("N29")))</f>
        <v xml:space="preserve"> </v>
      </c>
      <c r="AO29" s="47" t="str">
        <f ca="1">IF(ISBLANK(INDIRECT("O29"))," ",(INDIRECT("O29")))</f>
        <v xml:space="preserve"> </v>
      </c>
      <c r="AP29" s="47" t="str">
        <f ca="1">IF(ISBLANK(INDIRECT("P29"))," ",(INDIRECT("P29")))</f>
        <v xml:space="preserve"> </v>
      </c>
      <c r="AQ29" s="47" t="str">
        <f ca="1">IF(ISBLANK(INDIRECT("Q29"))," ",(INDIRECT("Q29")))</f>
        <v xml:space="preserve"> </v>
      </c>
      <c r="AR29" s="47" t="str">
        <f ca="1">IF(ISBLANK(INDIRECT("R29"))," ",(INDIRECT("R29")))</f>
        <v xml:space="preserve"> </v>
      </c>
      <c r="AS29" s="47" t="str">
        <f ca="1">IF(ISBLANK(INDIRECT("S29"))," ",(INDIRECT("S29")))</f>
        <v/>
      </c>
      <c r="AT29" s="47" t="str">
        <f ca="1">IF(ISBLANK(INDIRECT("T29"))," ",(INDIRECT("T29")))</f>
        <v xml:space="preserve"> </v>
      </c>
      <c r="AU29" s="47" t="str">
        <f ca="1">IF(ISBLANK(INDIRECT("U29"))," ",(INDIRECT("U29")))</f>
        <v xml:space="preserve"> </v>
      </c>
      <c r="AV29" s="47" t="str">
        <f ca="1">IF(ISBLANK(INDIRECT("V29"))," ",(INDIRECT("V29")))</f>
        <v xml:space="preserve"> </v>
      </c>
      <c r="AW29" s="47" t="str">
        <f ca="1">IF(ISBLANK(INDIRECT("W29"))," ",(INDIRECT("W29")))</f>
        <v xml:space="preserve"> </v>
      </c>
      <c r="BC29" s="188" t="s">
        <v>662</v>
      </c>
      <c r="BD29" s="188"/>
      <c r="BE29" s="188"/>
      <c r="BF29" s="188" t="s">
        <v>285</v>
      </c>
      <c r="BG29" s="188"/>
    </row>
    <row r="30" spans="1:59" ht="53.25" customHeight="1" x14ac:dyDescent="0.35">
      <c r="A30" s="9">
        <v>25</v>
      </c>
      <c r="B30" s="12"/>
      <c r="C30" s="12"/>
      <c r="D30" s="16"/>
      <c r="E30" s="17"/>
      <c r="F30" s="16"/>
      <c r="G30" s="12"/>
      <c r="H30" s="12"/>
      <c r="I30" s="12"/>
      <c r="J30" s="12"/>
      <c r="K30" s="12"/>
      <c r="L30" s="12"/>
      <c r="M30" s="12"/>
      <c r="N30" s="16"/>
      <c r="O30" s="16"/>
      <c r="P30" s="12"/>
      <c r="Q30" s="71"/>
      <c r="R30" s="71"/>
      <c r="S30" s="72" t="str">
        <f t="shared" si="1"/>
        <v/>
      </c>
      <c r="T30" s="18"/>
      <c r="U30" s="12"/>
      <c r="V30" s="12"/>
      <c r="W30" s="12"/>
      <c r="AB30" s="47" t="str">
        <f ca="1">IF(ISBLANK(INDIRECT("B30"))," ",(INDIRECT("B30")))</f>
        <v xml:space="preserve"> </v>
      </c>
      <c r="AC30" s="47" t="str">
        <f ca="1">IF(ISBLANK(INDIRECT("C30"))," ",(INDIRECT("C30")))</f>
        <v xml:space="preserve"> </v>
      </c>
      <c r="AD30" s="47" t="str">
        <f ca="1">IF(ISBLANK(INDIRECT("D30"))," ",(INDIRECT("D30")))</f>
        <v xml:space="preserve"> </v>
      </c>
      <c r="AE30" s="47" t="str">
        <f ca="1">IF(ISBLANK(INDIRECT("E30"))," ",(INDIRECT("E30")))</f>
        <v xml:space="preserve"> </v>
      </c>
      <c r="AF30" s="47" t="str">
        <f ca="1">IF(ISBLANK(INDIRECT("F30"))," ",(INDIRECT("F30")))</f>
        <v xml:space="preserve"> </v>
      </c>
      <c r="AG30" s="47" t="str">
        <f ca="1">IF(ISBLANK(INDIRECT("G30"))," ",(INDIRECT("G30")))</f>
        <v xml:space="preserve"> </v>
      </c>
      <c r="AH30" s="47" t="str">
        <f ca="1">IF(ISBLANK(INDIRECT("H30"))," ",(INDIRECT("H30")))</f>
        <v xml:space="preserve"> </v>
      </c>
      <c r="AI30" s="47" t="str">
        <f ca="1">IF(ISBLANK(INDIRECT("I30"))," ",(INDIRECT("I30")))</f>
        <v xml:space="preserve"> </v>
      </c>
      <c r="AJ30" s="47" t="str">
        <f ca="1">IF(ISBLANK(INDIRECT("J30"))," ",(INDIRECT("J30")))</f>
        <v xml:space="preserve"> </v>
      </c>
      <c r="AK30" s="47" t="str">
        <f ca="1">IF(ISBLANK(INDIRECT("K30"))," ",(INDIRECT("K30")))</f>
        <v xml:space="preserve"> </v>
      </c>
      <c r="AL30" s="47" t="str">
        <f ca="1">IF(ISBLANK(INDIRECT("L30"))," ",(INDIRECT("L30")))</f>
        <v xml:space="preserve"> </v>
      </c>
      <c r="AM30" s="47" t="str">
        <f ca="1">IF(ISBLANK(INDIRECT("M30"))," ",(INDIRECT("M30")))</f>
        <v xml:space="preserve"> </v>
      </c>
      <c r="AN30" s="47" t="str">
        <f ca="1">IF(ISBLANK(INDIRECT("N30"))," ",(INDIRECT("N30")))</f>
        <v xml:space="preserve"> </v>
      </c>
      <c r="AO30" s="47" t="str">
        <f ca="1">IF(ISBLANK(INDIRECT("O30"))," ",(INDIRECT("O30")))</f>
        <v xml:space="preserve"> </v>
      </c>
      <c r="AP30" s="47" t="str">
        <f ca="1">IF(ISBLANK(INDIRECT("P30"))," ",(INDIRECT("P30")))</f>
        <v xml:space="preserve"> </v>
      </c>
      <c r="AQ30" s="47" t="str">
        <f ca="1">IF(ISBLANK(INDIRECT("Q30"))," ",(INDIRECT("Q30")))</f>
        <v xml:space="preserve"> </v>
      </c>
      <c r="AR30" s="47" t="str">
        <f ca="1">IF(ISBLANK(INDIRECT("R30"))," ",(INDIRECT("R30")))</f>
        <v xml:space="preserve"> </v>
      </c>
      <c r="AS30" s="47" t="str">
        <f ca="1">IF(ISBLANK(INDIRECT("S30"))," ",(INDIRECT("S30")))</f>
        <v/>
      </c>
      <c r="AT30" s="47" t="str">
        <f ca="1">IF(ISBLANK(INDIRECT("T30"))," ",(INDIRECT("T30")))</f>
        <v xml:space="preserve"> </v>
      </c>
      <c r="AU30" s="47" t="str">
        <f ca="1">IF(ISBLANK(INDIRECT("U30"))," ",(INDIRECT("U30")))</f>
        <v xml:space="preserve"> </v>
      </c>
      <c r="AV30" s="47" t="str">
        <f ca="1">IF(ISBLANK(INDIRECT("V30"))," ",(INDIRECT("V30")))</f>
        <v xml:space="preserve"> </v>
      </c>
      <c r="AW30" s="47" t="str">
        <f ca="1">IF(ISBLANK(INDIRECT("W30"))," ",(INDIRECT("W30")))</f>
        <v xml:space="preserve"> </v>
      </c>
      <c r="BC30" s="188" t="s">
        <v>962</v>
      </c>
      <c r="BD30" s="188"/>
      <c r="BE30" s="188"/>
      <c r="BF30" s="188" t="s">
        <v>266</v>
      </c>
      <c r="BG30" s="188"/>
    </row>
    <row r="31" spans="1:59" ht="53.25" customHeight="1" x14ac:dyDescent="0.35">
      <c r="A31" s="9">
        <v>26</v>
      </c>
      <c r="B31" s="12"/>
      <c r="C31" s="12"/>
      <c r="D31" s="16"/>
      <c r="E31" s="17"/>
      <c r="F31" s="16"/>
      <c r="G31" s="12"/>
      <c r="H31" s="12"/>
      <c r="I31" s="12"/>
      <c r="J31" s="12"/>
      <c r="K31" s="12"/>
      <c r="L31" s="12"/>
      <c r="M31" s="12"/>
      <c r="N31" s="16"/>
      <c r="O31" s="16"/>
      <c r="P31" s="12"/>
      <c r="Q31" s="71"/>
      <c r="R31" s="71"/>
      <c r="S31" s="72" t="str">
        <f t="shared" si="1"/>
        <v/>
      </c>
      <c r="T31" s="18"/>
      <c r="U31" s="12"/>
      <c r="V31" s="12"/>
      <c r="W31" s="12"/>
      <c r="AB31" s="47" t="str">
        <f ca="1">IF(ISBLANK(INDIRECT("B31"))," ",(INDIRECT("B31")))</f>
        <v xml:space="preserve"> </v>
      </c>
      <c r="AC31" s="47" t="str">
        <f ca="1">IF(ISBLANK(INDIRECT("C31"))," ",(INDIRECT("C31")))</f>
        <v xml:space="preserve"> </v>
      </c>
      <c r="AD31" s="47" t="str">
        <f ca="1">IF(ISBLANK(INDIRECT("D31"))," ",(INDIRECT("D31")))</f>
        <v xml:space="preserve"> </v>
      </c>
      <c r="AE31" s="47" t="str">
        <f ca="1">IF(ISBLANK(INDIRECT("E31"))," ",(INDIRECT("E31")))</f>
        <v xml:space="preserve"> </v>
      </c>
      <c r="AF31" s="47" t="str">
        <f ca="1">IF(ISBLANK(INDIRECT("F31"))," ",(INDIRECT("F31")))</f>
        <v xml:space="preserve"> </v>
      </c>
      <c r="AG31" s="47" t="str">
        <f ca="1">IF(ISBLANK(INDIRECT("G31"))," ",(INDIRECT("G31")))</f>
        <v xml:space="preserve"> </v>
      </c>
      <c r="AH31" s="47" t="str">
        <f ca="1">IF(ISBLANK(INDIRECT("H31"))," ",(INDIRECT("H31")))</f>
        <v xml:space="preserve"> </v>
      </c>
      <c r="AI31" s="47" t="str">
        <f ca="1">IF(ISBLANK(INDIRECT("I31"))," ",(INDIRECT("I31")))</f>
        <v xml:space="preserve"> </v>
      </c>
      <c r="AJ31" s="47" t="str">
        <f ca="1">IF(ISBLANK(INDIRECT("J31"))," ",(INDIRECT("J31")))</f>
        <v xml:space="preserve"> </v>
      </c>
      <c r="AK31" s="47" t="str">
        <f ca="1">IF(ISBLANK(INDIRECT("K31"))," ",(INDIRECT("K31")))</f>
        <v xml:space="preserve"> </v>
      </c>
      <c r="AL31" s="47" t="str">
        <f ca="1">IF(ISBLANK(INDIRECT("L31"))," ",(INDIRECT("L31")))</f>
        <v xml:space="preserve"> </v>
      </c>
      <c r="AM31" s="47" t="str">
        <f ca="1">IF(ISBLANK(INDIRECT("M31"))," ",(INDIRECT("M31")))</f>
        <v xml:space="preserve"> </v>
      </c>
      <c r="AN31" s="47" t="str">
        <f ca="1">IF(ISBLANK(INDIRECT("N31"))," ",(INDIRECT("N31")))</f>
        <v xml:space="preserve"> </v>
      </c>
      <c r="AO31" s="47" t="str">
        <f ca="1">IF(ISBLANK(INDIRECT("O31"))," ",(INDIRECT("O31")))</f>
        <v xml:space="preserve"> </v>
      </c>
      <c r="AP31" s="47" t="str">
        <f ca="1">IF(ISBLANK(INDIRECT("P31"))," ",(INDIRECT("P31")))</f>
        <v xml:space="preserve"> </v>
      </c>
      <c r="AQ31" s="47" t="str">
        <f ca="1">IF(ISBLANK(INDIRECT("Q31"))," ",(INDIRECT("Q31")))</f>
        <v xml:space="preserve"> </v>
      </c>
      <c r="AR31" s="47" t="str">
        <f ca="1">IF(ISBLANK(INDIRECT("R31"))," ",(INDIRECT("R31")))</f>
        <v xml:space="preserve"> </v>
      </c>
      <c r="AS31" s="47" t="str">
        <f ca="1">IF(ISBLANK(INDIRECT("S31"))," ",(INDIRECT("S31")))</f>
        <v/>
      </c>
      <c r="AT31" s="47" t="str">
        <f ca="1">IF(ISBLANK(INDIRECT("T31"))," ",(INDIRECT("T31")))</f>
        <v xml:space="preserve"> </v>
      </c>
      <c r="AU31" s="47" t="str">
        <f ca="1">IF(ISBLANK(INDIRECT("U31"))," ",(INDIRECT("U31")))</f>
        <v xml:space="preserve"> </v>
      </c>
      <c r="AV31" s="47" t="str">
        <f ca="1">IF(ISBLANK(INDIRECT("V31"))," ",(INDIRECT("V31")))</f>
        <v xml:space="preserve"> </v>
      </c>
      <c r="AW31" s="47" t="str">
        <f ca="1">IF(ISBLANK(INDIRECT("W31"))," ",(INDIRECT("W31")))</f>
        <v xml:space="preserve"> </v>
      </c>
      <c r="BC31" s="188" t="s">
        <v>651</v>
      </c>
      <c r="BD31" s="188"/>
      <c r="BE31" s="188"/>
      <c r="BF31" s="188" t="s">
        <v>267</v>
      </c>
      <c r="BG31" s="188"/>
    </row>
    <row r="32" spans="1:59" ht="53.25" customHeight="1" x14ac:dyDescent="0.35">
      <c r="A32" s="9">
        <v>27</v>
      </c>
      <c r="B32" s="12"/>
      <c r="C32" s="12"/>
      <c r="D32" s="16"/>
      <c r="E32" s="17"/>
      <c r="F32" s="16"/>
      <c r="G32" s="12"/>
      <c r="H32" s="12"/>
      <c r="I32" s="12"/>
      <c r="J32" s="12"/>
      <c r="K32" s="12"/>
      <c r="L32" s="12"/>
      <c r="M32" s="12"/>
      <c r="N32" s="16"/>
      <c r="O32" s="16"/>
      <c r="P32" s="12"/>
      <c r="Q32" s="71"/>
      <c r="R32" s="71"/>
      <c r="S32" s="72" t="str">
        <f t="shared" si="1"/>
        <v/>
      </c>
      <c r="T32" s="18"/>
      <c r="U32" s="12"/>
      <c r="V32" s="12"/>
      <c r="W32" s="12"/>
      <c r="AB32" s="47" t="str">
        <f ca="1">IF(ISBLANK(INDIRECT("B32"))," ",(INDIRECT("B32")))</f>
        <v xml:space="preserve"> </v>
      </c>
      <c r="AC32" s="47" t="str">
        <f ca="1">IF(ISBLANK(INDIRECT("C32"))," ",(INDIRECT("C32")))</f>
        <v xml:space="preserve"> </v>
      </c>
      <c r="AD32" s="47" t="str">
        <f ca="1">IF(ISBLANK(INDIRECT("D32"))," ",(INDIRECT("D32")))</f>
        <v xml:space="preserve"> </v>
      </c>
      <c r="AE32" s="47" t="str">
        <f ca="1">IF(ISBLANK(INDIRECT("E32"))," ",(INDIRECT("E32")))</f>
        <v xml:space="preserve"> </v>
      </c>
      <c r="AF32" s="47" t="str">
        <f ca="1">IF(ISBLANK(INDIRECT("F32"))," ",(INDIRECT("F32")))</f>
        <v xml:space="preserve"> </v>
      </c>
      <c r="AG32" s="47" t="str">
        <f ca="1">IF(ISBLANK(INDIRECT("G32"))," ",(INDIRECT("G32")))</f>
        <v xml:space="preserve"> </v>
      </c>
      <c r="AH32" s="47" t="str">
        <f ca="1">IF(ISBLANK(INDIRECT("H32"))," ",(INDIRECT("H32")))</f>
        <v xml:space="preserve"> </v>
      </c>
      <c r="AI32" s="47" t="str">
        <f ca="1">IF(ISBLANK(INDIRECT("I32"))," ",(INDIRECT("I32")))</f>
        <v xml:space="preserve"> </v>
      </c>
      <c r="AJ32" s="47" t="str">
        <f ca="1">IF(ISBLANK(INDIRECT("J32"))," ",(INDIRECT("J32")))</f>
        <v xml:space="preserve"> </v>
      </c>
      <c r="AK32" s="47" t="str">
        <f ca="1">IF(ISBLANK(INDIRECT("K32"))," ",(INDIRECT("K32")))</f>
        <v xml:space="preserve"> </v>
      </c>
      <c r="AL32" s="47" t="str">
        <f ca="1">IF(ISBLANK(INDIRECT("L32"))," ",(INDIRECT("L32")))</f>
        <v xml:space="preserve"> </v>
      </c>
      <c r="AM32" s="47" t="str">
        <f ca="1">IF(ISBLANK(INDIRECT("M32"))," ",(INDIRECT("M32")))</f>
        <v xml:space="preserve"> </v>
      </c>
      <c r="AN32" s="47" t="str">
        <f ca="1">IF(ISBLANK(INDIRECT("N32"))," ",(INDIRECT("N32")))</f>
        <v xml:space="preserve"> </v>
      </c>
      <c r="AO32" s="47" t="str">
        <f ca="1">IF(ISBLANK(INDIRECT("O32"))," ",(INDIRECT("O32")))</f>
        <v xml:space="preserve"> </v>
      </c>
      <c r="AP32" s="47" t="str">
        <f ca="1">IF(ISBLANK(INDIRECT("P32"))," ",(INDIRECT("P32")))</f>
        <v xml:space="preserve"> </v>
      </c>
      <c r="AQ32" s="47" t="str">
        <f ca="1">IF(ISBLANK(INDIRECT("Q32"))," ",(INDIRECT("Q32")))</f>
        <v xml:space="preserve"> </v>
      </c>
      <c r="AR32" s="47" t="str">
        <f ca="1">IF(ISBLANK(INDIRECT("R32"))," ",(INDIRECT("R32")))</f>
        <v xml:space="preserve"> </v>
      </c>
      <c r="AS32" s="47" t="str">
        <f ca="1">IF(ISBLANK(INDIRECT("S32"))," ",(INDIRECT("S32")))</f>
        <v/>
      </c>
      <c r="AT32" s="47" t="str">
        <f ca="1">IF(ISBLANK(INDIRECT("T32"))," ",(INDIRECT("T32")))</f>
        <v xml:space="preserve"> </v>
      </c>
      <c r="AU32" s="47" t="str">
        <f ca="1">IF(ISBLANK(INDIRECT("U32"))," ",(INDIRECT("U32")))</f>
        <v xml:space="preserve"> </v>
      </c>
      <c r="AV32" s="47" t="str">
        <f ca="1">IF(ISBLANK(INDIRECT("V32"))," ",(INDIRECT("V32")))</f>
        <v xml:space="preserve"> </v>
      </c>
      <c r="AW32" s="47" t="str">
        <f ca="1">IF(ISBLANK(INDIRECT("W32"))," ",(INDIRECT("W32")))</f>
        <v xml:space="preserve"> </v>
      </c>
      <c r="BC32" s="188" t="s">
        <v>665</v>
      </c>
      <c r="BD32" s="188"/>
      <c r="BE32" s="188"/>
      <c r="BF32" s="188" t="s">
        <v>292</v>
      </c>
      <c r="BG32" s="188"/>
    </row>
    <row r="33" spans="1:59" ht="53.25" customHeight="1" x14ac:dyDescent="0.35">
      <c r="A33" s="9">
        <v>28</v>
      </c>
      <c r="B33" s="12"/>
      <c r="C33" s="12"/>
      <c r="D33" s="16"/>
      <c r="E33" s="17"/>
      <c r="F33" s="16"/>
      <c r="G33" s="12"/>
      <c r="H33" s="12"/>
      <c r="I33" s="12"/>
      <c r="J33" s="12"/>
      <c r="K33" s="12"/>
      <c r="L33" s="12"/>
      <c r="M33" s="12"/>
      <c r="N33" s="16"/>
      <c r="O33" s="16"/>
      <c r="P33" s="12"/>
      <c r="Q33" s="71"/>
      <c r="R33" s="71"/>
      <c r="S33" s="72" t="str">
        <f t="shared" si="1"/>
        <v/>
      </c>
      <c r="T33" s="18"/>
      <c r="U33" s="12"/>
      <c r="V33" s="12"/>
      <c r="W33" s="12"/>
      <c r="AB33" s="47" t="str">
        <f ca="1">IF(ISBLANK(INDIRECT("B33"))," ",(INDIRECT("B33")))</f>
        <v xml:space="preserve"> </v>
      </c>
      <c r="AC33" s="47" t="str">
        <f ca="1">IF(ISBLANK(INDIRECT("C33"))," ",(INDIRECT("C33")))</f>
        <v xml:space="preserve"> </v>
      </c>
      <c r="AD33" s="47" t="str">
        <f ca="1">IF(ISBLANK(INDIRECT("D33"))," ",(INDIRECT("D33")))</f>
        <v xml:space="preserve"> </v>
      </c>
      <c r="AE33" s="47" t="str">
        <f ca="1">IF(ISBLANK(INDIRECT("E33"))," ",(INDIRECT("E33")))</f>
        <v xml:space="preserve"> </v>
      </c>
      <c r="AF33" s="47" t="str">
        <f ca="1">IF(ISBLANK(INDIRECT("F33"))," ",(INDIRECT("F33")))</f>
        <v xml:space="preserve"> </v>
      </c>
      <c r="AG33" s="47" t="str">
        <f ca="1">IF(ISBLANK(INDIRECT("G33"))," ",(INDIRECT("G33")))</f>
        <v xml:space="preserve"> </v>
      </c>
      <c r="AH33" s="47" t="str">
        <f ca="1">IF(ISBLANK(INDIRECT("H33"))," ",(INDIRECT("H33")))</f>
        <v xml:space="preserve"> </v>
      </c>
      <c r="AI33" s="47" t="str">
        <f ca="1">IF(ISBLANK(INDIRECT("I33"))," ",(INDIRECT("I33")))</f>
        <v xml:space="preserve"> </v>
      </c>
      <c r="AJ33" s="47" t="str">
        <f ca="1">IF(ISBLANK(INDIRECT("J33"))," ",(INDIRECT("J33")))</f>
        <v xml:space="preserve"> </v>
      </c>
      <c r="AK33" s="47" t="str">
        <f ca="1">IF(ISBLANK(INDIRECT("K33"))," ",(INDIRECT("K33")))</f>
        <v xml:space="preserve"> </v>
      </c>
      <c r="AL33" s="47" t="str">
        <f ca="1">IF(ISBLANK(INDIRECT("L33"))," ",(INDIRECT("L33")))</f>
        <v xml:space="preserve"> </v>
      </c>
      <c r="AM33" s="47" t="str">
        <f ca="1">IF(ISBLANK(INDIRECT("M33"))," ",(INDIRECT("M33")))</f>
        <v xml:space="preserve"> </v>
      </c>
      <c r="AN33" s="47" t="str">
        <f ca="1">IF(ISBLANK(INDIRECT("N33"))," ",(INDIRECT("N33")))</f>
        <v xml:space="preserve"> </v>
      </c>
      <c r="AO33" s="47" t="str">
        <f ca="1">IF(ISBLANK(INDIRECT("O33"))," ",(INDIRECT("O33")))</f>
        <v xml:space="preserve"> </v>
      </c>
      <c r="AP33" s="47" t="str">
        <f ca="1">IF(ISBLANK(INDIRECT("P33"))," ",(INDIRECT("P33")))</f>
        <v xml:space="preserve"> </v>
      </c>
      <c r="AQ33" s="47" t="str">
        <f ca="1">IF(ISBLANK(INDIRECT("Q33"))," ",(INDIRECT("Q33")))</f>
        <v xml:space="preserve"> </v>
      </c>
      <c r="AR33" s="47" t="str">
        <f ca="1">IF(ISBLANK(INDIRECT("R33"))," ",(INDIRECT("R33")))</f>
        <v xml:space="preserve"> </v>
      </c>
      <c r="AS33" s="47" t="str">
        <f ca="1">IF(ISBLANK(INDIRECT("S33"))," ",(INDIRECT("S33")))</f>
        <v/>
      </c>
      <c r="AT33" s="47" t="str">
        <f ca="1">IF(ISBLANK(INDIRECT("T33"))," ",(INDIRECT("T33")))</f>
        <v xml:space="preserve"> </v>
      </c>
      <c r="AU33" s="47" t="str">
        <f ca="1">IF(ISBLANK(INDIRECT("U33"))," ",(INDIRECT("U33")))</f>
        <v xml:space="preserve"> </v>
      </c>
      <c r="AV33" s="47" t="str">
        <f ca="1">IF(ISBLANK(INDIRECT("V33"))," ",(INDIRECT("V33")))</f>
        <v xml:space="preserve"> </v>
      </c>
      <c r="AW33" s="47" t="str">
        <f ca="1">IF(ISBLANK(INDIRECT("W33"))," ",(INDIRECT("W33")))</f>
        <v xml:space="preserve"> </v>
      </c>
      <c r="BC33" s="188" t="s">
        <v>963</v>
      </c>
      <c r="BD33" s="188"/>
      <c r="BE33" s="188"/>
      <c r="BF33" s="188" t="s">
        <v>293</v>
      </c>
      <c r="BG33" s="188"/>
    </row>
    <row r="34" spans="1:59" ht="53.25" customHeight="1" x14ac:dyDescent="0.35">
      <c r="A34" s="9">
        <v>29</v>
      </c>
      <c r="B34" s="12"/>
      <c r="C34" s="12"/>
      <c r="D34" s="16"/>
      <c r="E34" s="17"/>
      <c r="F34" s="16"/>
      <c r="G34" s="12"/>
      <c r="H34" s="12"/>
      <c r="I34" s="12"/>
      <c r="J34" s="12"/>
      <c r="K34" s="12"/>
      <c r="L34" s="12"/>
      <c r="M34" s="12"/>
      <c r="N34" s="16"/>
      <c r="O34" s="16"/>
      <c r="P34" s="12"/>
      <c r="Q34" s="71"/>
      <c r="R34" s="71"/>
      <c r="S34" s="72" t="str">
        <f t="shared" si="1"/>
        <v/>
      </c>
      <c r="T34" s="18"/>
      <c r="U34" s="12"/>
      <c r="V34" s="12"/>
      <c r="W34" s="12"/>
      <c r="AB34" s="47" t="str">
        <f ca="1">IF(ISBLANK(INDIRECT("B34"))," ",(INDIRECT("B34")))</f>
        <v xml:space="preserve"> </v>
      </c>
      <c r="AC34" s="47" t="str">
        <f ca="1">IF(ISBLANK(INDIRECT("C34"))," ",(INDIRECT("C34")))</f>
        <v xml:space="preserve"> </v>
      </c>
      <c r="AD34" s="47" t="str">
        <f ca="1">IF(ISBLANK(INDIRECT("D34"))," ",(INDIRECT("D34")))</f>
        <v xml:space="preserve"> </v>
      </c>
      <c r="AE34" s="47" t="str">
        <f ca="1">IF(ISBLANK(INDIRECT("E34"))," ",(INDIRECT("E34")))</f>
        <v xml:space="preserve"> </v>
      </c>
      <c r="AF34" s="47" t="str">
        <f ca="1">IF(ISBLANK(INDIRECT("F34"))," ",(INDIRECT("F34")))</f>
        <v xml:space="preserve"> </v>
      </c>
      <c r="AG34" s="47" t="str">
        <f ca="1">IF(ISBLANK(INDIRECT("G34"))," ",(INDIRECT("G34")))</f>
        <v xml:space="preserve"> </v>
      </c>
      <c r="AH34" s="47" t="str">
        <f ca="1">IF(ISBLANK(INDIRECT("H34"))," ",(INDIRECT("H34")))</f>
        <v xml:space="preserve"> </v>
      </c>
      <c r="AI34" s="47" t="str">
        <f ca="1">IF(ISBLANK(INDIRECT("I34"))," ",(INDIRECT("I34")))</f>
        <v xml:space="preserve"> </v>
      </c>
      <c r="AJ34" s="47" t="str">
        <f ca="1">IF(ISBLANK(INDIRECT("J34"))," ",(INDIRECT("J34")))</f>
        <v xml:space="preserve"> </v>
      </c>
      <c r="AK34" s="47" t="str">
        <f ca="1">IF(ISBLANK(INDIRECT("K34"))," ",(INDIRECT("K34")))</f>
        <v xml:space="preserve"> </v>
      </c>
      <c r="AL34" s="47" t="str">
        <f ca="1">IF(ISBLANK(INDIRECT("L34"))," ",(INDIRECT("L34")))</f>
        <v xml:space="preserve"> </v>
      </c>
      <c r="AM34" s="47" t="str">
        <f ca="1">IF(ISBLANK(INDIRECT("M34"))," ",(INDIRECT("M34")))</f>
        <v xml:space="preserve"> </v>
      </c>
      <c r="AN34" s="47" t="str">
        <f ca="1">IF(ISBLANK(INDIRECT("N34"))," ",(INDIRECT("N34")))</f>
        <v xml:space="preserve"> </v>
      </c>
      <c r="AO34" s="47" t="str">
        <f ca="1">IF(ISBLANK(INDIRECT("O34"))," ",(INDIRECT("O34")))</f>
        <v xml:space="preserve"> </v>
      </c>
      <c r="AP34" s="47" t="str">
        <f ca="1">IF(ISBLANK(INDIRECT("P34"))," ",(INDIRECT("P34")))</f>
        <v xml:space="preserve"> </v>
      </c>
      <c r="AQ34" s="47" t="str">
        <f ca="1">IF(ISBLANK(INDIRECT("Q34"))," ",(INDIRECT("Q34")))</f>
        <v xml:space="preserve"> </v>
      </c>
      <c r="AR34" s="47" t="str">
        <f ca="1">IF(ISBLANK(INDIRECT("R34"))," ",(INDIRECT("R34")))</f>
        <v xml:space="preserve"> </v>
      </c>
      <c r="AS34" s="47" t="str">
        <f ca="1">IF(ISBLANK(INDIRECT("S34"))," ",(INDIRECT("S34")))</f>
        <v/>
      </c>
      <c r="AT34" s="47" t="str">
        <f ca="1">IF(ISBLANK(INDIRECT("T34"))," ",(INDIRECT("T34")))</f>
        <v xml:space="preserve"> </v>
      </c>
      <c r="AU34" s="47" t="str">
        <f ca="1">IF(ISBLANK(INDIRECT("U34"))," ",(INDIRECT("U34")))</f>
        <v xml:space="preserve"> </v>
      </c>
      <c r="AV34" s="47" t="str">
        <f ca="1">IF(ISBLANK(INDIRECT("V34"))," ",(INDIRECT("V34")))</f>
        <v xml:space="preserve"> </v>
      </c>
      <c r="AW34" s="47" t="str">
        <f ca="1">IF(ISBLANK(INDIRECT("W34"))," ",(INDIRECT("W34")))</f>
        <v xml:space="preserve"> </v>
      </c>
      <c r="BC34" s="188" t="s">
        <v>964</v>
      </c>
      <c r="BD34" s="188"/>
      <c r="BE34" s="188"/>
      <c r="BF34" s="188" t="s">
        <v>271</v>
      </c>
      <c r="BG34" s="188"/>
    </row>
    <row r="35" spans="1:59" ht="53.25" customHeight="1" x14ac:dyDescent="0.35">
      <c r="A35" s="9">
        <v>30</v>
      </c>
      <c r="B35" s="12"/>
      <c r="C35" s="12"/>
      <c r="D35" s="16"/>
      <c r="E35" s="17"/>
      <c r="F35" s="16"/>
      <c r="G35" s="12"/>
      <c r="H35" s="12"/>
      <c r="I35" s="12"/>
      <c r="J35" s="12"/>
      <c r="K35" s="12"/>
      <c r="L35" s="12"/>
      <c r="M35" s="12"/>
      <c r="N35" s="16"/>
      <c r="O35" s="16"/>
      <c r="P35" s="12"/>
      <c r="Q35" s="71"/>
      <c r="R35" s="71"/>
      <c r="S35" s="72" t="str">
        <f t="shared" si="1"/>
        <v/>
      </c>
      <c r="T35" s="18"/>
      <c r="U35" s="12"/>
      <c r="V35" s="12"/>
      <c r="W35" s="12"/>
      <c r="AB35" s="47" t="str">
        <f ca="1">IF(ISBLANK(INDIRECT("B35"))," ",(INDIRECT("B35")))</f>
        <v xml:space="preserve"> </v>
      </c>
      <c r="AC35" s="47" t="str">
        <f ca="1">IF(ISBLANK(INDIRECT("C35"))," ",(INDIRECT("C35")))</f>
        <v xml:space="preserve"> </v>
      </c>
      <c r="AD35" s="47" t="str">
        <f ca="1">IF(ISBLANK(INDIRECT("D35"))," ",(INDIRECT("D35")))</f>
        <v xml:space="preserve"> </v>
      </c>
      <c r="AE35" s="47" t="str">
        <f ca="1">IF(ISBLANK(INDIRECT("E35"))," ",(INDIRECT("E35")))</f>
        <v xml:space="preserve"> </v>
      </c>
      <c r="AF35" s="47" t="str">
        <f ca="1">IF(ISBLANK(INDIRECT("F35"))," ",(INDIRECT("F35")))</f>
        <v xml:space="preserve"> </v>
      </c>
      <c r="AG35" s="47" t="str">
        <f ca="1">IF(ISBLANK(INDIRECT("G35"))," ",(INDIRECT("G35")))</f>
        <v xml:space="preserve"> </v>
      </c>
      <c r="AH35" s="47" t="str">
        <f ca="1">IF(ISBLANK(INDIRECT("H35"))," ",(INDIRECT("H35")))</f>
        <v xml:space="preserve"> </v>
      </c>
      <c r="AI35" s="47" t="str">
        <f ca="1">IF(ISBLANK(INDIRECT("I35"))," ",(INDIRECT("I35")))</f>
        <v xml:space="preserve"> </v>
      </c>
      <c r="AJ35" s="47" t="str">
        <f ca="1">IF(ISBLANK(INDIRECT("J35"))," ",(INDIRECT("J35")))</f>
        <v xml:space="preserve"> </v>
      </c>
      <c r="AK35" s="47" t="str">
        <f ca="1">IF(ISBLANK(INDIRECT("K35"))," ",(INDIRECT("K35")))</f>
        <v xml:space="preserve"> </v>
      </c>
      <c r="AL35" s="47" t="str">
        <f ca="1">IF(ISBLANK(INDIRECT("L35"))," ",(INDIRECT("L35")))</f>
        <v xml:space="preserve"> </v>
      </c>
      <c r="AM35" s="47" t="str">
        <f ca="1">IF(ISBLANK(INDIRECT("M35"))," ",(INDIRECT("M35")))</f>
        <v xml:space="preserve"> </v>
      </c>
      <c r="AN35" s="47" t="str">
        <f ca="1">IF(ISBLANK(INDIRECT("N35"))," ",(INDIRECT("N35")))</f>
        <v xml:space="preserve"> </v>
      </c>
      <c r="AO35" s="47" t="str">
        <f ca="1">IF(ISBLANK(INDIRECT("O35"))," ",(INDIRECT("O35")))</f>
        <v xml:space="preserve"> </v>
      </c>
      <c r="AP35" s="47" t="str">
        <f ca="1">IF(ISBLANK(INDIRECT("P35"))," ",(INDIRECT("P35")))</f>
        <v xml:space="preserve"> </v>
      </c>
      <c r="AQ35" s="47" t="str">
        <f ca="1">IF(ISBLANK(INDIRECT("Q35"))," ",(INDIRECT("Q35")))</f>
        <v xml:space="preserve"> </v>
      </c>
      <c r="AR35" s="47" t="str">
        <f ca="1">IF(ISBLANK(INDIRECT("R35"))," ",(INDIRECT("R35")))</f>
        <v xml:space="preserve"> </v>
      </c>
      <c r="AS35" s="47" t="str">
        <f ca="1">IF(ISBLANK(INDIRECT("S35"))," ",(INDIRECT("S35")))</f>
        <v/>
      </c>
      <c r="AT35" s="47" t="str">
        <f ca="1">IF(ISBLANK(INDIRECT("T35"))," ",(INDIRECT("T35")))</f>
        <v xml:space="preserve"> </v>
      </c>
      <c r="AU35" s="47" t="str">
        <f ca="1">IF(ISBLANK(INDIRECT("U35"))," ",(INDIRECT("U35")))</f>
        <v xml:space="preserve"> </v>
      </c>
      <c r="AV35" s="47" t="str">
        <f ca="1">IF(ISBLANK(INDIRECT("V35"))," ",(INDIRECT("V35")))</f>
        <v xml:space="preserve"> </v>
      </c>
      <c r="AW35" s="47" t="str">
        <f ca="1">IF(ISBLANK(INDIRECT("W35"))," ",(INDIRECT("W35")))</f>
        <v xml:space="preserve"> </v>
      </c>
      <c r="BC35" s="188" t="s">
        <v>668</v>
      </c>
      <c r="BD35" s="188"/>
      <c r="BE35" s="188"/>
      <c r="BF35" s="188" t="s">
        <v>290</v>
      </c>
      <c r="BG35" s="188"/>
    </row>
    <row r="36" spans="1:59" ht="53.25" customHeight="1" x14ac:dyDescent="0.35">
      <c r="A36" s="9">
        <v>31</v>
      </c>
      <c r="B36" s="12"/>
      <c r="C36" s="12"/>
      <c r="D36" s="16"/>
      <c r="E36" s="17"/>
      <c r="F36" s="16"/>
      <c r="G36" s="12"/>
      <c r="H36" s="12"/>
      <c r="I36" s="12"/>
      <c r="J36" s="12"/>
      <c r="K36" s="12"/>
      <c r="L36" s="12"/>
      <c r="M36" s="12"/>
      <c r="N36" s="16"/>
      <c r="O36" s="16"/>
      <c r="P36" s="12"/>
      <c r="Q36" s="71"/>
      <c r="R36" s="71"/>
      <c r="S36" s="72" t="str">
        <f t="shared" si="1"/>
        <v/>
      </c>
      <c r="T36" s="18"/>
      <c r="U36" s="12"/>
      <c r="V36" s="12"/>
      <c r="W36" s="12"/>
      <c r="AB36" s="47" t="str">
        <f ca="1">IF(ISBLANK(INDIRECT("B36"))," ",(INDIRECT("B36")))</f>
        <v xml:space="preserve"> </v>
      </c>
      <c r="AC36" s="47" t="str">
        <f ca="1">IF(ISBLANK(INDIRECT("C36"))," ",(INDIRECT("C36")))</f>
        <v xml:space="preserve"> </v>
      </c>
      <c r="AD36" s="47" t="str">
        <f ca="1">IF(ISBLANK(INDIRECT("D36"))," ",(INDIRECT("D36")))</f>
        <v xml:space="preserve"> </v>
      </c>
      <c r="AE36" s="47" t="str">
        <f ca="1">IF(ISBLANK(INDIRECT("E36"))," ",(INDIRECT("E36")))</f>
        <v xml:space="preserve"> </v>
      </c>
      <c r="AF36" s="47" t="str">
        <f ca="1">IF(ISBLANK(INDIRECT("F36"))," ",(INDIRECT("F36")))</f>
        <v xml:space="preserve"> </v>
      </c>
      <c r="AG36" s="47" t="str">
        <f ca="1">IF(ISBLANK(INDIRECT("G36"))," ",(INDIRECT("G36")))</f>
        <v xml:space="preserve"> </v>
      </c>
      <c r="AH36" s="47" t="str">
        <f ca="1">IF(ISBLANK(INDIRECT("H36"))," ",(INDIRECT("H36")))</f>
        <v xml:space="preserve"> </v>
      </c>
      <c r="AI36" s="47" t="str">
        <f ca="1">IF(ISBLANK(INDIRECT("I36"))," ",(INDIRECT("I36")))</f>
        <v xml:space="preserve"> </v>
      </c>
      <c r="AJ36" s="47" t="str">
        <f ca="1">IF(ISBLANK(INDIRECT("J36"))," ",(INDIRECT("J36")))</f>
        <v xml:space="preserve"> </v>
      </c>
      <c r="AK36" s="47" t="str">
        <f ca="1">IF(ISBLANK(INDIRECT("K36"))," ",(INDIRECT("K36")))</f>
        <v xml:space="preserve"> </v>
      </c>
      <c r="AL36" s="47" t="str">
        <f ca="1">IF(ISBLANK(INDIRECT("L36"))," ",(INDIRECT("L36")))</f>
        <v xml:space="preserve"> </v>
      </c>
      <c r="AM36" s="47" t="str">
        <f ca="1">IF(ISBLANK(INDIRECT("M36"))," ",(INDIRECT("M36")))</f>
        <v xml:space="preserve"> </v>
      </c>
      <c r="AN36" s="47" t="str">
        <f ca="1">IF(ISBLANK(INDIRECT("N36"))," ",(INDIRECT("N36")))</f>
        <v xml:space="preserve"> </v>
      </c>
      <c r="AO36" s="47" t="str">
        <f ca="1">IF(ISBLANK(INDIRECT("O36"))," ",(INDIRECT("O36")))</f>
        <v xml:space="preserve"> </v>
      </c>
      <c r="AP36" s="47" t="str">
        <f ca="1">IF(ISBLANK(INDIRECT("P36"))," ",(INDIRECT("P36")))</f>
        <v xml:space="preserve"> </v>
      </c>
      <c r="AQ36" s="47" t="str">
        <f ca="1">IF(ISBLANK(INDIRECT("Q36"))," ",(INDIRECT("Q36")))</f>
        <v xml:space="preserve"> </v>
      </c>
      <c r="AR36" s="47" t="str">
        <f ca="1">IF(ISBLANK(INDIRECT("R36"))," ",(INDIRECT("R36")))</f>
        <v xml:space="preserve"> </v>
      </c>
      <c r="AS36" s="47" t="str">
        <f ca="1">IF(ISBLANK(INDIRECT("S36"))," ",(INDIRECT("S36")))</f>
        <v/>
      </c>
      <c r="AT36" s="47" t="str">
        <f ca="1">IF(ISBLANK(INDIRECT("T36"))," ",(INDIRECT("T36")))</f>
        <v xml:space="preserve"> </v>
      </c>
      <c r="AU36" s="47" t="str">
        <f ca="1">IF(ISBLANK(INDIRECT("U36"))," ",(INDIRECT("U36")))</f>
        <v xml:space="preserve"> </v>
      </c>
      <c r="AV36" s="47" t="str">
        <f ca="1">IF(ISBLANK(INDIRECT("V36"))," ",(INDIRECT("V36")))</f>
        <v xml:space="preserve"> </v>
      </c>
      <c r="AW36" s="47" t="str">
        <f ca="1">IF(ISBLANK(INDIRECT("W36"))," ",(INDIRECT("W36")))</f>
        <v xml:space="preserve"> </v>
      </c>
      <c r="BC36" s="188" t="s">
        <v>30</v>
      </c>
      <c r="BD36" s="188"/>
      <c r="BE36" s="188"/>
      <c r="BF36" s="188" t="s">
        <v>279</v>
      </c>
      <c r="BG36" s="188"/>
    </row>
    <row r="37" spans="1:59" ht="53.25" customHeight="1" x14ac:dyDescent="0.35">
      <c r="A37" s="9">
        <v>32</v>
      </c>
      <c r="B37" s="12"/>
      <c r="C37" s="12"/>
      <c r="D37" s="16"/>
      <c r="E37" s="17"/>
      <c r="F37" s="16"/>
      <c r="G37" s="12"/>
      <c r="H37" s="12"/>
      <c r="I37" s="12"/>
      <c r="J37" s="12"/>
      <c r="K37" s="12"/>
      <c r="L37" s="12"/>
      <c r="M37" s="12"/>
      <c r="N37" s="16"/>
      <c r="O37" s="16"/>
      <c r="P37" s="12"/>
      <c r="Q37" s="71"/>
      <c r="R37" s="71"/>
      <c r="S37" s="72" t="str">
        <f t="shared" si="1"/>
        <v/>
      </c>
      <c r="T37" s="18"/>
      <c r="U37" s="12"/>
      <c r="V37" s="12"/>
      <c r="W37" s="12"/>
      <c r="AB37" s="47" t="str">
        <f ca="1">IF(ISBLANK(INDIRECT("B37"))," ",(INDIRECT("B37")))</f>
        <v xml:space="preserve"> </v>
      </c>
      <c r="AC37" s="47" t="str">
        <f ca="1">IF(ISBLANK(INDIRECT("C37"))," ",(INDIRECT("C37")))</f>
        <v xml:space="preserve"> </v>
      </c>
      <c r="AD37" s="47" t="str">
        <f ca="1">IF(ISBLANK(INDIRECT("D37"))," ",(INDIRECT("D37")))</f>
        <v xml:space="preserve"> </v>
      </c>
      <c r="AE37" s="47" t="str">
        <f ca="1">IF(ISBLANK(INDIRECT("E37"))," ",(INDIRECT("E37")))</f>
        <v xml:space="preserve"> </v>
      </c>
      <c r="AF37" s="47" t="str">
        <f ca="1">IF(ISBLANK(INDIRECT("F37"))," ",(INDIRECT("F37")))</f>
        <v xml:space="preserve"> </v>
      </c>
      <c r="AG37" s="47" t="str">
        <f ca="1">IF(ISBLANK(INDIRECT("G37"))," ",(INDIRECT("G37")))</f>
        <v xml:space="preserve"> </v>
      </c>
      <c r="AH37" s="47" t="str">
        <f ca="1">IF(ISBLANK(INDIRECT("H37"))," ",(INDIRECT("H37")))</f>
        <v xml:space="preserve"> </v>
      </c>
      <c r="AI37" s="47" t="str">
        <f ca="1">IF(ISBLANK(INDIRECT("I37"))," ",(INDIRECT("I37")))</f>
        <v xml:space="preserve"> </v>
      </c>
      <c r="AJ37" s="47" t="str">
        <f ca="1">IF(ISBLANK(INDIRECT("J37"))," ",(INDIRECT("J37")))</f>
        <v xml:space="preserve"> </v>
      </c>
      <c r="AK37" s="47" t="str">
        <f ca="1">IF(ISBLANK(INDIRECT("K37"))," ",(INDIRECT("K37")))</f>
        <v xml:space="preserve"> </v>
      </c>
      <c r="AL37" s="47" t="str">
        <f ca="1">IF(ISBLANK(INDIRECT("L37"))," ",(INDIRECT("L37")))</f>
        <v xml:space="preserve"> </v>
      </c>
      <c r="AM37" s="47" t="str">
        <f ca="1">IF(ISBLANK(INDIRECT("M37"))," ",(INDIRECT("M37")))</f>
        <v xml:space="preserve"> </v>
      </c>
      <c r="AN37" s="47" t="str">
        <f ca="1">IF(ISBLANK(INDIRECT("N37"))," ",(INDIRECT("N37")))</f>
        <v xml:space="preserve"> </v>
      </c>
      <c r="AO37" s="47" t="str">
        <f ca="1">IF(ISBLANK(INDIRECT("O37"))," ",(INDIRECT("O37")))</f>
        <v xml:space="preserve"> </v>
      </c>
      <c r="AP37" s="47" t="str">
        <f ca="1">IF(ISBLANK(INDIRECT("P37"))," ",(INDIRECT("P37")))</f>
        <v xml:space="preserve"> </v>
      </c>
      <c r="AQ37" s="47" t="str">
        <f ca="1">IF(ISBLANK(INDIRECT("Q37"))," ",(INDIRECT("Q37")))</f>
        <v xml:space="preserve"> </v>
      </c>
      <c r="AR37" s="47" t="str">
        <f ca="1">IF(ISBLANK(INDIRECT("R37"))," ",(INDIRECT("R37")))</f>
        <v xml:space="preserve"> </v>
      </c>
      <c r="AS37" s="47" t="str">
        <f ca="1">IF(ISBLANK(INDIRECT("S37"))," ",(INDIRECT("S37")))</f>
        <v/>
      </c>
      <c r="AT37" s="47" t="str">
        <f ca="1">IF(ISBLANK(INDIRECT("T37"))," ",(INDIRECT("T37")))</f>
        <v xml:space="preserve"> </v>
      </c>
      <c r="AU37" s="47" t="str">
        <f ca="1">IF(ISBLANK(INDIRECT("U37"))," ",(INDIRECT("U37")))</f>
        <v xml:space="preserve"> </v>
      </c>
      <c r="AV37" s="47" t="str">
        <f ca="1">IF(ISBLANK(INDIRECT("V37"))," ",(INDIRECT("V37")))</f>
        <v xml:space="preserve"> </v>
      </c>
      <c r="AW37" s="47" t="str">
        <f ca="1">IF(ISBLANK(INDIRECT("W37"))," ",(INDIRECT("W37")))</f>
        <v xml:space="preserve"> </v>
      </c>
      <c r="BC37" s="188" t="s">
        <v>806</v>
      </c>
      <c r="BD37" s="188"/>
      <c r="BE37" s="188"/>
      <c r="BF37" s="188" t="s">
        <v>255</v>
      </c>
      <c r="BG37" s="188"/>
    </row>
    <row r="38" spans="1:59" ht="53.25" customHeight="1" x14ac:dyDescent="0.35">
      <c r="A38" s="9">
        <v>33</v>
      </c>
      <c r="B38" s="12"/>
      <c r="C38" s="12"/>
      <c r="D38" s="16"/>
      <c r="E38" s="17"/>
      <c r="F38" s="16"/>
      <c r="G38" s="12"/>
      <c r="H38" s="12"/>
      <c r="I38" s="12"/>
      <c r="J38" s="12"/>
      <c r="K38" s="12"/>
      <c r="L38" s="12"/>
      <c r="M38" s="12"/>
      <c r="N38" s="16"/>
      <c r="O38" s="16"/>
      <c r="P38" s="12"/>
      <c r="Q38" s="71"/>
      <c r="R38" s="71"/>
      <c r="S38" s="72" t="str">
        <f t="shared" si="1"/>
        <v/>
      </c>
      <c r="T38" s="18"/>
      <c r="U38" s="12"/>
      <c r="V38" s="12"/>
      <c r="W38" s="12"/>
      <c r="AB38" s="47" t="str">
        <f ca="1">IF(ISBLANK(INDIRECT("B38"))," ",(INDIRECT("B38")))</f>
        <v xml:space="preserve"> </v>
      </c>
      <c r="AC38" s="47" t="str">
        <f ca="1">IF(ISBLANK(INDIRECT("C38"))," ",(INDIRECT("C38")))</f>
        <v xml:space="preserve"> </v>
      </c>
      <c r="AD38" s="47" t="str">
        <f ca="1">IF(ISBLANK(INDIRECT("D38"))," ",(INDIRECT("D38")))</f>
        <v xml:space="preserve"> </v>
      </c>
      <c r="AE38" s="47" t="str">
        <f ca="1">IF(ISBLANK(INDIRECT("E38"))," ",(INDIRECT("E38")))</f>
        <v xml:space="preserve"> </v>
      </c>
      <c r="AF38" s="47" t="str">
        <f ca="1">IF(ISBLANK(INDIRECT("F38"))," ",(INDIRECT("F38")))</f>
        <v xml:space="preserve"> </v>
      </c>
      <c r="AG38" s="47" t="str">
        <f ca="1">IF(ISBLANK(INDIRECT("G38"))," ",(INDIRECT("G38")))</f>
        <v xml:space="preserve"> </v>
      </c>
      <c r="AH38" s="47" t="str">
        <f ca="1">IF(ISBLANK(INDIRECT("H38"))," ",(INDIRECT("H38")))</f>
        <v xml:space="preserve"> </v>
      </c>
      <c r="AI38" s="47" t="str">
        <f ca="1">IF(ISBLANK(INDIRECT("I38"))," ",(INDIRECT("I38")))</f>
        <v xml:space="preserve"> </v>
      </c>
      <c r="AJ38" s="47" t="str">
        <f ca="1">IF(ISBLANK(INDIRECT("J38"))," ",(INDIRECT("J38")))</f>
        <v xml:space="preserve"> </v>
      </c>
      <c r="AK38" s="47" t="str">
        <f ca="1">IF(ISBLANK(INDIRECT("K38"))," ",(INDIRECT("K38")))</f>
        <v xml:space="preserve"> </v>
      </c>
      <c r="AL38" s="47" t="str">
        <f ca="1">IF(ISBLANK(INDIRECT("L38"))," ",(INDIRECT("L38")))</f>
        <v xml:space="preserve"> </v>
      </c>
      <c r="AM38" s="47" t="str">
        <f ca="1">IF(ISBLANK(INDIRECT("M38"))," ",(INDIRECT("M38")))</f>
        <v xml:space="preserve"> </v>
      </c>
      <c r="AN38" s="47" t="str">
        <f ca="1">IF(ISBLANK(INDIRECT("N38"))," ",(INDIRECT("N38")))</f>
        <v xml:space="preserve"> </v>
      </c>
      <c r="AO38" s="47" t="str">
        <f ca="1">IF(ISBLANK(INDIRECT("O38"))," ",(INDIRECT("O38")))</f>
        <v xml:space="preserve"> </v>
      </c>
      <c r="AP38" s="47" t="str">
        <f ca="1">IF(ISBLANK(INDIRECT("P38"))," ",(INDIRECT("P38")))</f>
        <v xml:space="preserve"> </v>
      </c>
      <c r="AQ38" s="47" t="str">
        <f ca="1">IF(ISBLANK(INDIRECT("Q38"))," ",(INDIRECT("Q38")))</f>
        <v xml:space="preserve"> </v>
      </c>
      <c r="AR38" s="47" t="str">
        <f ca="1">IF(ISBLANK(INDIRECT("R38"))," ",(INDIRECT("R38")))</f>
        <v xml:space="preserve"> </v>
      </c>
      <c r="AS38" s="47" t="str">
        <f ca="1">IF(ISBLANK(INDIRECT("S38"))," ",(INDIRECT("S38")))</f>
        <v/>
      </c>
      <c r="AT38" s="47" t="str">
        <f ca="1">IF(ISBLANK(INDIRECT("T38"))," ",(INDIRECT("T38")))</f>
        <v xml:space="preserve"> </v>
      </c>
      <c r="AU38" s="47" t="str">
        <f ca="1">IF(ISBLANK(INDIRECT("U38"))," ",(INDIRECT("U38")))</f>
        <v xml:space="preserve"> </v>
      </c>
      <c r="AV38" s="47" t="str">
        <f ca="1">IF(ISBLANK(INDIRECT("V38"))," ",(INDIRECT("V38")))</f>
        <v xml:space="preserve"> </v>
      </c>
      <c r="AW38" s="47" t="str">
        <f ca="1">IF(ISBLANK(INDIRECT("W38"))," ",(INDIRECT("W38")))</f>
        <v xml:space="preserve"> </v>
      </c>
      <c r="BC38" s="188" t="s">
        <v>965</v>
      </c>
      <c r="BD38" s="188"/>
      <c r="BE38" s="188"/>
      <c r="BF38" s="188" t="s">
        <v>257</v>
      </c>
      <c r="BG38" s="188"/>
    </row>
    <row r="39" spans="1:59" ht="53.25" customHeight="1" x14ac:dyDescent="0.35">
      <c r="A39" s="9">
        <v>34</v>
      </c>
      <c r="B39" s="12"/>
      <c r="C39" s="12"/>
      <c r="D39" s="16"/>
      <c r="E39" s="17"/>
      <c r="F39" s="16"/>
      <c r="G39" s="12"/>
      <c r="H39" s="12"/>
      <c r="I39" s="12"/>
      <c r="J39" s="12"/>
      <c r="K39" s="12"/>
      <c r="L39" s="12"/>
      <c r="M39" s="12"/>
      <c r="N39" s="16"/>
      <c r="O39" s="16"/>
      <c r="P39" s="12"/>
      <c r="Q39" s="71"/>
      <c r="R39" s="71"/>
      <c r="S39" s="72" t="str">
        <f t="shared" si="1"/>
        <v/>
      </c>
      <c r="T39" s="18"/>
      <c r="U39" s="12"/>
      <c r="V39" s="12"/>
      <c r="W39" s="12"/>
      <c r="AB39" s="47" t="str">
        <f ca="1">IF(ISBLANK(INDIRECT("B39"))," ",(INDIRECT("B39")))</f>
        <v xml:space="preserve"> </v>
      </c>
      <c r="AC39" s="47" t="str">
        <f ca="1">IF(ISBLANK(INDIRECT("C39"))," ",(INDIRECT("C39")))</f>
        <v xml:space="preserve"> </v>
      </c>
      <c r="AD39" s="47" t="str">
        <f ca="1">IF(ISBLANK(INDIRECT("D39"))," ",(INDIRECT("D39")))</f>
        <v xml:space="preserve"> </v>
      </c>
      <c r="AE39" s="47" t="str">
        <f ca="1">IF(ISBLANK(INDIRECT("E39"))," ",(INDIRECT("E39")))</f>
        <v xml:space="preserve"> </v>
      </c>
      <c r="AF39" s="47" t="str">
        <f ca="1">IF(ISBLANK(INDIRECT("F39"))," ",(INDIRECT("F39")))</f>
        <v xml:space="preserve"> </v>
      </c>
      <c r="AG39" s="47" t="str">
        <f ca="1">IF(ISBLANK(INDIRECT("G39"))," ",(INDIRECT("G39")))</f>
        <v xml:space="preserve"> </v>
      </c>
      <c r="AH39" s="47" t="str">
        <f ca="1">IF(ISBLANK(INDIRECT("H39"))," ",(INDIRECT("H39")))</f>
        <v xml:space="preserve"> </v>
      </c>
      <c r="AI39" s="47" t="str">
        <f ca="1">IF(ISBLANK(INDIRECT("I39"))," ",(INDIRECT("I39")))</f>
        <v xml:space="preserve"> </v>
      </c>
      <c r="AJ39" s="47" t="str">
        <f ca="1">IF(ISBLANK(INDIRECT("J39"))," ",(INDIRECT("J39")))</f>
        <v xml:space="preserve"> </v>
      </c>
      <c r="AK39" s="47" t="str">
        <f ca="1">IF(ISBLANK(INDIRECT("K39"))," ",(INDIRECT("K39")))</f>
        <v xml:space="preserve"> </v>
      </c>
      <c r="AL39" s="47" t="str">
        <f ca="1">IF(ISBLANK(INDIRECT("L39"))," ",(INDIRECT("L39")))</f>
        <v xml:space="preserve"> </v>
      </c>
      <c r="AM39" s="47" t="str">
        <f ca="1">IF(ISBLANK(INDIRECT("M39"))," ",(INDIRECT("M39")))</f>
        <v xml:space="preserve"> </v>
      </c>
      <c r="AN39" s="47" t="str">
        <f ca="1">IF(ISBLANK(INDIRECT("N39"))," ",(INDIRECT("N39")))</f>
        <v xml:space="preserve"> </v>
      </c>
      <c r="AO39" s="47" t="str">
        <f ca="1">IF(ISBLANK(INDIRECT("O39"))," ",(INDIRECT("O39")))</f>
        <v xml:space="preserve"> </v>
      </c>
      <c r="AP39" s="47" t="str">
        <f ca="1">IF(ISBLANK(INDIRECT("P39"))," ",(INDIRECT("P39")))</f>
        <v xml:space="preserve"> </v>
      </c>
      <c r="AQ39" s="47" t="str">
        <f ca="1">IF(ISBLANK(INDIRECT("Q39"))," ",(INDIRECT("Q39")))</f>
        <v xml:space="preserve"> </v>
      </c>
      <c r="AR39" s="47" t="str">
        <f ca="1">IF(ISBLANK(INDIRECT("R39"))," ",(INDIRECT("R39")))</f>
        <v xml:space="preserve"> </v>
      </c>
      <c r="AS39" s="47" t="str">
        <f ca="1">IF(ISBLANK(INDIRECT("S39"))," ",(INDIRECT("S39")))</f>
        <v/>
      </c>
      <c r="AT39" s="47" t="str">
        <f ca="1">IF(ISBLANK(INDIRECT("T39"))," ",(INDIRECT("T39")))</f>
        <v xml:space="preserve"> </v>
      </c>
      <c r="AU39" s="47" t="str">
        <f ca="1">IF(ISBLANK(INDIRECT("U39"))," ",(INDIRECT("U39")))</f>
        <v xml:space="preserve"> </v>
      </c>
      <c r="AV39" s="47" t="str">
        <f ca="1">IF(ISBLANK(INDIRECT("V39"))," ",(INDIRECT("V39")))</f>
        <v xml:space="preserve"> </v>
      </c>
      <c r="AW39" s="47" t="str">
        <f ca="1">IF(ISBLANK(INDIRECT("W39"))," ",(INDIRECT("W39")))</f>
        <v xml:space="preserve"> </v>
      </c>
      <c r="BC39" s="188" t="s">
        <v>966</v>
      </c>
      <c r="BD39" s="188"/>
      <c r="BE39" s="188"/>
      <c r="BF39" s="188" t="s">
        <v>291</v>
      </c>
      <c r="BG39" s="188"/>
    </row>
    <row r="40" spans="1:59" ht="53.25" customHeight="1" x14ac:dyDescent="0.35">
      <c r="A40" s="9">
        <v>35</v>
      </c>
      <c r="B40" s="12"/>
      <c r="C40" s="12"/>
      <c r="D40" s="16"/>
      <c r="E40" s="17"/>
      <c r="F40" s="16"/>
      <c r="G40" s="12"/>
      <c r="H40" s="12"/>
      <c r="I40" s="12"/>
      <c r="J40" s="12"/>
      <c r="K40" s="12"/>
      <c r="L40" s="12"/>
      <c r="M40" s="12"/>
      <c r="N40" s="16"/>
      <c r="O40" s="16"/>
      <c r="P40" s="12"/>
      <c r="Q40" s="71"/>
      <c r="R40" s="71"/>
      <c r="S40" s="72" t="str">
        <f t="shared" si="1"/>
        <v/>
      </c>
      <c r="T40" s="18"/>
      <c r="U40" s="12"/>
      <c r="V40" s="12"/>
      <c r="W40" s="12"/>
      <c r="AB40" s="47" t="str">
        <f ca="1">IF(ISBLANK(INDIRECT("B40"))," ",(INDIRECT("B40")))</f>
        <v xml:space="preserve"> </v>
      </c>
      <c r="AC40" s="47" t="str">
        <f ca="1">IF(ISBLANK(INDIRECT("C40"))," ",(INDIRECT("C40")))</f>
        <v xml:space="preserve"> </v>
      </c>
      <c r="AD40" s="47" t="str">
        <f ca="1">IF(ISBLANK(INDIRECT("D40"))," ",(INDIRECT("D40")))</f>
        <v xml:space="preserve"> </v>
      </c>
      <c r="AE40" s="47" t="str">
        <f ca="1">IF(ISBLANK(INDIRECT("E40"))," ",(INDIRECT("E40")))</f>
        <v xml:space="preserve"> </v>
      </c>
      <c r="AF40" s="47" t="str">
        <f ca="1">IF(ISBLANK(INDIRECT("F40"))," ",(INDIRECT("F40")))</f>
        <v xml:space="preserve"> </v>
      </c>
      <c r="AG40" s="47" t="str">
        <f ca="1">IF(ISBLANK(INDIRECT("G40"))," ",(INDIRECT("G40")))</f>
        <v xml:space="preserve"> </v>
      </c>
      <c r="AH40" s="47" t="str">
        <f ca="1">IF(ISBLANK(INDIRECT("H40"))," ",(INDIRECT("H40")))</f>
        <v xml:space="preserve"> </v>
      </c>
      <c r="AI40" s="47" t="str">
        <f ca="1">IF(ISBLANK(INDIRECT("I40"))," ",(INDIRECT("I40")))</f>
        <v xml:space="preserve"> </v>
      </c>
      <c r="AJ40" s="47" t="str">
        <f ca="1">IF(ISBLANK(INDIRECT("J40"))," ",(INDIRECT("J40")))</f>
        <v xml:space="preserve"> </v>
      </c>
      <c r="AK40" s="47" t="str">
        <f ca="1">IF(ISBLANK(INDIRECT("K40"))," ",(INDIRECT("K40")))</f>
        <v xml:space="preserve"> </v>
      </c>
      <c r="AL40" s="47" t="str">
        <f ca="1">IF(ISBLANK(INDIRECT("L40"))," ",(INDIRECT("L40")))</f>
        <v xml:space="preserve"> </v>
      </c>
      <c r="AM40" s="47" t="str">
        <f ca="1">IF(ISBLANK(INDIRECT("M40"))," ",(INDIRECT("M40")))</f>
        <v xml:space="preserve"> </v>
      </c>
      <c r="AN40" s="47" t="str">
        <f ca="1">IF(ISBLANK(INDIRECT("N40"))," ",(INDIRECT("N40")))</f>
        <v xml:space="preserve"> </v>
      </c>
      <c r="AO40" s="47" t="str">
        <f ca="1">IF(ISBLANK(INDIRECT("O40"))," ",(INDIRECT("O40")))</f>
        <v xml:space="preserve"> </v>
      </c>
      <c r="AP40" s="47" t="str">
        <f ca="1">IF(ISBLANK(INDIRECT("P40"))," ",(INDIRECT("P40")))</f>
        <v xml:space="preserve"> </v>
      </c>
      <c r="AQ40" s="47" t="str">
        <f ca="1">IF(ISBLANK(INDIRECT("Q40"))," ",(INDIRECT("Q40")))</f>
        <v xml:space="preserve"> </v>
      </c>
      <c r="AR40" s="47" t="str">
        <f ca="1">IF(ISBLANK(INDIRECT("R40"))," ",(INDIRECT("R40")))</f>
        <v xml:space="preserve"> </v>
      </c>
      <c r="AS40" s="47" t="str">
        <f ca="1">IF(ISBLANK(INDIRECT("S40"))," ",(INDIRECT("S40")))</f>
        <v/>
      </c>
      <c r="AT40" s="47" t="str">
        <f ca="1">IF(ISBLANK(INDIRECT("T40"))," ",(INDIRECT("T40")))</f>
        <v xml:space="preserve"> </v>
      </c>
      <c r="AU40" s="47" t="str">
        <f ca="1">IF(ISBLANK(INDIRECT("U40"))," ",(INDIRECT("U40")))</f>
        <v xml:space="preserve"> </v>
      </c>
      <c r="AV40" s="47" t="str">
        <f ca="1">IF(ISBLANK(INDIRECT("V40"))," ",(INDIRECT("V40")))</f>
        <v xml:space="preserve"> </v>
      </c>
      <c r="AW40" s="47" t="str">
        <f ca="1">IF(ISBLANK(INDIRECT("W40"))," ",(INDIRECT("W40")))</f>
        <v xml:space="preserve"> </v>
      </c>
      <c r="BC40" s="188" t="s">
        <v>678</v>
      </c>
      <c r="BD40" s="188"/>
      <c r="BE40" s="188"/>
      <c r="BF40" s="188" t="s">
        <v>256</v>
      </c>
      <c r="BG40" s="188"/>
    </row>
    <row r="41" spans="1:59" ht="53.25" customHeight="1" x14ac:dyDescent="0.35">
      <c r="A41" s="9">
        <v>36</v>
      </c>
      <c r="B41" s="12"/>
      <c r="C41" s="12"/>
      <c r="D41" s="16"/>
      <c r="E41" s="17"/>
      <c r="F41" s="16"/>
      <c r="G41" s="12"/>
      <c r="H41" s="12"/>
      <c r="I41" s="12"/>
      <c r="J41" s="12"/>
      <c r="K41" s="12"/>
      <c r="L41" s="12"/>
      <c r="M41" s="12"/>
      <c r="N41" s="16"/>
      <c r="O41" s="16"/>
      <c r="P41" s="12"/>
      <c r="Q41" s="71"/>
      <c r="R41" s="71"/>
      <c r="S41" s="72" t="str">
        <f t="shared" si="1"/>
        <v/>
      </c>
      <c r="T41" s="18"/>
      <c r="U41" s="12"/>
      <c r="V41" s="12"/>
      <c r="W41" s="12"/>
      <c r="AB41" s="47" t="str">
        <f ca="1">IF(ISBLANK(INDIRECT("B41"))," ",(INDIRECT("B41")))</f>
        <v xml:space="preserve"> </v>
      </c>
      <c r="AC41" s="47" t="str">
        <f ca="1">IF(ISBLANK(INDIRECT("C41"))," ",(INDIRECT("C41")))</f>
        <v xml:space="preserve"> </v>
      </c>
      <c r="AD41" s="47" t="str">
        <f ca="1">IF(ISBLANK(INDIRECT("D41"))," ",(INDIRECT("D41")))</f>
        <v xml:space="preserve"> </v>
      </c>
      <c r="AE41" s="47" t="str">
        <f ca="1">IF(ISBLANK(INDIRECT("E41"))," ",(INDIRECT("E41")))</f>
        <v xml:space="preserve"> </v>
      </c>
      <c r="AF41" s="47" t="str">
        <f ca="1">IF(ISBLANK(INDIRECT("F41"))," ",(INDIRECT("F41")))</f>
        <v xml:space="preserve"> </v>
      </c>
      <c r="AG41" s="47" t="str">
        <f ca="1">IF(ISBLANK(INDIRECT("G41"))," ",(INDIRECT("G41")))</f>
        <v xml:space="preserve"> </v>
      </c>
      <c r="AH41" s="47" t="str">
        <f ca="1">IF(ISBLANK(INDIRECT("H41"))," ",(INDIRECT("H41")))</f>
        <v xml:space="preserve"> </v>
      </c>
      <c r="AI41" s="47" t="str">
        <f ca="1">IF(ISBLANK(INDIRECT("I41"))," ",(INDIRECT("I41")))</f>
        <v xml:space="preserve"> </v>
      </c>
      <c r="AJ41" s="47" t="str">
        <f ca="1">IF(ISBLANK(INDIRECT("J41"))," ",(INDIRECT("J41")))</f>
        <v xml:space="preserve"> </v>
      </c>
      <c r="AK41" s="47" t="str">
        <f ca="1">IF(ISBLANK(INDIRECT("K41"))," ",(INDIRECT("K41")))</f>
        <v xml:space="preserve"> </v>
      </c>
      <c r="AL41" s="47" t="str">
        <f ca="1">IF(ISBLANK(INDIRECT("L41"))," ",(INDIRECT("L41")))</f>
        <v xml:space="preserve"> </v>
      </c>
      <c r="AM41" s="47" t="str">
        <f ca="1">IF(ISBLANK(INDIRECT("M41"))," ",(INDIRECT("M41")))</f>
        <v xml:space="preserve"> </v>
      </c>
      <c r="AN41" s="47" t="str">
        <f ca="1">IF(ISBLANK(INDIRECT("N41"))," ",(INDIRECT("N41")))</f>
        <v xml:space="preserve"> </v>
      </c>
      <c r="AO41" s="47" t="str">
        <f ca="1">IF(ISBLANK(INDIRECT("O41"))," ",(INDIRECT("O41")))</f>
        <v xml:space="preserve"> </v>
      </c>
      <c r="AP41" s="47" t="str">
        <f ca="1">IF(ISBLANK(INDIRECT("P41"))," ",(INDIRECT("P41")))</f>
        <v xml:space="preserve"> </v>
      </c>
      <c r="AQ41" s="47" t="str">
        <f ca="1">IF(ISBLANK(INDIRECT("Q41"))," ",(INDIRECT("Q41")))</f>
        <v xml:space="preserve"> </v>
      </c>
      <c r="AR41" s="47" t="str">
        <f ca="1">IF(ISBLANK(INDIRECT("R41"))," ",(INDIRECT("R41")))</f>
        <v xml:space="preserve"> </v>
      </c>
      <c r="AS41" s="47" t="str">
        <f ca="1">IF(ISBLANK(INDIRECT("S41"))," ",(INDIRECT("S41")))</f>
        <v/>
      </c>
      <c r="AT41" s="47" t="str">
        <f ca="1">IF(ISBLANK(INDIRECT("T41"))," ",(INDIRECT("T41")))</f>
        <v xml:space="preserve"> </v>
      </c>
      <c r="AU41" s="47" t="str">
        <f ca="1">IF(ISBLANK(INDIRECT("U41"))," ",(INDIRECT("U41")))</f>
        <v xml:space="preserve"> </v>
      </c>
      <c r="AV41" s="47" t="str">
        <f ca="1">IF(ISBLANK(INDIRECT("V41"))," ",(INDIRECT("V41")))</f>
        <v xml:space="preserve"> </v>
      </c>
      <c r="AW41" s="47" t="str">
        <f ca="1">IF(ISBLANK(INDIRECT("W41"))," ",(INDIRECT("W41")))</f>
        <v xml:space="preserve"> </v>
      </c>
      <c r="BC41" s="188" t="s">
        <v>680</v>
      </c>
      <c r="BD41" s="188"/>
      <c r="BE41" s="188"/>
      <c r="BF41" s="188" t="s">
        <v>276</v>
      </c>
      <c r="BG41" s="188"/>
    </row>
    <row r="42" spans="1:59" ht="53.25" customHeight="1" x14ac:dyDescent="0.35">
      <c r="A42" s="9">
        <v>37</v>
      </c>
      <c r="B42" s="12"/>
      <c r="C42" s="12"/>
      <c r="D42" s="16"/>
      <c r="E42" s="17"/>
      <c r="F42" s="16"/>
      <c r="G42" s="12"/>
      <c r="H42" s="12"/>
      <c r="I42" s="12"/>
      <c r="J42" s="12"/>
      <c r="K42" s="12"/>
      <c r="L42" s="12"/>
      <c r="M42" s="12"/>
      <c r="N42" s="16"/>
      <c r="O42" s="16"/>
      <c r="P42" s="12"/>
      <c r="Q42" s="71"/>
      <c r="R42" s="71"/>
      <c r="S42" s="72" t="str">
        <f t="shared" si="1"/>
        <v/>
      </c>
      <c r="T42" s="18"/>
      <c r="U42" s="12"/>
      <c r="V42" s="12"/>
      <c r="W42" s="12"/>
      <c r="AB42" s="47" t="str">
        <f ca="1">IF(ISBLANK(INDIRECT("B42"))," ",(INDIRECT("B42")))</f>
        <v xml:space="preserve"> </v>
      </c>
      <c r="AC42" s="47" t="str">
        <f ca="1">IF(ISBLANK(INDIRECT("C42"))," ",(INDIRECT("C42")))</f>
        <v xml:space="preserve"> </v>
      </c>
      <c r="AD42" s="47" t="str">
        <f ca="1">IF(ISBLANK(INDIRECT("D42"))," ",(INDIRECT("D42")))</f>
        <v xml:space="preserve"> </v>
      </c>
      <c r="AE42" s="47" t="str">
        <f ca="1">IF(ISBLANK(INDIRECT("E42"))," ",(INDIRECT("E42")))</f>
        <v xml:space="preserve"> </v>
      </c>
      <c r="AF42" s="47" t="str">
        <f ca="1">IF(ISBLANK(INDIRECT("F42"))," ",(INDIRECT("F42")))</f>
        <v xml:space="preserve"> </v>
      </c>
      <c r="AG42" s="47" t="str">
        <f ca="1">IF(ISBLANK(INDIRECT("G42"))," ",(INDIRECT("G42")))</f>
        <v xml:space="preserve"> </v>
      </c>
      <c r="AH42" s="47" t="str">
        <f ca="1">IF(ISBLANK(INDIRECT("H42"))," ",(INDIRECT("H42")))</f>
        <v xml:space="preserve"> </v>
      </c>
      <c r="AI42" s="47" t="str">
        <f ca="1">IF(ISBLANK(INDIRECT("I42"))," ",(INDIRECT("I42")))</f>
        <v xml:space="preserve"> </v>
      </c>
      <c r="AJ42" s="47" t="str">
        <f ca="1">IF(ISBLANK(INDIRECT("J42"))," ",(INDIRECT("J42")))</f>
        <v xml:space="preserve"> </v>
      </c>
      <c r="AK42" s="47" t="str">
        <f ca="1">IF(ISBLANK(INDIRECT("K42"))," ",(INDIRECT("K42")))</f>
        <v xml:space="preserve"> </v>
      </c>
      <c r="AL42" s="47" t="str">
        <f ca="1">IF(ISBLANK(INDIRECT("L42"))," ",(INDIRECT("L42")))</f>
        <v xml:space="preserve"> </v>
      </c>
      <c r="AM42" s="47" t="str">
        <f ca="1">IF(ISBLANK(INDIRECT("M42"))," ",(INDIRECT("M42")))</f>
        <v xml:space="preserve"> </v>
      </c>
      <c r="AN42" s="47" t="str">
        <f ca="1">IF(ISBLANK(INDIRECT("N42"))," ",(INDIRECT("N42")))</f>
        <v xml:space="preserve"> </v>
      </c>
      <c r="AO42" s="47" t="str">
        <f ca="1">IF(ISBLANK(INDIRECT("O42"))," ",(INDIRECT("O42")))</f>
        <v xml:space="preserve"> </v>
      </c>
      <c r="AP42" s="47" t="str">
        <f ca="1">IF(ISBLANK(INDIRECT("P42"))," ",(INDIRECT("P42")))</f>
        <v xml:space="preserve"> </v>
      </c>
      <c r="AQ42" s="47" t="str">
        <f ca="1">IF(ISBLANK(INDIRECT("Q42"))," ",(INDIRECT("Q42")))</f>
        <v xml:space="preserve"> </v>
      </c>
      <c r="AR42" s="47" t="str">
        <f ca="1">IF(ISBLANK(INDIRECT("R42"))," ",(INDIRECT("R42")))</f>
        <v xml:space="preserve"> </v>
      </c>
      <c r="AS42" s="47" t="str">
        <f ca="1">IF(ISBLANK(INDIRECT("S42"))," ",(INDIRECT("S42")))</f>
        <v/>
      </c>
      <c r="AT42" s="47" t="str">
        <f ca="1">IF(ISBLANK(INDIRECT("T42"))," ",(INDIRECT("T42")))</f>
        <v xml:space="preserve"> </v>
      </c>
      <c r="AU42" s="47" t="str">
        <f ca="1">IF(ISBLANK(INDIRECT("U42"))," ",(INDIRECT("U42")))</f>
        <v xml:space="preserve"> </v>
      </c>
      <c r="AV42" s="47" t="str">
        <f ca="1">IF(ISBLANK(INDIRECT("V42"))," ",(INDIRECT("V42")))</f>
        <v xml:space="preserve"> </v>
      </c>
      <c r="AW42" s="47" t="str">
        <f ca="1">IF(ISBLANK(INDIRECT("W42"))," ",(INDIRECT("W42")))</f>
        <v xml:space="preserve"> </v>
      </c>
      <c r="BC42" s="188" t="s">
        <v>31</v>
      </c>
      <c r="BD42" s="188"/>
      <c r="BE42" s="188"/>
      <c r="BF42" s="188" t="s">
        <v>251</v>
      </c>
      <c r="BG42" s="188"/>
    </row>
    <row r="43" spans="1:59" ht="53.25" customHeight="1" x14ac:dyDescent="0.35">
      <c r="A43" s="9">
        <v>38</v>
      </c>
      <c r="B43" s="12"/>
      <c r="C43" s="12"/>
      <c r="D43" s="16"/>
      <c r="E43" s="17"/>
      <c r="F43" s="16"/>
      <c r="G43" s="12"/>
      <c r="H43" s="12"/>
      <c r="I43" s="12"/>
      <c r="J43" s="12"/>
      <c r="K43" s="12"/>
      <c r="L43" s="12"/>
      <c r="M43" s="12"/>
      <c r="N43" s="16"/>
      <c r="O43" s="16"/>
      <c r="P43" s="12"/>
      <c r="Q43" s="71"/>
      <c r="R43" s="71"/>
      <c r="S43" s="72" t="str">
        <f t="shared" si="1"/>
        <v/>
      </c>
      <c r="T43" s="18"/>
      <c r="U43" s="12"/>
      <c r="V43" s="12"/>
      <c r="W43" s="12"/>
      <c r="AB43" s="47" t="str">
        <f ca="1">IF(ISBLANK(INDIRECT("B43"))," ",(INDIRECT("B43")))</f>
        <v xml:space="preserve"> </v>
      </c>
      <c r="AC43" s="47" t="str">
        <f ca="1">IF(ISBLANK(INDIRECT("C43"))," ",(INDIRECT("C43")))</f>
        <v xml:space="preserve"> </v>
      </c>
      <c r="AD43" s="47" t="str">
        <f ca="1">IF(ISBLANK(INDIRECT("D43"))," ",(INDIRECT("D43")))</f>
        <v xml:space="preserve"> </v>
      </c>
      <c r="AE43" s="47" t="str">
        <f ca="1">IF(ISBLANK(INDIRECT("E43"))," ",(INDIRECT("E43")))</f>
        <v xml:space="preserve"> </v>
      </c>
      <c r="AF43" s="47" t="str">
        <f ca="1">IF(ISBLANK(INDIRECT("F43"))," ",(INDIRECT("F43")))</f>
        <v xml:space="preserve"> </v>
      </c>
      <c r="AG43" s="47" t="str">
        <f ca="1">IF(ISBLANK(INDIRECT("G43"))," ",(INDIRECT("G43")))</f>
        <v xml:space="preserve"> </v>
      </c>
      <c r="AH43" s="47" t="str">
        <f ca="1">IF(ISBLANK(INDIRECT("H43"))," ",(INDIRECT("H43")))</f>
        <v xml:space="preserve"> </v>
      </c>
      <c r="AI43" s="47" t="str">
        <f ca="1">IF(ISBLANK(INDIRECT("I43"))," ",(INDIRECT("I43")))</f>
        <v xml:space="preserve"> </v>
      </c>
      <c r="AJ43" s="47" t="str">
        <f ca="1">IF(ISBLANK(INDIRECT("J43"))," ",(INDIRECT("J43")))</f>
        <v xml:space="preserve"> </v>
      </c>
      <c r="AK43" s="47" t="str">
        <f ca="1">IF(ISBLANK(INDIRECT("K43"))," ",(INDIRECT("K43")))</f>
        <v xml:space="preserve"> </v>
      </c>
      <c r="AL43" s="47" t="str">
        <f ca="1">IF(ISBLANK(INDIRECT("L43"))," ",(INDIRECT("L43")))</f>
        <v xml:space="preserve"> </v>
      </c>
      <c r="AM43" s="47" t="str">
        <f ca="1">IF(ISBLANK(INDIRECT("M43"))," ",(INDIRECT("M43")))</f>
        <v xml:space="preserve"> </v>
      </c>
      <c r="AN43" s="47" t="str">
        <f ca="1">IF(ISBLANK(INDIRECT("N43"))," ",(INDIRECT("N43")))</f>
        <v xml:space="preserve"> </v>
      </c>
      <c r="AO43" s="47" t="str">
        <f ca="1">IF(ISBLANK(INDIRECT("O43"))," ",(INDIRECT("O43")))</f>
        <v xml:space="preserve"> </v>
      </c>
      <c r="AP43" s="47" t="str">
        <f ca="1">IF(ISBLANK(INDIRECT("P43"))," ",(INDIRECT("P43")))</f>
        <v xml:space="preserve"> </v>
      </c>
      <c r="AQ43" s="47" t="str">
        <f ca="1">IF(ISBLANK(INDIRECT("Q43"))," ",(INDIRECT("Q43")))</f>
        <v xml:space="preserve"> </v>
      </c>
      <c r="AR43" s="47" t="str">
        <f ca="1">IF(ISBLANK(INDIRECT("R43"))," ",(INDIRECT("R43")))</f>
        <v xml:space="preserve"> </v>
      </c>
      <c r="AS43" s="47" t="str">
        <f ca="1">IF(ISBLANK(INDIRECT("S43"))," ",(INDIRECT("S43")))</f>
        <v/>
      </c>
      <c r="AT43" s="47" t="str">
        <f ca="1">IF(ISBLANK(INDIRECT("T43"))," ",(INDIRECT("T43")))</f>
        <v xml:space="preserve"> </v>
      </c>
      <c r="AU43" s="47" t="str">
        <f ca="1">IF(ISBLANK(INDIRECT("U43"))," ",(INDIRECT("U43")))</f>
        <v xml:space="preserve"> </v>
      </c>
      <c r="AV43" s="47" t="str">
        <f ca="1">IF(ISBLANK(INDIRECT("V43"))," ",(INDIRECT("V43")))</f>
        <v xml:space="preserve"> </v>
      </c>
      <c r="AW43" s="47" t="str">
        <f ca="1">IF(ISBLANK(INDIRECT("W43"))," ",(INDIRECT("W43")))</f>
        <v xml:space="preserve"> </v>
      </c>
      <c r="BC43" s="188" t="s">
        <v>32</v>
      </c>
      <c r="BD43" s="188"/>
      <c r="BE43" s="188"/>
      <c r="BF43" s="188" t="s">
        <v>270</v>
      </c>
      <c r="BG43" s="188"/>
    </row>
    <row r="44" spans="1:59" ht="53.25" customHeight="1" x14ac:dyDescent="0.35">
      <c r="A44" s="9">
        <v>39</v>
      </c>
      <c r="B44" s="12"/>
      <c r="C44" s="12"/>
      <c r="D44" s="16"/>
      <c r="E44" s="17"/>
      <c r="F44" s="16"/>
      <c r="G44" s="12"/>
      <c r="H44" s="12"/>
      <c r="I44" s="12"/>
      <c r="J44" s="12"/>
      <c r="K44" s="12"/>
      <c r="L44" s="12"/>
      <c r="M44" s="12"/>
      <c r="N44" s="16"/>
      <c r="O44" s="16"/>
      <c r="P44" s="12"/>
      <c r="Q44" s="71"/>
      <c r="R44" s="71"/>
      <c r="S44" s="72" t="str">
        <f t="shared" si="1"/>
        <v/>
      </c>
      <c r="T44" s="18"/>
      <c r="U44" s="12"/>
      <c r="V44" s="12"/>
      <c r="W44" s="12"/>
      <c r="AB44" s="47" t="str">
        <f ca="1">IF(ISBLANK(INDIRECT("B44"))," ",(INDIRECT("B44")))</f>
        <v xml:space="preserve"> </v>
      </c>
      <c r="AC44" s="47" t="str">
        <f ca="1">IF(ISBLANK(INDIRECT("C44"))," ",(INDIRECT("C44")))</f>
        <v xml:space="preserve"> </v>
      </c>
      <c r="AD44" s="47" t="str">
        <f ca="1">IF(ISBLANK(INDIRECT("D44"))," ",(INDIRECT("D44")))</f>
        <v xml:space="preserve"> </v>
      </c>
      <c r="AE44" s="47" t="str">
        <f ca="1">IF(ISBLANK(INDIRECT("E44"))," ",(INDIRECT("E44")))</f>
        <v xml:space="preserve"> </v>
      </c>
      <c r="AF44" s="47" t="str">
        <f ca="1">IF(ISBLANK(INDIRECT("F44"))," ",(INDIRECT("F44")))</f>
        <v xml:space="preserve"> </v>
      </c>
      <c r="AG44" s="47" t="str">
        <f ca="1">IF(ISBLANK(INDIRECT("G44"))," ",(INDIRECT("G44")))</f>
        <v xml:space="preserve"> </v>
      </c>
      <c r="AH44" s="47" t="str">
        <f ca="1">IF(ISBLANK(INDIRECT("H44"))," ",(INDIRECT("H44")))</f>
        <v xml:space="preserve"> </v>
      </c>
      <c r="AI44" s="47" t="str">
        <f ca="1">IF(ISBLANK(INDIRECT("I44"))," ",(INDIRECT("I44")))</f>
        <v xml:space="preserve"> </v>
      </c>
      <c r="AJ44" s="47" t="str">
        <f ca="1">IF(ISBLANK(INDIRECT("J44"))," ",(INDIRECT("J44")))</f>
        <v xml:space="preserve"> </v>
      </c>
      <c r="AK44" s="47" t="str">
        <f ca="1">IF(ISBLANK(INDIRECT("K44"))," ",(INDIRECT("K44")))</f>
        <v xml:space="preserve"> </v>
      </c>
      <c r="AL44" s="47" t="str">
        <f ca="1">IF(ISBLANK(INDIRECT("L44"))," ",(INDIRECT("L44")))</f>
        <v xml:space="preserve"> </v>
      </c>
      <c r="AM44" s="47" t="str">
        <f ca="1">IF(ISBLANK(INDIRECT("M44"))," ",(INDIRECT("M44")))</f>
        <v xml:space="preserve"> </v>
      </c>
      <c r="AN44" s="47" t="str">
        <f ca="1">IF(ISBLANK(INDIRECT("N44"))," ",(INDIRECT("N44")))</f>
        <v xml:space="preserve"> </v>
      </c>
      <c r="AO44" s="47" t="str">
        <f ca="1">IF(ISBLANK(INDIRECT("O44"))," ",(INDIRECT("O44")))</f>
        <v xml:space="preserve"> </v>
      </c>
      <c r="AP44" s="47" t="str">
        <f ca="1">IF(ISBLANK(INDIRECT("P44"))," ",(INDIRECT("P44")))</f>
        <v xml:space="preserve"> </v>
      </c>
      <c r="AQ44" s="47" t="str">
        <f ca="1">IF(ISBLANK(INDIRECT("Q44"))," ",(INDIRECT("Q44")))</f>
        <v xml:space="preserve"> </v>
      </c>
      <c r="AR44" s="47" t="str">
        <f ca="1">IF(ISBLANK(INDIRECT("R44"))," ",(INDIRECT("R44")))</f>
        <v xml:space="preserve"> </v>
      </c>
      <c r="AS44" s="47" t="str">
        <f ca="1">IF(ISBLANK(INDIRECT("S44"))," ",(INDIRECT("S44")))</f>
        <v/>
      </c>
      <c r="AT44" s="47" t="str">
        <f ca="1">IF(ISBLANK(INDIRECT("T44"))," ",(INDIRECT("T44")))</f>
        <v xml:space="preserve"> </v>
      </c>
      <c r="AU44" s="47" t="str">
        <f ca="1">IF(ISBLANK(INDIRECT("U44"))," ",(INDIRECT("U44")))</f>
        <v xml:space="preserve"> </v>
      </c>
      <c r="AV44" s="47" t="str">
        <f ca="1">IF(ISBLANK(INDIRECT("V44"))," ",(INDIRECT("V44")))</f>
        <v xml:space="preserve"> </v>
      </c>
      <c r="AW44" s="47" t="str">
        <f ca="1">IF(ISBLANK(INDIRECT("W44"))," ",(INDIRECT("W44")))</f>
        <v xml:space="preserve"> </v>
      </c>
      <c r="BC44" s="188" t="s">
        <v>967</v>
      </c>
      <c r="BD44" s="188"/>
      <c r="BE44" s="188"/>
      <c r="BF44" s="188" t="s">
        <v>274</v>
      </c>
      <c r="BG44" s="188"/>
    </row>
    <row r="45" spans="1:59" ht="53.25" customHeight="1" x14ac:dyDescent="0.35">
      <c r="A45" s="9">
        <v>40</v>
      </c>
      <c r="B45" s="12"/>
      <c r="C45" s="12"/>
      <c r="D45" s="16"/>
      <c r="E45" s="17"/>
      <c r="F45" s="16"/>
      <c r="G45" s="12"/>
      <c r="H45" s="12"/>
      <c r="I45" s="12"/>
      <c r="J45" s="12"/>
      <c r="K45" s="12"/>
      <c r="L45" s="12"/>
      <c r="M45" s="12"/>
      <c r="N45" s="16"/>
      <c r="O45" s="16"/>
      <c r="P45" s="12"/>
      <c r="Q45" s="71"/>
      <c r="R45" s="71"/>
      <c r="S45" s="72" t="str">
        <f t="shared" si="1"/>
        <v/>
      </c>
      <c r="T45" s="18"/>
      <c r="U45" s="12"/>
      <c r="V45" s="12"/>
      <c r="W45" s="12"/>
      <c r="AB45" s="47" t="str">
        <f ca="1">IF(ISBLANK(INDIRECT("B45"))," ",(INDIRECT("B45")))</f>
        <v xml:space="preserve"> </v>
      </c>
      <c r="AC45" s="47" t="str">
        <f ca="1">IF(ISBLANK(INDIRECT("C45"))," ",(INDIRECT("C45")))</f>
        <v xml:space="preserve"> </v>
      </c>
      <c r="AD45" s="47" t="str">
        <f ca="1">IF(ISBLANK(INDIRECT("D45"))," ",(INDIRECT("D45")))</f>
        <v xml:space="preserve"> </v>
      </c>
      <c r="AE45" s="47" t="str">
        <f ca="1">IF(ISBLANK(INDIRECT("E45"))," ",(INDIRECT("E45")))</f>
        <v xml:space="preserve"> </v>
      </c>
      <c r="AF45" s="47" t="str">
        <f ca="1">IF(ISBLANK(INDIRECT("F45"))," ",(INDIRECT("F45")))</f>
        <v xml:space="preserve"> </v>
      </c>
      <c r="AG45" s="47" t="str">
        <f ca="1">IF(ISBLANK(INDIRECT("G45"))," ",(INDIRECT("G45")))</f>
        <v xml:space="preserve"> </v>
      </c>
      <c r="AH45" s="47" t="str">
        <f ca="1">IF(ISBLANK(INDIRECT("H45"))," ",(INDIRECT("H45")))</f>
        <v xml:space="preserve"> </v>
      </c>
      <c r="AI45" s="47" t="str">
        <f ca="1">IF(ISBLANK(INDIRECT("I45"))," ",(INDIRECT("I45")))</f>
        <v xml:space="preserve"> </v>
      </c>
      <c r="AJ45" s="47" t="str">
        <f ca="1">IF(ISBLANK(INDIRECT("J45"))," ",(INDIRECT("J45")))</f>
        <v xml:space="preserve"> </v>
      </c>
      <c r="AK45" s="47" t="str">
        <f ca="1">IF(ISBLANK(INDIRECT("K45"))," ",(INDIRECT("K45")))</f>
        <v xml:space="preserve"> </v>
      </c>
      <c r="AL45" s="47" t="str">
        <f ca="1">IF(ISBLANK(INDIRECT("L45"))," ",(INDIRECT("L45")))</f>
        <v xml:space="preserve"> </v>
      </c>
      <c r="AM45" s="47" t="str">
        <f ca="1">IF(ISBLANK(INDIRECT("M45"))," ",(INDIRECT("M45")))</f>
        <v xml:space="preserve"> </v>
      </c>
      <c r="AN45" s="47" t="str">
        <f ca="1">IF(ISBLANK(INDIRECT("N45"))," ",(INDIRECT("N45")))</f>
        <v xml:space="preserve"> </v>
      </c>
      <c r="AO45" s="47" t="str">
        <f ca="1">IF(ISBLANK(INDIRECT("O45"))," ",(INDIRECT("O45")))</f>
        <v xml:space="preserve"> </v>
      </c>
      <c r="AP45" s="47" t="str">
        <f ca="1">IF(ISBLANK(INDIRECT("P45"))," ",(INDIRECT("P45")))</f>
        <v xml:space="preserve"> </v>
      </c>
      <c r="AQ45" s="47" t="str">
        <f ca="1">IF(ISBLANK(INDIRECT("Q45"))," ",(INDIRECT("Q45")))</f>
        <v xml:space="preserve"> </v>
      </c>
      <c r="AR45" s="47" t="str">
        <f ca="1">IF(ISBLANK(INDIRECT("R45"))," ",(INDIRECT("R45")))</f>
        <v xml:space="preserve"> </v>
      </c>
      <c r="AS45" s="47" t="str">
        <f ca="1">IF(ISBLANK(INDIRECT("S45"))," ",(INDIRECT("S45")))</f>
        <v/>
      </c>
      <c r="AT45" s="47" t="str">
        <f ca="1">IF(ISBLANK(INDIRECT("T45"))," ",(INDIRECT("T45")))</f>
        <v xml:space="preserve"> </v>
      </c>
      <c r="AU45" s="47" t="str">
        <f ca="1">IF(ISBLANK(INDIRECT("U45"))," ",(INDIRECT("U45")))</f>
        <v xml:space="preserve"> </v>
      </c>
      <c r="AV45" s="47" t="str">
        <f ca="1">IF(ISBLANK(INDIRECT("V45"))," ",(INDIRECT("V45")))</f>
        <v xml:space="preserve"> </v>
      </c>
      <c r="AW45" s="47" t="str">
        <f ca="1">IF(ISBLANK(INDIRECT("W45"))," ",(INDIRECT("W45")))</f>
        <v xml:space="preserve"> </v>
      </c>
      <c r="BC45" s="188" t="s">
        <v>225</v>
      </c>
      <c r="BD45" s="188"/>
      <c r="BE45" s="188"/>
      <c r="BF45" s="188" t="s">
        <v>282</v>
      </c>
      <c r="BG45" s="188"/>
    </row>
    <row r="46" spans="1:59" ht="53.25" customHeight="1" x14ac:dyDescent="0.35">
      <c r="A46" s="9">
        <v>41</v>
      </c>
      <c r="B46" s="12"/>
      <c r="C46" s="12"/>
      <c r="D46" s="16"/>
      <c r="E46" s="17"/>
      <c r="F46" s="16"/>
      <c r="G46" s="12"/>
      <c r="H46" s="12"/>
      <c r="I46" s="12"/>
      <c r="J46" s="12"/>
      <c r="K46" s="12"/>
      <c r="L46" s="12"/>
      <c r="M46" s="12"/>
      <c r="N46" s="16"/>
      <c r="O46" s="16"/>
      <c r="P46" s="12"/>
      <c r="Q46" s="71"/>
      <c r="R46" s="71"/>
      <c r="S46" s="72" t="str">
        <f t="shared" si="1"/>
        <v/>
      </c>
      <c r="T46" s="18"/>
      <c r="U46" s="12"/>
      <c r="V46" s="12"/>
      <c r="W46" s="12"/>
      <c r="AB46" s="47" t="str">
        <f ca="1">IF(ISBLANK(INDIRECT("B46"))," ",(INDIRECT("B46")))</f>
        <v xml:space="preserve"> </v>
      </c>
      <c r="AC46" s="47" t="str">
        <f ca="1">IF(ISBLANK(INDIRECT("C46"))," ",(INDIRECT("C46")))</f>
        <v xml:space="preserve"> </v>
      </c>
      <c r="AD46" s="47" t="str">
        <f ca="1">IF(ISBLANK(INDIRECT("D46"))," ",(INDIRECT("D46")))</f>
        <v xml:space="preserve"> </v>
      </c>
      <c r="AE46" s="47" t="str">
        <f ca="1">IF(ISBLANK(INDIRECT("E46"))," ",(INDIRECT("E46")))</f>
        <v xml:space="preserve"> </v>
      </c>
      <c r="AF46" s="47" t="str">
        <f ca="1">IF(ISBLANK(INDIRECT("F46"))," ",(INDIRECT("F46")))</f>
        <v xml:space="preserve"> </v>
      </c>
      <c r="AG46" s="47" t="str">
        <f ca="1">IF(ISBLANK(INDIRECT("G46"))," ",(INDIRECT("G46")))</f>
        <v xml:space="preserve"> </v>
      </c>
      <c r="AH46" s="47" t="str">
        <f ca="1">IF(ISBLANK(INDIRECT("H46"))," ",(INDIRECT("H46")))</f>
        <v xml:space="preserve"> </v>
      </c>
      <c r="AI46" s="47" t="str">
        <f ca="1">IF(ISBLANK(INDIRECT("I46"))," ",(INDIRECT("I46")))</f>
        <v xml:space="preserve"> </v>
      </c>
      <c r="AJ46" s="47" t="str">
        <f ca="1">IF(ISBLANK(INDIRECT("J46"))," ",(INDIRECT("J46")))</f>
        <v xml:space="preserve"> </v>
      </c>
      <c r="AK46" s="47" t="str">
        <f ca="1">IF(ISBLANK(INDIRECT("K46"))," ",(INDIRECT("K46")))</f>
        <v xml:space="preserve"> </v>
      </c>
      <c r="AL46" s="47" t="str">
        <f ca="1">IF(ISBLANK(INDIRECT("L46"))," ",(INDIRECT("L46")))</f>
        <v xml:space="preserve"> </v>
      </c>
      <c r="AM46" s="47" t="str">
        <f ca="1">IF(ISBLANK(INDIRECT("M46"))," ",(INDIRECT("M46")))</f>
        <v xml:space="preserve"> </v>
      </c>
      <c r="AN46" s="47" t="str">
        <f ca="1">IF(ISBLANK(INDIRECT("N46"))," ",(INDIRECT("N46")))</f>
        <v xml:space="preserve"> </v>
      </c>
      <c r="AO46" s="47" t="str">
        <f ca="1">IF(ISBLANK(INDIRECT("O46"))," ",(INDIRECT("O46")))</f>
        <v xml:space="preserve"> </v>
      </c>
      <c r="AP46" s="47" t="str">
        <f ca="1">IF(ISBLANK(INDIRECT("P46"))," ",(INDIRECT("P46")))</f>
        <v xml:space="preserve"> </v>
      </c>
      <c r="AQ46" s="47" t="str">
        <f ca="1">IF(ISBLANK(INDIRECT("Q46"))," ",(INDIRECT("Q46")))</f>
        <v xml:space="preserve"> </v>
      </c>
      <c r="AR46" s="47" t="str">
        <f ca="1">IF(ISBLANK(INDIRECT("R46"))," ",(INDIRECT("R46")))</f>
        <v xml:space="preserve"> </v>
      </c>
      <c r="AS46" s="47" t="str">
        <f ca="1">IF(ISBLANK(INDIRECT("S46"))," ",(INDIRECT("S46")))</f>
        <v/>
      </c>
      <c r="AT46" s="47" t="str">
        <f ca="1">IF(ISBLANK(INDIRECT("T46"))," ",(INDIRECT("T46")))</f>
        <v xml:space="preserve"> </v>
      </c>
      <c r="AU46" s="47" t="str">
        <f ca="1">IF(ISBLANK(INDIRECT("U46"))," ",(INDIRECT("U46")))</f>
        <v xml:space="preserve"> </v>
      </c>
      <c r="AV46" s="47" t="str">
        <f ca="1">IF(ISBLANK(INDIRECT("V46"))," ",(INDIRECT("V46")))</f>
        <v xml:space="preserve"> </v>
      </c>
      <c r="AW46" s="47" t="str">
        <f ca="1">IF(ISBLANK(INDIRECT("W46"))," ",(INDIRECT("W46")))</f>
        <v xml:space="preserve"> </v>
      </c>
      <c r="BC46" s="188" t="s">
        <v>226</v>
      </c>
      <c r="BD46" s="188"/>
      <c r="BE46" s="188"/>
      <c r="BF46" s="188" t="s">
        <v>252</v>
      </c>
      <c r="BG46" s="188"/>
    </row>
    <row r="47" spans="1:59" ht="53.25" customHeight="1" x14ac:dyDescent="0.35">
      <c r="A47" s="9">
        <v>42</v>
      </c>
      <c r="B47" s="12"/>
      <c r="C47" s="12"/>
      <c r="D47" s="16"/>
      <c r="E47" s="17"/>
      <c r="F47" s="16"/>
      <c r="G47" s="12"/>
      <c r="H47" s="12"/>
      <c r="I47" s="12"/>
      <c r="J47" s="12"/>
      <c r="K47" s="12"/>
      <c r="L47" s="12"/>
      <c r="M47" s="12"/>
      <c r="N47" s="16"/>
      <c r="O47" s="16"/>
      <c r="P47" s="12"/>
      <c r="Q47" s="71"/>
      <c r="R47" s="71"/>
      <c r="S47" s="72" t="str">
        <f t="shared" si="1"/>
        <v/>
      </c>
      <c r="T47" s="18"/>
      <c r="U47" s="12"/>
      <c r="V47" s="12"/>
      <c r="W47" s="12"/>
      <c r="AB47" s="47" t="str">
        <f ca="1">IF(ISBLANK(INDIRECT("B47"))," ",(INDIRECT("B47")))</f>
        <v xml:space="preserve"> </v>
      </c>
      <c r="AC47" s="47" t="str">
        <f ca="1">IF(ISBLANK(INDIRECT("C47"))," ",(INDIRECT("C47")))</f>
        <v xml:space="preserve"> </v>
      </c>
      <c r="AD47" s="47" t="str">
        <f ca="1">IF(ISBLANK(INDIRECT("D47"))," ",(INDIRECT("D47")))</f>
        <v xml:space="preserve"> </v>
      </c>
      <c r="AE47" s="47" t="str">
        <f ca="1">IF(ISBLANK(INDIRECT("E47"))," ",(INDIRECT("E47")))</f>
        <v xml:space="preserve"> </v>
      </c>
      <c r="AF47" s="47" t="str">
        <f ca="1">IF(ISBLANK(INDIRECT("F47"))," ",(INDIRECT("F47")))</f>
        <v xml:space="preserve"> </v>
      </c>
      <c r="AG47" s="47" t="str">
        <f ca="1">IF(ISBLANK(INDIRECT("G47"))," ",(INDIRECT("G47")))</f>
        <v xml:space="preserve"> </v>
      </c>
      <c r="AH47" s="47" t="str">
        <f ca="1">IF(ISBLANK(INDIRECT("H47"))," ",(INDIRECT("H47")))</f>
        <v xml:space="preserve"> </v>
      </c>
      <c r="AI47" s="47" t="str">
        <f ca="1">IF(ISBLANK(INDIRECT("I47"))," ",(INDIRECT("I47")))</f>
        <v xml:space="preserve"> </v>
      </c>
      <c r="AJ47" s="47" t="str">
        <f ca="1">IF(ISBLANK(INDIRECT("J47"))," ",(INDIRECT("J47")))</f>
        <v xml:space="preserve"> </v>
      </c>
      <c r="AK47" s="47" t="str">
        <f ca="1">IF(ISBLANK(INDIRECT("K47"))," ",(INDIRECT("K47")))</f>
        <v xml:space="preserve"> </v>
      </c>
      <c r="AL47" s="47" t="str">
        <f ca="1">IF(ISBLANK(INDIRECT("L47"))," ",(INDIRECT("L47")))</f>
        <v xml:space="preserve"> </v>
      </c>
      <c r="AM47" s="47" t="str">
        <f ca="1">IF(ISBLANK(INDIRECT("M47"))," ",(INDIRECT("M47")))</f>
        <v xml:space="preserve"> </v>
      </c>
      <c r="AN47" s="47" t="str">
        <f ca="1">IF(ISBLANK(INDIRECT("N47"))," ",(INDIRECT("N47")))</f>
        <v xml:space="preserve"> </v>
      </c>
      <c r="AO47" s="47" t="str">
        <f ca="1">IF(ISBLANK(INDIRECT("O47"))," ",(INDIRECT("O47")))</f>
        <v xml:space="preserve"> </v>
      </c>
      <c r="AP47" s="47" t="str">
        <f ca="1">IF(ISBLANK(INDIRECT("P47"))," ",(INDIRECT("P47")))</f>
        <v xml:space="preserve"> </v>
      </c>
      <c r="AQ47" s="47" t="str">
        <f ca="1">IF(ISBLANK(INDIRECT("Q47"))," ",(INDIRECT("Q47")))</f>
        <v xml:space="preserve"> </v>
      </c>
      <c r="AR47" s="47" t="str">
        <f ca="1">IF(ISBLANK(INDIRECT("R47"))," ",(INDIRECT("R47")))</f>
        <v xml:space="preserve"> </v>
      </c>
      <c r="AS47" s="47" t="str">
        <f ca="1">IF(ISBLANK(INDIRECT("S47"))," ",(INDIRECT("S47")))</f>
        <v/>
      </c>
      <c r="AT47" s="47" t="str">
        <f ca="1">IF(ISBLANK(INDIRECT("T47"))," ",(INDIRECT("T47")))</f>
        <v xml:space="preserve"> </v>
      </c>
      <c r="AU47" s="47" t="str">
        <f ca="1">IF(ISBLANK(INDIRECT("U47"))," ",(INDIRECT("U47")))</f>
        <v xml:space="preserve"> </v>
      </c>
      <c r="AV47" s="47" t="str">
        <f ca="1">IF(ISBLANK(INDIRECT("V47"))," ",(INDIRECT("V47")))</f>
        <v xml:space="preserve"> </v>
      </c>
      <c r="AW47" s="47" t="str">
        <f ca="1">IF(ISBLANK(INDIRECT("W47"))," ",(INDIRECT("W47")))</f>
        <v xml:space="preserve"> </v>
      </c>
      <c r="BC47" s="188" t="s">
        <v>968</v>
      </c>
      <c r="BD47" s="188"/>
      <c r="BE47" s="188"/>
      <c r="BF47" s="188" t="s">
        <v>286</v>
      </c>
      <c r="BG47" s="188"/>
    </row>
    <row r="48" spans="1:59" ht="53.25" customHeight="1" x14ac:dyDescent="0.35">
      <c r="A48" s="9">
        <v>43</v>
      </c>
      <c r="B48" s="12"/>
      <c r="C48" s="12"/>
      <c r="D48" s="16"/>
      <c r="E48" s="17"/>
      <c r="F48" s="16"/>
      <c r="G48" s="12"/>
      <c r="H48" s="12"/>
      <c r="I48" s="12"/>
      <c r="J48" s="12"/>
      <c r="K48" s="12"/>
      <c r="L48" s="12"/>
      <c r="M48" s="12"/>
      <c r="N48" s="16"/>
      <c r="O48" s="16"/>
      <c r="P48" s="12"/>
      <c r="Q48" s="71"/>
      <c r="R48" s="71"/>
      <c r="S48" s="72" t="str">
        <f t="shared" si="1"/>
        <v/>
      </c>
      <c r="T48" s="18"/>
      <c r="U48" s="12"/>
      <c r="V48" s="12"/>
      <c r="W48" s="12"/>
      <c r="AB48" s="47" t="str">
        <f ca="1">IF(ISBLANK(INDIRECT("B48"))," ",(INDIRECT("B48")))</f>
        <v xml:space="preserve"> </v>
      </c>
      <c r="AC48" s="47" t="str">
        <f ca="1">IF(ISBLANK(INDIRECT("C48"))," ",(INDIRECT("C48")))</f>
        <v xml:space="preserve"> </v>
      </c>
      <c r="AD48" s="47" t="str">
        <f ca="1">IF(ISBLANK(INDIRECT("D48"))," ",(INDIRECT("D48")))</f>
        <v xml:space="preserve"> </v>
      </c>
      <c r="AE48" s="47" t="str">
        <f ca="1">IF(ISBLANK(INDIRECT("E48"))," ",(INDIRECT("E48")))</f>
        <v xml:space="preserve"> </v>
      </c>
      <c r="AF48" s="47" t="str">
        <f ca="1">IF(ISBLANK(INDIRECT("F48"))," ",(INDIRECT("F48")))</f>
        <v xml:space="preserve"> </v>
      </c>
      <c r="AG48" s="47" t="str">
        <f ca="1">IF(ISBLANK(INDIRECT("G48"))," ",(INDIRECT("G48")))</f>
        <v xml:space="preserve"> </v>
      </c>
      <c r="AH48" s="47" t="str">
        <f ca="1">IF(ISBLANK(INDIRECT("H48"))," ",(INDIRECT("H48")))</f>
        <v xml:space="preserve"> </v>
      </c>
      <c r="AI48" s="47" t="str">
        <f ca="1">IF(ISBLANK(INDIRECT("I48"))," ",(INDIRECT("I48")))</f>
        <v xml:space="preserve"> </v>
      </c>
      <c r="AJ48" s="47" t="str">
        <f ca="1">IF(ISBLANK(INDIRECT("J48"))," ",(INDIRECT("J48")))</f>
        <v xml:space="preserve"> </v>
      </c>
      <c r="AK48" s="47" t="str">
        <f ca="1">IF(ISBLANK(INDIRECT("K48"))," ",(INDIRECT("K48")))</f>
        <v xml:space="preserve"> </v>
      </c>
      <c r="AL48" s="47" t="str">
        <f ca="1">IF(ISBLANK(INDIRECT("L48"))," ",(INDIRECT("L48")))</f>
        <v xml:space="preserve"> </v>
      </c>
      <c r="AM48" s="47" t="str">
        <f ca="1">IF(ISBLANK(INDIRECT("M48"))," ",(INDIRECT("M48")))</f>
        <v xml:space="preserve"> </v>
      </c>
      <c r="AN48" s="47" t="str">
        <f ca="1">IF(ISBLANK(INDIRECT("N48"))," ",(INDIRECT("N48")))</f>
        <v xml:space="preserve"> </v>
      </c>
      <c r="AO48" s="47" t="str">
        <f ca="1">IF(ISBLANK(INDIRECT("O48"))," ",(INDIRECT("O48")))</f>
        <v xml:space="preserve"> </v>
      </c>
      <c r="AP48" s="47" t="str">
        <f ca="1">IF(ISBLANK(INDIRECT("P48"))," ",(INDIRECT("P48")))</f>
        <v xml:space="preserve"> </v>
      </c>
      <c r="AQ48" s="47" t="str">
        <f ca="1">IF(ISBLANK(INDIRECT("Q48"))," ",(INDIRECT("Q48")))</f>
        <v xml:space="preserve"> </v>
      </c>
      <c r="AR48" s="47" t="str">
        <f ca="1">IF(ISBLANK(INDIRECT("R48"))," ",(INDIRECT("R48")))</f>
        <v xml:space="preserve"> </v>
      </c>
      <c r="AS48" s="47" t="str">
        <f ca="1">IF(ISBLANK(INDIRECT("S48"))," ",(INDIRECT("S48")))</f>
        <v/>
      </c>
      <c r="AT48" s="47" t="str">
        <f ca="1">IF(ISBLANK(INDIRECT("T48"))," ",(INDIRECT("T48")))</f>
        <v xml:space="preserve"> </v>
      </c>
      <c r="AU48" s="47" t="str">
        <f ca="1">IF(ISBLANK(INDIRECT("U48"))," ",(INDIRECT("U48")))</f>
        <v xml:space="preserve"> </v>
      </c>
      <c r="AV48" s="47" t="str">
        <f ca="1">IF(ISBLANK(INDIRECT("V48"))," ",(INDIRECT("V48")))</f>
        <v xml:space="preserve"> </v>
      </c>
      <c r="AW48" s="47" t="str">
        <f ca="1">IF(ISBLANK(INDIRECT("W48"))," ",(INDIRECT("W48")))</f>
        <v xml:space="preserve"> </v>
      </c>
      <c r="BC48" s="188" t="s">
        <v>969</v>
      </c>
      <c r="BD48" s="188"/>
      <c r="BE48" s="188"/>
      <c r="BF48" s="188" t="s">
        <v>249</v>
      </c>
      <c r="BG48" s="188"/>
    </row>
    <row r="49" spans="1:59" ht="53.25" customHeight="1" x14ac:dyDescent="0.35">
      <c r="A49" s="9">
        <v>44</v>
      </c>
      <c r="B49" s="12"/>
      <c r="C49" s="12"/>
      <c r="D49" s="16"/>
      <c r="E49" s="17"/>
      <c r="F49" s="16"/>
      <c r="G49" s="12"/>
      <c r="H49" s="12"/>
      <c r="I49" s="12"/>
      <c r="J49" s="12"/>
      <c r="K49" s="12"/>
      <c r="L49" s="12"/>
      <c r="M49" s="12"/>
      <c r="N49" s="16"/>
      <c r="O49" s="16"/>
      <c r="P49" s="12"/>
      <c r="Q49" s="71"/>
      <c r="R49" s="71"/>
      <c r="S49" s="72" t="str">
        <f t="shared" si="1"/>
        <v/>
      </c>
      <c r="T49" s="18"/>
      <c r="U49" s="12"/>
      <c r="V49" s="12"/>
      <c r="W49" s="12"/>
      <c r="AB49" s="47" t="str">
        <f ca="1">IF(ISBLANK(INDIRECT("B49"))," ",(INDIRECT("B49")))</f>
        <v xml:space="preserve"> </v>
      </c>
      <c r="AC49" s="47" t="str">
        <f ca="1">IF(ISBLANK(INDIRECT("C49"))," ",(INDIRECT("C49")))</f>
        <v xml:space="preserve"> </v>
      </c>
      <c r="AD49" s="47" t="str">
        <f ca="1">IF(ISBLANK(INDIRECT("D49"))," ",(INDIRECT("D49")))</f>
        <v xml:space="preserve"> </v>
      </c>
      <c r="AE49" s="47" t="str">
        <f ca="1">IF(ISBLANK(INDIRECT("E49"))," ",(INDIRECT("E49")))</f>
        <v xml:space="preserve"> </v>
      </c>
      <c r="AF49" s="47" t="str">
        <f ca="1">IF(ISBLANK(INDIRECT("F49"))," ",(INDIRECT("F49")))</f>
        <v xml:space="preserve"> </v>
      </c>
      <c r="AG49" s="47" t="str">
        <f ca="1">IF(ISBLANK(INDIRECT("G49"))," ",(INDIRECT("G49")))</f>
        <v xml:space="preserve"> </v>
      </c>
      <c r="AH49" s="47" t="str">
        <f ca="1">IF(ISBLANK(INDIRECT("H49"))," ",(INDIRECT("H49")))</f>
        <v xml:space="preserve"> </v>
      </c>
      <c r="AI49" s="47" t="str">
        <f ca="1">IF(ISBLANK(INDIRECT("I49"))," ",(INDIRECT("I49")))</f>
        <v xml:space="preserve"> </v>
      </c>
      <c r="AJ49" s="47" t="str">
        <f ca="1">IF(ISBLANK(INDIRECT("J49"))," ",(INDIRECT("J49")))</f>
        <v xml:space="preserve"> </v>
      </c>
      <c r="AK49" s="47" t="str">
        <f ca="1">IF(ISBLANK(INDIRECT("K49"))," ",(INDIRECT("K49")))</f>
        <v xml:space="preserve"> </v>
      </c>
      <c r="AL49" s="47" t="str">
        <f ca="1">IF(ISBLANK(INDIRECT("L49"))," ",(INDIRECT("L49")))</f>
        <v xml:space="preserve"> </v>
      </c>
      <c r="AM49" s="47" t="str">
        <f ca="1">IF(ISBLANK(INDIRECT("M49"))," ",(INDIRECT("M49")))</f>
        <v xml:space="preserve"> </v>
      </c>
      <c r="AN49" s="47" t="str">
        <f ca="1">IF(ISBLANK(INDIRECT("N49"))," ",(INDIRECT("N49")))</f>
        <v xml:space="preserve"> </v>
      </c>
      <c r="AO49" s="47" t="str">
        <f ca="1">IF(ISBLANK(INDIRECT("O49"))," ",(INDIRECT("O49")))</f>
        <v xml:space="preserve"> </v>
      </c>
      <c r="AP49" s="47" t="str">
        <f ca="1">IF(ISBLANK(INDIRECT("P49"))," ",(INDIRECT("P49")))</f>
        <v xml:space="preserve"> </v>
      </c>
      <c r="AQ49" s="47" t="str">
        <f ca="1">IF(ISBLANK(INDIRECT("Q49"))," ",(INDIRECT("Q49")))</f>
        <v xml:space="preserve"> </v>
      </c>
      <c r="AR49" s="47" t="str">
        <f ca="1">IF(ISBLANK(INDIRECT("R49"))," ",(INDIRECT("R49")))</f>
        <v xml:space="preserve"> </v>
      </c>
      <c r="AS49" s="47" t="str">
        <f ca="1">IF(ISBLANK(INDIRECT("S49"))," ",(INDIRECT("S49")))</f>
        <v/>
      </c>
      <c r="AT49" s="47" t="str">
        <f ca="1">IF(ISBLANK(INDIRECT("T49"))," ",(INDIRECT("T49")))</f>
        <v xml:space="preserve"> </v>
      </c>
      <c r="AU49" s="47" t="str">
        <f ca="1">IF(ISBLANK(INDIRECT("U49"))," ",(INDIRECT("U49")))</f>
        <v xml:space="preserve"> </v>
      </c>
      <c r="AV49" s="47" t="str">
        <f ca="1">IF(ISBLANK(INDIRECT("V49"))," ",(INDIRECT("V49")))</f>
        <v xml:space="preserve"> </v>
      </c>
      <c r="AW49" s="47" t="str">
        <f ca="1">IF(ISBLANK(INDIRECT("W49"))," ",(INDIRECT("W49")))</f>
        <v xml:space="preserve"> </v>
      </c>
      <c r="BC49" s="188" t="s">
        <v>685</v>
      </c>
      <c r="BD49" s="188"/>
      <c r="BE49" s="188"/>
      <c r="BF49" s="188" t="s">
        <v>268</v>
      </c>
      <c r="BG49" s="188"/>
    </row>
    <row r="50" spans="1:59" ht="53.25" customHeight="1" x14ac:dyDescent="0.35">
      <c r="A50" s="9">
        <v>45</v>
      </c>
      <c r="B50" s="12"/>
      <c r="C50" s="12"/>
      <c r="D50" s="16"/>
      <c r="E50" s="17"/>
      <c r="F50" s="16"/>
      <c r="G50" s="12"/>
      <c r="H50" s="12"/>
      <c r="I50" s="12"/>
      <c r="J50" s="12"/>
      <c r="K50" s="12"/>
      <c r="L50" s="12"/>
      <c r="M50" s="12"/>
      <c r="N50" s="16"/>
      <c r="O50" s="16"/>
      <c r="P50" s="12"/>
      <c r="Q50" s="71"/>
      <c r="R50" s="71"/>
      <c r="S50" s="72" t="str">
        <f t="shared" si="1"/>
        <v/>
      </c>
      <c r="T50" s="18"/>
      <c r="U50" s="12"/>
      <c r="V50" s="12"/>
      <c r="W50" s="12"/>
      <c r="AB50" s="47" t="str">
        <f ca="1">IF(ISBLANK(INDIRECT("B50"))," ",(INDIRECT("B50")))</f>
        <v xml:space="preserve"> </v>
      </c>
      <c r="AC50" s="47" t="str">
        <f ca="1">IF(ISBLANK(INDIRECT("C50"))," ",(INDIRECT("C50")))</f>
        <v xml:space="preserve"> </v>
      </c>
      <c r="AD50" s="47" t="str">
        <f ca="1">IF(ISBLANK(INDIRECT("D50"))," ",(INDIRECT("D50")))</f>
        <v xml:space="preserve"> </v>
      </c>
      <c r="AE50" s="47" t="str">
        <f ca="1">IF(ISBLANK(INDIRECT("E50"))," ",(INDIRECT("E50")))</f>
        <v xml:space="preserve"> </v>
      </c>
      <c r="AF50" s="47" t="str">
        <f ca="1">IF(ISBLANK(INDIRECT("F50"))," ",(INDIRECT("F50")))</f>
        <v xml:space="preserve"> </v>
      </c>
      <c r="AG50" s="47" t="str">
        <f ca="1">IF(ISBLANK(INDIRECT("G50"))," ",(INDIRECT("G50")))</f>
        <v xml:space="preserve"> </v>
      </c>
      <c r="AH50" s="47" t="str">
        <f ca="1">IF(ISBLANK(INDIRECT("H50"))," ",(INDIRECT("H50")))</f>
        <v xml:space="preserve"> </v>
      </c>
      <c r="AI50" s="47" t="str">
        <f ca="1">IF(ISBLANK(INDIRECT("I50"))," ",(INDIRECT("I50")))</f>
        <v xml:space="preserve"> </v>
      </c>
      <c r="AJ50" s="47" t="str">
        <f ca="1">IF(ISBLANK(INDIRECT("J50"))," ",(INDIRECT("J50")))</f>
        <v xml:space="preserve"> </v>
      </c>
      <c r="AK50" s="47" t="str">
        <f ca="1">IF(ISBLANK(INDIRECT("K50"))," ",(INDIRECT("K50")))</f>
        <v xml:space="preserve"> </v>
      </c>
      <c r="AL50" s="47" t="str">
        <f ca="1">IF(ISBLANK(INDIRECT("L50"))," ",(INDIRECT("L50")))</f>
        <v xml:space="preserve"> </v>
      </c>
      <c r="AM50" s="47" t="str">
        <f ca="1">IF(ISBLANK(INDIRECT("M50"))," ",(INDIRECT("M50")))</f>
        <v xml:space="preserve"> </v>
      </c>
      <c r="AN50" s="47" t="str">
        <f ca="1">IF(ISBLANK(INDIRECT("N50"))," ",(INDIRECT("N50")))</f>
        <v xml:space="preserve"> </v>
      </c>
      <c r="AO50" s="47" t="str">
        <f ca="1">IF(ISBLANK(INDIRECT("O50"))," ",(INDIRECT("O50")))</f>
        <v xml:space="preserve"> </v>
      </c>
      <c r="AP50" s="47" t="str">
        <f ca="1">IF(ISBLANK(INDIRECT("P50"))," ",(INDIRECT("P50")))</f>
        <v xml:space="preserve"> </v>
      </c>
      <c r="AQ50" s="47" t="str">
        <f ca="1">IF(ISBLANK(INDIRECT("Q50"))," ",(INDIRECT("Q50")))</f>
        <v xml:space="preserve"> </v>
      </c>
      <c r="AR50" s="47" t="str">
        <f ca="1">IF(ISBLANK(INDIRECT("R50"))," ",(INDIRECT("R50")))</f>
        <v xml:space="preserve"> </v>
      </c>
      <c r="AS50" s="47" t="str">
        <f ca="1">IF(ISBLANK(INDIRECT("S50"))," ",(INDIRECT("S50")))</f>
        <v/>
      </c>
      <c r="AT50" s="47" t="str">
        <f ca="1">IF(ISBLANK(INDIRECT("T50"))," ",(INDIRECT("T50")))</f>
        <v xml:space="preserve"> </v>
      </c>
      <c r="AU50" s="47" t="str">
        <f ca="1">IF(ISBLANK(INDIRECT("U50"))," ",(INDIRECT("U50")))</f>
        <v xml:space="preserve"> </v>
      </c>
      <c r="AV50" s="47" t="str">
        <f ca="1">IF(ISBLANK(INDIRECT("V50"))," ",(INDIRECT("V50")))</f>
        <v xml:space="preserve"> </v>
      </c>
      <c r="AW50" s="47" t="str">
        <f ca="1">IF(ISBLANK(INDIRECT("W50"))," ",(INDIRECT("W50")))</f>
        <v xml:space="preserve"> </v>
      </c>
      <c r="BC50" s="188" t="s">
        <v>33</v>
      </c>
      <c r="BD50" s="188"/>
      <c r="BE50" s="188"/>
      <c r="BF50" s="188" t="s">
        <v>269</v>
      </c>
      <c r="BG50" s="188"/>
    </row>
    <row r="51" spans="1:59" ht="53.25" customHeight="1" x14ac:dyDescent="0.35">
      <c r="A51" s="9">
        <v>46</v>
      </c>
      <c r="B51" s="12"/>
      <c r="C51" s="12"/>
      <c r="D51" s="16"/>
      <c r="E51" s="17"/>
      <c r="F51" s="16"/>
      <c r="G51" s="12"/>
      <c r="H51" s="12"/>
      <c r="I51" s="12"/>
      <c r="J51" s="12"/>
      <c r="K51" s="12"/>
      <c r="L51" s="12"/>
      <c r="M51" s="12"/>
      <c r="N51" s="16"/>
      <c r="O51" s="16"/>
      <c r="P51" s="12"/>
      <c r="Q51" s="71"/>
      <c r="R51" s="71"/>
      <c r="S51" s="72" t="str">
        <f t="shared" si="1"/>
        <v/>
      </c>
      <c r="T51" s="18"/>
      <c r="U51" s="12"/>
      <c r="V51" s="12"/>
      <c r="W51" s="12"/>
      <c r="AB51" s="47" t="str">
        <f ca="1">IF(ISBLANK(INDIRECT("B51"))," ",(INDIRECT("B51")))</f>
        <v xml:space="preserve"> </v>
      </c>
      <c r="AC51" s="47" t="str">
        <f ca="1">IF(ISBLANK(INDIRECT("C51"))," ",(INDIRECT("C51")))</f>
        <v xml:space="preserve"> </v>
      </c>
      <c r="AD51" s="47" t="str">
        <f ca="1">IF(ISBLANK(INDIRECT("D51"))," ",(INDIRECT("D51")))</f>
        <v xml:space="preserve"> </v>
      </c>
      <c r="AE51" s="47" t="str">
        <f ca="1">IF(ISBLANK(INDIRECT("E51"))," ",(INDIRECT("E51")))</f>
        <v xml:space="preserve"> </v>
      </c>
      <c r="AF51" s="47" t="str">
        <f ca="1">IF(ISBLANK(INDIRECT("F51"))," ",(INDIRECT("F51")))</f>
        <v xml:space="preserve"> </v>
      </c>
      <c r="AG51" s="47" t="str">
        <f ca="1">IF(ISBLANK(INDIRECT("G51"))," ",(INDIRECT("G51")))</f>
        <v xml:space="preserve"> </v>
      </c>
      <c r="AH51" s="47" t="str">
        <f ca="1">IF(ISBLANK(INDIRECT("H51"))," ",(INDIRECT("H51")))</f>
        <v xml:space="preserve"> </v>
      </c>
      <c r="AI51" s="47" t="str">
        <f ca="1">IF(ISBLANK(INDIRECT("I51"))," ",(INDIRECT("I51")))</f>
        <v xml:space="preserve"> </v>
      </c>
      <c r="AJ51" s="47" t="str">
        <f ca="1">IF(ISBLANK(INDIRECT("J51"))," ",(INDIRECT("J51")))</f>
        <v xml:space="preserve"> </v>
      </c>
      <c r="AK51" s="47" t="str">
        <f ca="1">IF(ISBLANK(INDIRECT("K51"))," ",(INDIRECT("K51")))</f>
        <v xml:space="preserve"> </v>
      </c>
      <c r="AL51" s="47" t="str">
        <f ca="1">IF(ISBLANK(INDIRECT("L51"))," ",(INDIRECT("L51")))</f>
        <v xml:space="preserve"> </v>
      </c>
      <c r="AM51" s="47" t="str">
        <f ca="1">IF(ISBLANK(INDIRECT("M51"))," ",(INDIRECT("M51")))</f>
        <v xml:space="preserve"> </v>
      </c>
      <c r="AN51" s="47" t="str">
        <f ca="1">IF(ISBLANK(INDIRECT("N51"))," ",(INDIRECT("N51")))</f>
        <v xml:space="preserve"> </v>
      </c>
      <c r="AO51" s="47" t="str">
        <f ca="1">IF(ISBLANK(INDIRECT("O51"))," ",(INDIRECT("O51")))</f>
        <v xml:space="preserve"> </v>
      </c>
      <c r="AP51" s="47" t="str">
        <f ca="1">IF(ISBLANK(INDIRECT("P51"))," ",(INDIRECT("P51")))</f>
        <v xml:space="preserve"> </v>
      </c>
      <c r="AQ51" s="47" t="str">
        <f ca="1">IF(ISBLANK(INDIRECT("Q51"))," ",(INDIRECT("Q51")))</f>
        <v xml:space="preserve"> </v>
      </c>
      <c r="AR51" s="47" t="str">
        <f ca="1">IF(ISBLANK(INDIRECT("R51"))," ",(INDIRECT("R51")))</f>
        <v xml:space="preserve"> </v>
      </c>
      <c r="AS51" s="47" t="str">
        <f ca="1">IF(ISBLANK(INDIRECT("S51"))," ",(INDIRECT("S51")))</f>
        <v/>
      </c>
      <c r="AT51" s="47" t="str">
        <f ca="1">IF(ISBLANK(INDIRECT("T51"))," ",(INDIRECT("T51")))</f>
        <v xml:space="preserve"> </v>
      </c>
      <c r="AU51" s="47" t="str">
        <f ca="1">IF(ISBLANK(INDIRECT("U51"))," ",(INDIRECT("U51")))</f>
        <v xml:space="preserve"> </v>
      </c>
      <c r="AV51" s="47" t="str">
        <f ca="1">IF(ISBLANK(INDIRECT("V51"))," ",(INDIRECT("V51")))</f>
        <v xml:space="preserve"> </v>
      </c>
      <c r="AW51" s="47" t="str">
        <f ca="1">IF(ISBLANK(INDIRECT("W51"))," ",(INDIRECT("W51")))</f>
        <v xml:space="preserve"> </v>
      </c>
      <c r="BC51" s="188" t="s">
        <v>693</v>
      </c>
      <c r="BD51" s="188"/>
      <c r="BE51" s="188"/>
      <c r="BF51" s="188" t="s">
        <v>262</v>
      </c>
      <c r="BG51" s="188"/>
    </row>
    <row r="52" spans="1:59" ht="53.25" customHeight="1" x14ac:dyDescent="0.35">
      <c r="A52" s="9">
        <v>47</v>
      </c>
      <c r="B52" s="12"/>
      <c r="C52" s="12"/>
      <c r="D52" s="16"/>
      <c r="E52" s="17"/>
      <c r="F52" s="16"/>
      <c r="G52" s="12"/>
      <c r="H52" s="12"/>
      <c r="I52" s="12"/>
      <c r="J52" s="12"/>
      <c r="K52" s="12"/>
      <c r="L52" s="12"/>
      <c r="M52" s="12"/>
      <c r="N52" s="16"/>
      <c r="O52" s="16"/>
      <c r="P52" s="12"/>
      <c r="Q52" s="71"/>
      <c r="R52" s="71"/>
      <c r="S52" s="72" t="str">
        <f t="shared" si="1"/>
        <v/>
      </c>
      <c r="T52" s="18"/>
      <c r="U52" s="12"/>
      <c r="V52" s="12"/>
      <c r="W52" s="12"/>
      <c r="AB52" s="47" t="str">
        <f ca="1">IF(ISBLANK(INDIRECT("B52"))," ",(INDIRECT("B52")))</f>
        <v xml:space="preserve"> </v>
      </c>
      <c r="AC52" s="47" t="str">
        <f ca="1">IF(ISBLANK(INDIRECT("C52"))," ",(INDIRECT("C52")))</f>
        <v xml:space="preserve"> </v>
      </c>
      <c r="AD52" s="47" t="str">
        <f ca="1">IF(ISBLANK(INDIRECT("D52"))," ",(INDIRECT("D52")))</f>
        <v xml:space="preserve"> </v>
      </c>
      <c r="AE52" s="47" t="str">
        <f ca="1">IF(ISBLANK(INDIRECT("E52"))," ",(INDIRECT("E52")))</f>
        <v xml:space="preserve"> </v>
      </c>
      <c r="AF52" s="47" t="str">
        <f ca="1">IF(ISBLANK(INDIRECT("F52"))," ",(INDIRECT("F52")))</f>
        <v xml:space="preserve"> </v>
      </c>
      <c r="AG52" s="47" t="str">
        <f ca="1">IF(ISBLANK(INDIRECT("G52"))," ",(INDIRECT("G52")))</f>
        <v xml:space="preserve"> </v>
      </c>
      <c r="AH52" s="47" t="str">
        <f ca="1">IF(ISBLANK(INDIRECT("H52"))," ",(INDIRECT("H52")))</f>
        <v xml:space="preserve"> </v>
      </c>
      <c r="AI52" s="47" t="str">
        <f ca="1">IF(ISBLANK(INDIRECT("I52"))," ",(INDIRECT("I52")))</f>
        <v xml:space="preserve"> </v>
      </c>
      <c r="AJ52" s="47" t="str">
        <f ca="1">IF(ISBLANK(INDIRECT("J52"))," ",(INDIRECT("J52")))</f>
        <v xml:space="preserve"> </v>
      </c>
      <c r="AK52" s="47" t="str">
        <f ca="1">IF(ISBLANK(INDIRECT("K52"))," ",(INDIRECT("K52")))</f>
        <v xml:space="preserve"> </v>
      </c>
      <c r="AL52" s="47" t="str">
        <f ca="1">IF(ISBLANK(INDIRECT("L52"))," ",(INDIRECT("L52")))</f>
        <v xml:space="preserve"> </v>
      </c>
      <c r="AM52" s="47" t="str">
        <f ca="1">IF(ISBLANK(INDIRECT("M52"))," ",(INDIRECT("M52")))</f>
        <v xml:space="preserve"> </v>
      </c>
      <c r="AN52" s="47" t="str">
        <f ca="1">IF(ISBLANK(INDIRECT("N52"))," ",(INDIRECT("N52")))</f>
        <v xml:space="preserve"> </v>
      </c>
      <c r="AO52" s="47" t="str">
        <f ca="1">IF(ISBLANK(INDIRECT("O52"))," ",(INDIRECT("O52")))</f>
        <v xml:space="preserve"> </v>
      </c>
      <c r="AP52" s="47" t="str">
        <f ca="1">IF(ISBLANK(INDIRECT("P52"))," ",(INDIRECT("P52")))</f>
        <v xml:space="preserve"> </v>
      </c>
      <c r="AQ52" s="47" t="str">
        <f ca="1">IF(ISBLANK(INDIRECT("Q52"))," ",(INDIRECT("Q52")))</f>
        <v xml:space="preserve"> </v>
      </c>
      <c r="AR52" s="47" t="str">
        <f ca="1">IF(ISBLANK(INDIRECT("R52"))," ",(INDIRECT("R52")))</f>
        <v xml:space="preserve"> </v>
      </c>
      <c r="AS52" s="47" t="str">
        <f ca="1">IF(ISBLANK(INDIRECT("S52"))," ",(INDIRECT("S52")))</f>
        <v/>
      </c>
      <c r="AT52" s="47" t="str">
        <f ca="1">IF(ISBLANK(INDIRECT("T52"))," ",(INDIRECT("T52")))</f>
        <v xml:space="preserve"> </v>
      </c>
      <c r="AU52" s="47" t="str">
        <f ca="1">IF(ISBLANK(INDIRECT("U52"))," ",(INDIRECT("U52")))</f>
        <v xml:space="preserve"> </v>
      </c>
      <c r="AV52" s="47" t="str">
        <f ca="1">IF(ISBLANK(INDIRECT("V52"))," ",(INDIRECT("V52")))</f>
        <v xml:space="preserve"> </v>
      </c>
      <c r="AW52" s="47" t="str">
        <f ca="1">IF(ISBLANK(INDIRECT("W52"))," ",(INDIRECT("W52")))</f>
        <v xml:space="preserve"> </v>
      </c>
      <c r="BC52" s="188" t="s">
        <v>696</v>
      </c>
      <c r="BD52" s="188"/>
      <c r="BE52" s="188"/>
      <c r="BF52" s="188" t="s">
        <v>272</v>
      </c>
      <c r="BG52" s="188"/>
    </row>
    <row r="53" spans="1:59" ht="53.25" customHeight="1" x14ac:dyDescent="0.35">
      <c r="A53" s="9">
        <v>48</v>
      </c>
      <c r="B53" s="12"/>
      <c r="C53" s="12"/>
      <c r="D53" s="16"/>
      <c r="E53" s="17"/>
      <c r="F53" s="16"/>
      <c r="G53" s="12"/>
      <c r="H53" s="12"/>
      <c r="I53" s="12"/>
      <c r="J53" s="12"/>
      <c r="K53" s="12"/>
      <c r="L53" s="12"/>
      <c r="M53" s="12"/>
      <c r="N53" s="16"/>
      <c r="O53" s="16"/>
      <c r="P53" s="12"/>
      <c r="Q53" s="71"/>
      <c r="R53" s="71"/>
      <c r="S53" s="72" t="str">
        <f t="shared" si="1"/>
        <v/>
      </c>
      <c r="T53" s="18"/>
      <c r="U53" s="12"/>
      <c r="V53" s="12"/>
      <c r="W53" s="12"/>
      <c r="AB53" s="47" t="str">
        <f ca="1">IF(ISBLANK(INDIRECT("B53"))," ",(INDIRECT("B53")))</f>
        <v xml:space="preserve"> </v>
      </c>
      <c r="AC53" s="47" t="str">
        <f ca="1">IF(ISBLANK(INDIRECT("C53"))," ",(INDIRECT("C53")))</f>
        <v xml:space="preserve"> </v>
      </c>
      <c r="AD53" s="47" t="str">
        <f ca="1">IF(ISBLANK(INDIRECT("D53"))," ",(INDIRECT("D53")))</f>
        <v xml:space="preserve"> </v>
      </c>
      <c r="AE53" s="47" t="str">
        <f ca="1">IF(ISBLANK(INDIRECT("E53"))," ",(INDIRECT("E53")))</f>
        <v xml:space="preserve"> </v>
      </c>
      <c r="AF53" s="47" t="str">
        <f ca="1">IF(ISBLANK(INDIRECT("F53"))," ",(INDIRECT("F53")))</f>
        <v xml:space="preserve"> </v>
      </c>
      <c r="AG53" s="47" t="str">
        <f ca="1">IF(ISBLANK(INDIRECT("G53"))," ",(INDIRECT("G53")))</f>
        <v xml:space="preserve"> </v>
      </c>
      <c r="AH53" s="47" t="str">
        <f ca="1">IF(ISBLANK(INDIRECT("H53"))," ",(INDIRECT("H53")))</f>
        <v xml:space="preserve"> </v>
      </c>
      <c r="AI53" s="47" t="str">
        <f ca="1">IF(ISBLANK(INDIRECT("I53"))," ",(INDIRECT("I53")))</f>
        <v xml:space="preserve"> </v>
      </c>
      <c r="AJ53" s="47" t="str">
        <f ca="1">IF(ISBLANK(INDIRECT("J53"))," ",(INDIRECT("J53")))</f>
        <v xml:space="preserve"> </v>
      </c>
      <c r="AK53" s="47" t="str">
        <f ca="1">IF(ISBLANK(INDIRECT("K53"))," ",(INDIRECT("K53")))</f>
        <v xml:space="preserve"> </v>
      </c>
      <c r="AL53" s="47" t="str">
        <f ca="1">IF(ISBLANK(INDIRECT("L53"))," ",(INDIRECT("L53")))</f>
        <v xml:space="preserve"> </v>
      </c>
      <c r="AM53" s="47" t="str">
        <f ca="1">IF(ISBLANK(INDIRECT("M53"))," ",(INDIRECT("M53")))</f>
        <v xml:space="preserve"> </v>
      </c>
      <c r="AN53" s="47" t="str">
        <f ca="1">IF(ISBLANK(INDIRECT("N53"))," ",(INDIRECT("N53")))</f>
        <v xml:space="preserve"> </v>
      </c>
      <c r="AO53" s="47" t="str">
        <f ca="1">IF(ISBLANK(INDIRECT("O53"))," ",(INDIRECT("O53")))</f>
        <v xml:space="preserve"> </v>
      </c>
      <c r="AP53" s="47" t="str">
        <f ca="1">IF(ISBLANK(INDIRECT("P53"))," ",(INDIRECT("P53")))</f>
        <v xml:space="preserve"> </v>
      </c>
      <c r="AQ53" s="47" t="str">
        <f ca="1">IF(ISBLANK(INDIRECT("Q53"))," ",(INDIRECT("Q53")))</f>
        <v xml:space="preserve"> </v>
      </c>
      <c r="AR53" s="47" t="str">
        <f ca="1">IF(ISBLANK(INDIRECT("R53"))," ",(INDIRECT("R53")))</f>
        <v xml:space="preserve"> </v>
      </c>
      <c r="AS53" s="47" t="str">
        <f ca="1">IF(ISBLANK(INDIRECT("S53"))," ",(INDIRECT("S53")))</f>
        <v/>
      </c>
      <c r="AT53" s="47" t="str">
        <f ca="1">IF(ISBLANK(INDIRECT("T53"))," ",(INDIRECT("T53")))</f>
        <v xml:space="preserve"> </v>
      </c>
      <c r="AU53" s="47" t="str">
        <f ca="1">IF(ISBLANK(INDIRECT("U53"))," ",(INDIRECT("U53")))</f>
        <v xml:space="preserve"> </v>
      </c>
      <c r="AV53" s="47" t="str">
        <f ca="1">IF(ISBLANK(INDIRECT("V53"))," ",(INDIRECT("V53")))</f>
        <v xml:space="preserve"> </v>
      </c>
      <c r="AW53" s="47" t="str">
        <f ca="1">IF(ISBLANK(INDIRECT("W53"))," ",(INDIRECT("W53")))</f>
        <v xml:space="preserve"> </v>
      </c>
      <c r="BC53" s="188" t="s">
        <v>34</v>
      </c>
      <c r="BD53" s="188"/>
      <c r="BE53" s="188"/>
      <c r="BF53" s="188" t="s">
        <v>264</v>
      </c>
      <c r="BG53" s="188"/>
    </row>
    <row r="54" spans="1:59" ht="53.25" customHeight="1" x14ac:dyDescent="0.35">
      <c r="A54" s="9">
        <v>49</v>
      </c>
      <c r="B54" s="12"/>
      <c r="C54" s="12"/>
      <c r="D54" s="16"/>
      <c r="E54" s="17"/>
      <c r="F54" s="16"/>
      <c r="G54" s="12"/>
      <c r="H54" s="12"/>
      <c r="I54" s="12"/>
      <c r="J54" s="12"/>
      <c r="K54" s="12"/>
      <c r="L54" s="12"/>
      <c r="M54" s="12"/>
      <c r="N54" s="16"/>
      <c r="O54" s="16"/>
      <c r="P54" s="12"/>
      <c r="Q54" s="71"/>
      <c r="R54" s="71"/>
      <c r="S54" s="72" t="str">
        <f t="shared" si="1"/>
        <v/>
      </c>
      <c r="T54" s="18"/>
      <c r="U54" s="12"/>
      <c r="V54" s="12"/>
      <c r="W54" s="12"/>
      <c r="AB54" s="47" t="str">
        <f ca="1">IF(ISBLANK(INDIRECT("B54"))," ",(INDIRECT("B54")))</f>
        <v xml:space="preserve"> </v>
      </c>
      <c r="AC54" s="47" t="str">
        <f ca="1">IF(ISBLANK(INDIRECT("C54"))," ",(INDIRECT("C54")))</f>
        <v xml:space="preserve"> </v>
      </c>
      <c r="AD54" s="47" t="str">
        <f ca="1">IF(ISBLANK(INDIRECT("D54"))," ",(INDIRECT("D54")))</f>
        <v xml:space="preserve"> </v>
      </c>
      <c r="AE54" s="47" t="str">
        <f ca="1">IF(ISBLANK(INDIRECT("E54"))," ",(INDIRECT("E54")))</f>
        <v xml:space="preserve"> </v>
      </c>
      <c r="AF54" s="47" t="str">
        <f ca="1">IF(ISBLANK(INDIRECT("F54"))," ",(INDIRECT("F54")))</f>
        <v xml:space="preserve"> </v>
      </c>
      <c r="AG54" s="47" t="str">
        <f ca="1">IF(ISBLANK(INDIRECT("G54"))," ",(INDIRECT("G54")))</f>
        <v xml:space="preserve"> </v>
      </c>
      <c r="AH54" s="47" t="str">
        <f ca="1">IF(ISBLANK(INDIRECT("H54"))," ",(INDIRECT("H54")))</f>
        <v xml:space="preserve"> </v>
      </c>
      <c r="AI54" s="47" t="str">
        <f ca="1">IF(ISBLANK(INDIRECT("I54"))," ",(INDIRECT("I54")))</f>
        <v xml:space="preserve"> </v>
      </c>
      <c r="AJ54" s="47" t="str">
        <f ca="1">IF(ISBLANK(INDIRECT("J54"))," ",(INDIRECT("J54")))</f>
        <v xml:space="preserve"> </v>
      </c>
      <c r="AK54" s="47" t="str">
        <f ca="1">IF(ISBLANK(INDIRECT("K54"))," ",(INDIRECT("K54")))</f>
        <v xml:space="preserve"> </v>
      </c>
      <c r="AL54" s="47" t="str">
        <f ca="1">IF(ISBLANK(INDIRECT("L54"))," ",(INDIRECT("L54")))</f>
        <v xml:space="preserve"> </v>
      </c>
      <c r="AM54" s="47" t="str">
        <f ca="1">IF(ISBLANK(INDIRECT("M54"))," ",(INDIRECT("M54")))</f>
        <v xml:space="preserve"> </v>
      </c>
      <c r="AN54" s="47" t="str">
        <f ca="1">IF(ISBLANK(INDIRECT("N54"))," ",(INDIRECT("N54")))</f>
        <v xml:space="preserve"> </v>
      </c>
      <c r="AO54" s="47" t="str">
        <f ca="1">IF(ISBLANK(INDIRECT("O54"))," ",(INDIRECT("O54")))</f>
        <v xml:space="preserve"> </v>
      </c>
      <c r="AP54" s="47" t="str">
        <f ca="1">IF(ISBLANK(INDIRECT("P54"))," ",(INDIRECT("P54")))</f>
        <v xml:space="preserve"> </v>
      </c>
      <c r="AQ54" s="47" t="str">
        <f ca="1">IF(ISBLANK(INDIRECT("Q54"))," ",(INDIRECT("Q54")))</f>
        <v xml:space="preserve"> </v>
      </c>
      <c r="AR54" s="47" t="str">
        <f ca="1">IF(ISBLANK(INDIRECT("R54"))," ",(INDIRECT("R54")))</f>
        <v xml:space="preserve"> </v>
      </c>
      <c r="AS54" s="47" t="str">
        <f ca="1">IF(ISBLANK(INDIRECT("S54"))," ",(INDIRECT("S54")))</f>
        <v/>
      </c>
      <c r="AT54" s="47" t="str">
        <f ca="1">IF(ISBLANK(INDIRECT("T54"))," ",(INDIRECT("T54")))</f>
        <v xml:space="preserve"> </v>
      </c>
      <c r="AU54" s="47" t="str">
        <f ca="1">IF(ISBLANK(INDIRECT("U54"))," ",(INDIRECT("U54")))</f>
        <v xml:space="preserve"> </v>
      </c>
      <c r="AV54" s="47" t="str">
        <f ca="1">IF(ISBLANK(INDIRECT("V54"))," ",(INDIRECT("V54")))</f>
        <v xml:space="preserve"> </v>
      </c>
      <c r="AW54" s="47" t="str">
        <f ca="1">IF(ISBLANK(INDIRECT("W54"))," ",(INDIRECT("W54")))</f>
        <v xml:space="preserve"> </v>
      </c>
      <c r="BC54" s="188" t="s">
        <v>970</v>
      </c>
      <c r="BD54" s="188"/>
      <c r="BE54" s="188"/>
      <c r="BF54" s="188" t="s">
        <v>283</v>
      </c>
      <c r="BG54" s="188"/>
    </row>
    <row r="55" spans="1:59" ht="53.25" customHeight="1" x14ac:dyDescent="0.35">
      <c r="A55" s="9">
        <v>50</v>
      </c>
      <c r="B55" s="12"/>
      <c r="C55" s="12"/>
      <c r="D55" s="16"/>
      <c r="E55" s="17"/>
      <c r="F55" s="16"/>
      <c r="G55" s="12"/>
      <c r="H55" s="12"/>
      <c r="I55" s="12"/>
      <c r="J55" s="12"/>
      <c r="K55" s="12"/>
      <c r="L55" s="12"/>
      <c r="M55" s="12"/>
      <c r="N55" s="16"/>
      <c r="O55" s="16"/>
      <c r="P55" s="12"/>
      <c r="Q55" s="71"/>
      <c r="R55" s="71"/>
      <c r="S55" s="72" t="str">
        <f t="shared" si="1"/>
        <v/>
      </c>
      <c r="T55" s="18"/>
      <c r="U55" s="12"/>
      <c r="V55" s="12"/>
      <c r="W55" s="12"/>
      <c r="AB55" s="47" t="str">
        <f ca="1">IF(ISBLANK(INDIRECT("B55"))," ",(INDIRECT("B55")))</f>
        <v xml:space="preserve"> </v>
      </c>
      <c r="AC55" s="47" t="str">
        <f ca="1">IF(ISBLANK(INDIRECT("C55"))," ",(INDIRECT("C55")))</f>
        <v xml:space="preserve"> </v>
      </c>
      <c r="AD55" s="47" t="str">
        <f ca="1">IF(ISBLANK(INDIRECT("D55"))," ",(INDIRECT("D55")))</f>
        <v xml:space="preserve"> </v>
      </c>
      <c r="AE55" s="47" t="str">
        <f ca="1">IF(ISBLANK(INDIRECT("E55"))," ",(INDIRECT("E55")))</f>
        <v xml:space="preserve"> </v>
      </c>
      <c r="AF55" s="47" t="str">
        <f ca="1">IF(ISBLANK(INDIRECT("F55"))," ",(INDIRECT("F55")))</f>
        <v xml:space="preserve"> </v>
      </c>
      <c r="AG55" s="47" t="str">
        <f ca="1">IF(ISBLANK(INDIRECT("G55"))," ",(INDIRECT("G55")))</f>
        <v xml:space="preserve"> </v>
      </c>
      <c r="AH55" s="47" t="str">
        <f ca="1">IF(ISBLANK(INDIRECT("H55"))," ",(INDIRECT("H55")))</f>
        <v xml:space="preserve"> </v>
      </c>
      <c r="AI55" s="47" t="str">
        <f ca="1">IF(ISBLANK(INDIRECT("I55"))," ",(INDIRECT("I55")))</f>
        <v xml:space="preserve"> </v>
      </c>
      <c r="AJ55" s="47" t="str">
        <f ca="1">IF(ISBLANK(INDIRECT("J55"))," ",(INDIRECT("J55")))</f>
        <v xml:space="preserve"> </v>
      </c>
      <c r="AK55" s="47" t="str">
        <f ca="1">IF(ISBLANK(INDIRECT("K55"))," ",(INDIRECT("K55")))</f>
        <v xml:space="preserve"> </v>
      </c>
      <c r="AL55" s="47" t="str">
        <f ca="1">IF(ISBLANK(INDIRECT("L55"))," ",(INDIRECT("L55")))</f>
        <v xml:space="preserve"> </v>
      </c>
      <c r="AM55" s="47" t="str">
        <f ca="1">IF(ISBLANK(INDIRECT("M55"))," ",(INDIRECT("M55")))</f>
        <v xml:space="preserve"> </v>
      </c>
      <c r="AN55" s="47" t="str">
        <f ca="1">IF(ISBLANK(INDIRECT("N55"))," ",(INDIRECT("N55")))</f>
        <v xml:space="preserve"> </v>
      </c>
      <c r="AO55" s="47" t="str">
        <f ca="1">IF(ISBLANK(INDIRECT("O55"))," ",(INDIRECT("O55")))</f>
        <v xml:space="preserve"> </v>
      </c>
      <c r="AP55" s="47" t="str">
        <f ca="1">IF(ISBLANK(INDIRECT("P55"))," ",(INDIRECT("P55")))</f>
        <v xml:space="preserve"> </v>
      </c>
      <c r="AQ55" s="47" t="str">
        <f ca="1">IF(ISBLANK(INDIRECT("Q55"))," ",(INDIRECT("Q55")))</f>
        <v xml:space="preserve"> </v>
      </c>
      <c r="AR55" s="47" t="str">
        <f ca="1">IF(ISBLANK(INDIRECT("R55"))," ",(INDIRECT("R55")))</f>
        <v xml:space="preserve"> </v>
      </c>
      <c r="AS55" s="47" t="str">
        <f ca="1">IF(ISBLANK(INDIRECT("S55"))," ",(INDIRECT("S55")))</f>
        <v/>
      </c>
      <c r="AT55" s="47" t="str">
        <f ca="1">IF(ISBLANK(INDIRECT("T55"))," ",(INDIRECT("T55")))</f>
        <v xml:space="preserve"> </v>
      </c>
      <c r="AU55" s="47" t="str">
        <f ca="1">IF(ISBLANK(INDIRECT("U55"))," ",(INDIRECT("U55")))</f>
        <v xml:space="preserve"> </v>
      </c>
      <c r="AV55" s="47" t="str">
        <f ca="1">IF(ISBLANK(INDIRECT("V55"))," ",(INDIRECT("V55")))</f>
        <v xml:space="preserve"> </v>
      </c>
      <c r="AW55" s="47" t="str">
        <f ca="1">IF(ISBLANK(INDIRECT("W55"))," ",(INDIRECT("W55")))</f>
        <v xml:space="preserve"> </v>
      </c>
      <c r="BC55" s="188" t="s">
        <v>35</v>
      </c>
      <c r="BD55" s="188"/>
      <c r="BE55" s="188"/>
      <c r="BF55" s="188" t="s">
        <v>284</v>
      </c>
      <c r="BG55" s="188"/>
    </row>
    <row r="56" spans="1:59" ht="53.25" customHeight="1" x14ac:dyDescent="0.35">
      <c r="A56" s="9">
        <v>51</v>
      </c>
      <c r="B56" s="12"/>
      <c r="C56" s="12"/>
      <c r="D56" s="16"/>
      <c r="E56" s="17"/>
      <c r="F56" s="16"/>
      <c r="G56" s="12"/>
      <c r="H56" s="12"/>
      <c r="I56" s="12"/>
      <c r="J56" s="12"/>
      <c r="K56" s="12"/>
      <c r="L56" s="12"/>
      <c r="M56" s="12"/>
      <c r="N56" s="16"/>
      <c r="O56" s="16"/>
      <c r="P56" s="12"/>
      <c r="Q56" s="71"/>
      <c r="R56" s="71"/>
      <c r="S56" s="72" t="str">
        <f t="shared" si="1"/>
        <v/>
      </c>
      <c r="T56" s="18"/>
      <c r="U56" s="12"/>
      <c r="V56" s="12"/>
      <c r="W56" s="12"/>
      <c r="AB56" s="47" t="str">
        <f ca="1">IF(ISBLANK(INDIRECT("B56"))," ",(INDIRECT("B56")))</f>
        <v xml:space="preserve"> </v>
      </c>
      <c r="AC56" s="47" t="str">
        <f ca="1">IF(ISBLANK(INDIRECT("C56"))," ",(INDIRECT("C56")))</f>
        <v xml:space="preserve"> </v>
      </c>
      <c r="AD56" s="47" t="str">
        <f ca="1">IF(ISBLANK(INDIRECT("D56"))," ",(INDIRECT("D56")))</f>
        <v xml:space="preserve"> </v>
      </c>
      <c r="AE56" s="47" t="str">
        <f ca="1">IF(ISBLANK(INDIRECT("E56"))," ",(INDIRECT("E56")))</f>
        <v xml:space="preserve"> </v>
      </c>
      <c r="AF56" s="47" t="str">
        <f ca="1">IF(ISBLANK(INDIRECT("F56"))," ",(INDIRECT("F56")))</f>
        <v xml:space="preserve"> </v>
      </c>
      <c r="AG56" s="47" t="str">
        <f ca="1">IF(ISBLANK(INDIRECT("G56"))," ",(INDIRECT("G56")))</f>
        <v xml:space="preserve"> </v>
      </c>
      <c r="AH56" s="47" t="str">
        <f ca="1">IF(ISBLANK(INDIRECT("H56"))," ",(INDIRECT("H56")))</f>
        <v xml:space="preserve"> </v>
      </c>
      <c r="AI56" s="47" t="str">
        <f ca="1">IF(ISBLANK(INDIRECT("I56"))," ",(INDIRECT("I56")))</f>
        <v xml:space="preserve"> </v>
      </c>
      <c r="AJ56" s="47" t="str">
        <f ca="1">IF(ISBLANK(INDIRECT("J56"))," ",(INDIRECT("J56")))</f>
        <v xml:space="preserve"> </v>
      </c>
      <c r="AK56" s="47" t="str">
        <f ca="1">IF(ISBLANK(INDIRECT("K56"))," ",(INDIRECT("K56")))</f>
        <v xml:space="preserve"> </v>
      </c>
      <c r="AL56" s="47" t="str">
        <f ca="1">IF(ISBLANK(INDIRECT("L56"))," ",(INDIRECT("L56")))</f>
        <v xml:space="preserve"> </v>
      </c>
      <c r="AM56" s="47" t="str">
        <f ca="1">IF(ISBLANK(INDIRECT("M56"))," ",(INDIRECT("M56")))</f>
        <v xml:space="preserve"> </v>
      </c>
      <c r="AN56" s="47" t="str">
        <f ca="1">IF(ISBLANK(INDIRECT("N56"))," ",(INDIRECT("N56")))</f>
        <v xml:space="preserve"> </v>
      </c>
      <c r="AO56" s="47" t="str">
        <f ca="1">IF(ISBLANK(INDIRECT("O56"))," ",(INDIRECT("O56")))</f>
        <v xml:space="preserve"> </v>
      </c>
      <c r="AP56" s="47" t="str">
        <f ca="1">IF(ISBLANK(INDIRECT("P56"))," ",(INDIRECT("P56")))</f>
        <v xml:space="preserve"> </v>
      </c>
      <c r="AQ56" s="47" t="str">
        <f ca="1">IF(ISBLANK(INDIRECT("Q56"))," ",(INDIRECT("Q56")))</f>
        <v xml:space="preserve"> </v>
      </c>
      <c r="AR56" s="47" t="str">
        <f ca="1">IF(ISBLANK(INDIRECT("R56"))," ",(INDIRECT("R56")))</f>
        <v xml:space="preserve"> </v>
      </c>
      <c r="AS56" s="47" t="str">
        <f ca="1">IF(ISBLANK(INDIRECT("S56"))," ",(INDIRECT("S56")))</f>
        <v/>
      </c>
      <c r="AT56" s="47" t="str">
        <f ca="1">IF(ISBLANK(INDIRECT("T56"))," ",(INDIRECT("T56")))</f>
        <v xml:space="preserve"> </v>
      </c>
      <c r="AU56" s="47" t="str">
        <f ca="1">IF(ISBLANK(INDIRECT("U56"))," ",(INDIRECT("U56")))</f>
        <v xml:space="preserve"> </v>
      </c>
      <c r="AV56" s="47" t="str">
        <f ca="1">IF(ISBLANK(INDIRECT("V56"))," ",(INDIRECT("V56")))</f>
        <v xml:space="preserve"> </v>
      </c>
      <c r="AW56" s="47" t="str">
        <f ca="1">IF(ISBLANK(INDIRECT("W56"))," ",(INDIRECT("W56")))</f>
        <v xml:space="preserve"> </v>
      </c>
      <c r="BC56" s="188" t="s">
        <v>36</v>
      </c>
      <c r="BD56" s="188"/>
      <c r="BE56" s="188"/>
      <c r="BF56" s="188"/>
      <c r="BG56" s="188"/>
    </row>
    <row r="57" spans="1:59" ht="53.25" customHeight="1" x14ac:dyDescent="0.35">
      <c r="A57" s="9">
        <v>52</v>
      </c>
      <c r="B57" s="12"/>
      <c r="C57" s="12"/>
      <c r="D57" s="16"/>
      <c r="E57" s="17"/>
      <c r="F57" s="16"/>
      <c r="G57" s="12"/>
      <c r="H57" s="12"/>
      <c r="I57" s="12"/>
      <c r="J57" s="12"/>
      <c r="K57" s="12"/>
      <c r="L57" s="12"/>
      <c r="M57" s="12"/>
      <c r="N57" s="16"/>
      <c r="O57" s="16"/>
      <c r="P57" s="12"/>
      <c r="Q57" s="71"/>
      <c r="R57" s="71"/>
      <c r="S57" s="72" t="str">
        <f t="shared" si="1"/>
        <v/>
      </c>
      <c r="T57" s="18"/>
      <c r="U57" s="12"/>
      <c r="V57" s="12"/>
      <c r="W57" s="12"/>
      <c r="AB57" s="47" t="str">
        <f ca="1">IF(ISBLANK(INDIRECT("B57"))," ",(INDIRECT("B57")))</f>
        <v xml:space="preserve"> </v>
      </c>
      <c r="AC57" s="47" t="str">
        <f ca="1">IF(ISBLANK(INDIRECT("C57"))," ",(INDIRECT("C57")))</f>
        <v xml:space="preserve"> </v>
      </c>
      <c r="AD57" s="47" t="str">
        <f ca="1">IF(ISBLANK(INDIRECT("D57"))," ",(INDIRECT("D57")))</f>
        <v xml:space="preserve"> </v>
      </c>
      <c r="AE57" s="47" t="str">
        <f ca="1">IF(ISBLANK(INDIRECT("E57"))," ",(INDIRECT("E57")))</f>
        <v xml:space="preserve"> </v>
      </c>
      <c r="AF57" s="47" t="str">
        <f ca="1">IF(ISBLANK(INDIRECT("F57"))," ",(INDIRECT("F57")))</f>
        <v xml:space="preserve"> </v>
      </c>
      <c r="AG57" s="47" t="str">
        <f ca="1">IF(ISBLANK(INDIRECT("G57"))," ",(INDIRECT("G57")))</f>
        <v xml:space="preserve"> </v>
      </c>
      <c r="AH57" s="47" t="str">
        <f ca="1">IF(ISBLANK(INDIRECT("H57"))," ",(INDIRECT("H57")))</f>
        <v xml:space="preserve"> </v>
      </c>
      <c r="AI57" s="47" t="str">
        <f ca="1">IF(ISBLANK(INDIRECT("I57"))," ",(INDIRECT("I57")))</f>
        <v xml:space="preserve"> </v>
      </c>
      <c r="AJ57" s="47" t="str">
        <f ca="1">IF(ISBLANK(INDIRECT("J57"))," ",(INDIRECT("J57")))</f>
        <v xml:space="preserve"> </v>
      </c>
      <c r="AK57" s="47" t="str">
        <f ca="1">IF(ISBLANK(INDIRECT("K57"))," ",(INDIRECT("K57")))</f>
        <v xml:space="preserve"> </v>
      </c>
      <c r="AL57" s="47" t="str">
        <f ca="1">IF(ISBLANK(INDIRECT("L57"))," ",(INDIRECT("L57")))</f>
        <v xml:space="preserve"> </v>
      </c>
      <c r="AM57" s="47" t="str">
        <f ca="1">IF(ISBLANK(INDIRECT("M57"))," ",(INDIRECT("M57")))</f>
        <v xml:space="preserve"> </v>
      </c>
      <c r="AN57" s="47" t="str">
        <f ca="1">IF(ISBLANK(INDIRECT("N57"))," ",(INDIRECT("N57")))</f>
        <v xml:space="preserve"> </v>
      </c>
      <c r="AO57" s="47" t="str">
        <f ca="1">IF(ISBLANK(INDIRECT("O57"))," ",(INDIRECT("O57")))</f>
        <v xml:space="preserve"> </v>
      </c>
      <c r="AP57" s="47" t="str">
        <f ca="1">IF(ISBLANK(INDIRECT("P57"))," ",(INDIRECT("P57")))</f>
        <v xml:space="preserve"> </v>
      </c>
      <c r="AQ57" s="47" t="str">
        <f ca="1">IF(ISBLANK(INDIRECT("Q57"))," ",(INDIRECT("Q57")))</f>
        <v xml:space="preserve"> </v>
      </c>
      <c r="AR57" s="47" t="str">
        <f ca="1">IF(ISBLANK(INDIRECT("R57"))," ",(INDIRECT("R57")))</f>
        <v xml:space="preserve"> </v>
      </c>
      <c r="AS57" s="47" t="str">
        <f ca="1">IF(ISBLANK(INDIRECT("S57"))," ",(INDIRECT("S57")))</f>
        <v/>
      </c>
      <c r="AT57" s="47" t="str">
        <f ca="1">IF(ISBLANK(INDIRECT("T57"))," ",(INDIRECT("T57")))</f>
        <v xml:space="preserve"> </v>
      </c>
      <c r="AU57" s="47" t="str">
        <f ca="1">IF(ISBLANK(INDIRECT("U57"))," ",(INDIRECT("U57")))</f>
        <v xml:space="preserve"> </v>
      </c>
      <c r="AV57" s="47" t="str">
        <f ca="1">IF(ISBLANK(INDIRECT("V57"))," ",(INDIRECT("V57")))</f>
        <v xml:space="preserve"> </v>
      </c>
      <c r="AW57" s="47" t="str">
        <f ca="1">IF(ISBLANK(INDIRECT("W57"))," ",(INDIRECT("W57")))</f>
        <v xml:space="preserve"> </v>
      </c>
      <c r="BC57" s="188" t="s">
        <v>698</v>
      </c>
      <c r="BD57" s="188"/>
      <c r="BE57" s="188"/>
      <c r="BF57" s="188"/>
      <c r="BG57" s="188"/>
    </row>
    <row r="58" spans="1:59" ht="53.25" customHeight="1" x14ac:dyDescent="0.35">
      <c r="A58" s="9">
        <v>53</v>
      </c>
      <c r="B58" s="12"/>
      <c r="C58" s="12"/>
      <c r="D58" s="16"/>
      <c r="E58" s="17"/>
      <c r="F58" s="16"/>
      <c r="G58" s="12"/>
      <c r="H58" s="12"/>
      <c r="I58" s="12"/>
      <c r="J58" s="12"/>
      <c r="K58" s="12"/>
      <c r="L58" s="12"/>
      <c r="M58" s="12"/>
      <c r="N58" s="16"/>
      <c r="O58" s="16"/>
      <c r="P58" s="12"/>
      <c r="Q58" s="71"/>
      <c r="R58" s="71"/>
      <c r="S58" s="72" t="str">
        <f t="shared" si="1"/>
        <v/>
      </c>
      <c r="T58" s="18"/>
      <c r="U58" s="12"/>
      <c r="V58" s="12"/>
      <c r="W58" s="12"/>
      <c r="AB58" s="47" t="str">
        <f ca="1">IF(ISBLANK(INDIRECT("B58"))," ",(INDIRECT("B58")))</f>
        <v xml:space="preserve"> </v>
      </c>
      <c r="AC58" s="47" t="str">
        <f ca="1">IF(ISBLANK(INDIRECT("C58"))," ",(INDIRECT("C58")))</f>
        <v xml:space="preserve"> </v>
      </c>
      <c r="AD58" s="47" t="str">
        <f ca="1">IF(ISBLANK(INDIRECT("D58"))," ",(INDIRECT("D58")))</f>
        <v xml:space="preserve"> </v>
      </c>
      <c r="AE58" s="47" t="str">
        <f ca="1">IF(ISBLANK(INDIRECT("E58"))," ",(INDIRECT("E58")))</f>
        <v xml:space="preserve"> </v>
      </c>
      <c r="AF58" s="47" t="str">
        <f ca="1">IF(ISBLANK(INDIRECT("F58"))," ",(INDIRECT("F58")))</f>
        <v xml:space="preserve"> </v>
      </c>
      <c r="AG58" s="47" t="str">
        <f ca="1">IF(ISBLANK(INDIRECT("G58"))," ",(INDIRECT("G58")))</f>
        <v xml:space="preserve"> </v>
      </c>
      <c r="AH58" s="47" t="str">
        <f ca="1">IF(ISBLANK(INDIRECT("H58"))," ",(INDIRECT("H58")))</f>
        <v xml:space="preserve"> </v>
      </c>
      <c r="AI58" s="47" t="str">
        <f ca="1">IF(ISBLANK(INDIRECT("I58"))," ",(INDIRECT("I58")))</f>
        <v xml:space="preserve"> </v>
      </c>
      <c r="AJ58" s="47" t="str">
        <f ca="1">IF(ISBLANK(INDIRECT("J58"))," ",(INDIRECT("J58")))</f>
        <v xml:space="preserve"> </v>
      </c>
      <c r="AK58" s="47" t="str">
        <f ca="1">IF(ISBLANK(INDIRECT("K58"))," ",(INDIRECT("K58")))</f>
        <v xml:space="preserve"> </v>
      </c>
      <c r="AL58" s="47" t="str">
        <f ca="1">IF(ISBLANK(INDIRECT("L58"))," ",(INDIRECT("L58")))</f>
        <v xml:space="preserve"> </v>
      </c>
      <c r="AM58" s="47" t="str">
        <f ca="1">IF(ISBLANK(INDIRECT("M58"))," ",(INDIRECT("M58")))</f>
        <v xml:space="preserve"> </v>
      </c>
      <c r="AN58" s="47" t="str">
        <f ca="1">IF(ISBLANK(INDIRECT("N58"))," ",(INDIRECT("N58")))</f>
        <v xml:space="preserve"> </v>
      </c>
      <c r="AO58" s="47" t="str">
        <f ca="1">IF(ISBLANK(INDIRECT("O58"))," ",(INDIRECT("O58")))</f>
        <v xml:space="preserve"> </v>
      </c>
      <c r="AP58" s="47" t="str">
        <f ca="1">IF(ISBLANK(INDIRECT("P58"))," ",(INDIRECT("P58")))</f>
        <v xml:space="preserve"> </v>
      </c>
      <c r="AQ58" s="47" t="str">
        <f ca="1">IF(ISBLANK(INDIRECT("Q58"))," ",(INDIRECT("Q58")))</f>
        <v xml:space="preserve"> </v>
      </c>
      <c r="AR58" s="47" t="str">
        <f ca="1">IF(ISBLANK(INDIRECT("R58"))," ",(INDIRECT("R58")))</f>
        <v xml:space="preserve"> </v>
      </c>
      <c r="AS58" s="47" t="str">
        <f ca="1">IF(ISBLANK(INDIRECT("S58"))," ",(INDIRECT("S58")))</f>
        <v/>
      </c>
      <c r="AT58" s="47" t="str">
        <f ca="1">IF(ISBLANK(INDIRECT("T58"))," ",(INDIRECT("T58")))</f>
        <v xml:space="preserve"> </v>
      </c>
      <c r="AU58" s="47" t="str">
        <f ca="1">IF(ISBLANK(INDIRECT("U58"))," ",(INDIRECT("U58")))</f>
        <v xml:space="preserve"> </v>
      </c>
      <c r="AV58" s="47" t="str">
        <f ca="1">IF(ISBLANK(INDIRECT("V58"))," ",(INDIRECT("V58")))</f>
        <v xml:space="preserve"> </v>
      </c>
      <c r="AW58" s="47" t="str">
        <f ca="1">IF(ISBLANK(INDIRECT("W58"))," ",(INDIRECT("W58")))</f>
        <v xml:space="preserve"> </v>
      </c>
      <c r="BC58" s="188" t="s">
        <v>700</v>
      </c>
      <c r="BD58" s="188"/>
      <c r="BE58" s="188"/>
      <c r="BF58" s="188"/>
      <c r="BG58" s="188"/>
    </row>
    <row r="59" spans="1:59" ht="53.25" customHeight="1" x14ac:dyDescent="0.35">
      <c r="A59" s="9">
        <v>54</v>
      </c>
      <c r="B59" s="12"/>
      <c r="C59" s="12"/>
      <c r="D59" s="16"/>
      <c r="E59" s="17"/>
      <c r="F59" s="16"/>
      <c r="G59" s="12"/>
      <c r="H59" s="12"/>
      <c r="I59" s="12"/>
      <c r="J59" s="12"/>
      <c r="K59" s="12"/>
      <c r="L59" s="12"/>
      <c r="M59" s="12"/>
      <c r="N59" s="16"/>
      <c r="O59" s="16"/>
      <c r="P59" s="12"/>
      <c r="Q59" s="71"/>
      <c r="R59" s="71"/>
      <c r="S59" s="72" t="str">
        <f t="shared" si="1"/>
        <v/>
      </c>
      <c r="T59" s="18"/>
      <c r="U59" s="12"/>
      <c r="V59" s="12"/>
      <c r="W59" s="12"/>
      <c r="AB59" s="47" t="str">
        <f ca="1">IF(ISBLANK(INDIRECT("B59"))," ",(INDIRECT("B59")))</f>
        <v xml:space="preserve"> </v>
      </c>
      <c r="AC59" s="47" t="str">
        <f ca="1">IF(ISBLANK(INDIRECT("C59"))," ",(INDIRECT("C59")))</f>
        <v xml:space="preserve"> </v>
      </c>
      <c r="AD59" s="47" t="str">
        <f ca="1">IF(ISBLANK(INDIRECT("D59"))," ",(INDIRECT("D59")))</f>
        <v xml:space="preserve"> </v>
      </c>
      <c r="AE59" s="47" t="str">
        <f ca="1">IF(ISBLANK(INDIRECT("E59"))," ",(INDIRECT("E59")))</f>
        <v xml:space="preserve"> </v>
      </c>
      <c r="AF59" s="47" t="str">
        <f ca="1">IF(ISBLANK(INDIRECT("F59"))," ",(INDIRECT("F59")))</f>
        <v xml:space="preserve"> </v>
      </c>
      <c r="AG59" s="47" t="str">
        <f ca="1">IF(ISBLANK(INDIRECT("G59"))," ",(INDIRECT("G59")))</f>
        <v xml:space="preserve"> </v>
      </c>
      <c r="AH59" s="47" t="str">
        <f ca="1">IF(ISBLANK(INDIRECT("H59"))," ",(INDIRECT("H59")))</f>
        <v xml:space="preserve"> </v>
      </c>
      <c r="AI59" s="47" t="str">
        <f ca="1">IF(ISBLANK(INDIRECT("I59"))," ",(INDIRECT("I59")))</f>
        <v xml:space="preserve"> </v>
      </c>
      <c r="AJ59" s="47" t="str">
        <f ca="1">IF(ISBLANK(INDIRECT("J59"))," ",(INDIRECT("J59")))</f>
        <v xml:space="preserve"> </v>
      </c>
      <c r="AK59" s="47" t="str">
        <f ca="1">IF(ISBLANK(INDIRECT("K59"))," ",(INDIRECT("K59")))</f>
        <v xml:space="preserve"> </v>
      </c>
      <c r="AL59" s="47" t="str">
        <f ca="1">IF(ISBLANK(INDIRECT("L59"))," ",(INDIRECT("L59")))</f>
        <v xml:space="preserve"> </v>
      </c>
      <c r="AM59" s="47" t="str">
        <f ca="1">IF(ISBLANK(INDIRECT("M59"))," ",(INDIRECT("M59")))</f>
        <v xml:space="preserve"> </v>
      </c>
      <c r="AN59" s="47" t="str">
        <f ca="1">IF(ISBLANK(INDIRECT("N59"))," ",(INDIRECT("N59")))</f>
        <v xml:space="preserve"> </v>
      </c>
      <c r="AO59" s="47" t="str">
        <f ca="1">IF(ISBLANK(INDIRECT("O59"))," ",(INDIRECT("O59")))</f>
        <v xml:space="preserve"> </v>
      </c>
      <c r="AP59" s="47" t="str">
        <f ca="1">IF(ISBLANK(INDIRECT("P59"))," ",(INDIRECT("P59")))</f>
        <v xml:space="preserve"> </v>
      </c>
      <c r="AQ59" s="47" t="str">
        <f ca="1">IF(ISBLANK(INDIRECT("Q59"))," ",(INDIRECT("Q59")))</f>
        <v xml:space="preserve"> </v>
      </c>
      <c r="AR59" s="47" t="str">
        <f ca="1">IF(ISBLANK(INDIRECT("R59"))," ",(INDIRECT("R59")))</f>
        <v xml:space="preserve"> </v>
      </c>
      <c r="AS59" s="47" t="str">
        <f ca="1">IF(ISBLANK(INDIRECT("S59"))," ",(INDIRECT("S59")))</f>
        <v/>
      </c>
      <c r="AT59" s="47" t="str">
        <f ca="1">IF(ISBLANK(INDIRECT("T59"))," ",(INDIRECT("T59")))</f>
        <v xml:space="preserve"> </v>
      </c>
      <c r="AU59" s="47" t="str">
        <f ca="1">IF(ISBLANK(INDIRECT("U59"))," ",(INDIRECT("U59")))</f>
        <v xml:space="preserve"> </v>
      </c>
      <c r="AV59" s="47" t="str">
        <f ca="1">IF(ISBLANK(INDIRECT("V59"))," ",(INDIRECT("V59")))</f>
        <v xml:space="preserve"> </v>
      </c>
      <c r="AW59" s="47" t="str">
        <f ca="1">IF(ISBLANK(INDIRECT("W59"))," ",(INDIRECT("W59")))</f>
        <v xml:space="preserve"> </v>
      </c>
      <c r="BC59" s="188" t="s">
        <v>703</v>
      </c>
      <c r="BD59" s="188"/>
      <c r="BE59" s="188"/>
      <c r="BF59" s="188"/>
      <c r="BG59" s="188"/>
    </row>
    <row r="60" spans="1:59" ht="53.25" customHeight="1" x14ac:dyDescent="0.35">
      <c r="A60" s="9">
        <v>55</v>
      </c>
      <c r="B60" s="12"/>
      <c r="C60" s="12"/>
      <c r="D60" s="16"/>
      <c r="E60" s="17"/>
      <c r="F60" s="16"/>
      <c r="G60" s="12"/>
      <c r="H60" s="12"/>
      <c r="I60" s="12"/>
      <c r="J60" s="12"/>
      <c r="K60" s="12"/>
      <c r="L60" s="12"/>
      <c r="M60" s="12"/>
      <c r="N60" s="16"/>
      <c r="O60" s="16"/>
      <c r="P60" s="12"/>
      <c r="Q60" s="71"/>
      <c r="R60" s="71"/>
      <c r="S60" s="72" t="str">
        <f t="shared" si="1"/>
        <v/>
      </c>
      <c r="T60" s="18"/>
      <c r="U60" s="12"/>
      <c r="V60" s="12"/>
      <c r="W60" s="12"/>
      <c r="AB60" s="47" t="str">
        <f ca="1">IF(ISBLANK(INDIRECT("B60"))," ",(INDIRECT("B60")))</f>
        <v xml:space="preserve"> </v>
      </c>
      <c r="AC60" s="47" t="str">
        <f ca="1">IF(ISBLANK(INDIRECT("C60"))," ",(INDIRECT("C60")))</f>
        <v xml:space="preserve"> </v>
      </c>
      <c r="AD60" s="47" t="str">
        <f ca="1">IF(ISBLANK(INDIRECT("D60"))," ",(INDIRECT("D60")))</f>
        <v xml:space="preserve"> </v>
      </c>
      <c r="AE60" s="47" t="str">
        <f ca="1">IF(ISBLANK(INDIRECT("E60"))," ",(INDIRECT("E60")))</f>
        <v xml:space="preserve"> </v>
      </c>
      <c r="AF60" s="47" t="str">
        <f ca="1">IF(ISBLANK(INDIRECT("F60"))," ",(INDIRECT("F60")))</f>
        <v xml:space="preserve"> </v>
      </c>
      <c r="AG60" s="47" t="str">
        <f ca="1">IF(ISBLANK(INDIRECT("G60"))," ",(INDIRECT("G60")))</f>
        <v xml:space="preserve"> </v>
      </c>
      <c r="AH60" s="47" t="str">
        <f ca="1">IF(ISBLANK(INDIRECT("H60"))," ",(INDIRECT("H60")))</f>
        <v xml:space="preserve"> </v>
      </c>
      <c r="AI60" s="47" t="str">
        <f ca="1">IF(ISBLANK(INDIRECT("I60"))," ",(INDIRECT("I60")))</f>
        <v xml:space="preserve"> </v>
      </c>
      <c r="AJ60" s="47" t="str">
        <f ca="1">IF(ISBLANK(INDIRECT("J60"))," ",(INDIRECT("J60")))</f>
        <v xml:space="preserve"> </v>
      </c>
      <c r="AK60" s="47" t="str">
        <f ca="1">IF(ISBLANK(INDIRECT("K60"))," ",(INDIRECT("K60")))</f>
        <v xml:space="preserve"> </v>
      </c>
      <c r="AL60" s="47" t="str">
        <f ca="1">IF(ISBLANK(INDIRECT("L60"))," ",(INDIRECT("L60")))</f>
        <v xml:space="preserve"> </v>
      </c>
      <c r="AM60" s="47" t="str">
        <f ca="1">IF(ISBLANK(INDIRECT("M60"))," ",(INDIRECT("M60")))</f>
        <v xml:space="preserve"> </v>
      </c>
      <c r="AN60" s="47" t="str">
        <f ca="1">IF(ISBLANK(INDIRECT("N60"))," ",(INDIRECT("N60")))</f>
        <v xml:space="preserve"> </v>
      </c>
      <c r="AO60" s="47" t="str">
        <f ca="1">IF(ISBLANK(INDIRECT("O60"))," ",(INDIRECT("O60")))</f>
        <v xml:space="preserve"> </v>
      </c>
      <c r="AP60" s="47" t="str">
        <f ca="1">IF(ISBLANK(INDIRECT("P60"))," ",(INDIRECT("P60")))</f>
        <v xml:space="preserve"> </v>
      </c>
      <c r="AQ60" s="47" t="str">
        <f ca="1">IF(ISBLANK(INDIRECT("Q60"))," ",(INDIRECT("Q60")))</f>
        <v xml:space="preserve"> </v>
      </c>
      <c r="AR60" s="47" t="str">
        <f ca="1">IF(ISBLANK(INDIRECT("R60"))," ",(INDIRECT("R60")))</f>
        <v xml:space="preserve"> </v>
      </c>
      <c r="AS60" s="47" t="str">
        <f ca="1">IF(ISBLANK(INDIRECT("S60"))," ",(INDIRECT("S60")))</f>
        <v/>
      </c>
      <c r="AT60" s="47" t="str">
        <f ca="1">IF(ISBLANK(INDIRECT("T60"))," ",(INDIRECT("T60")))</f>
        <v xml:space="preserve"> </v>
      </c>
      <c r="AU60" s="47" t="str">
        <f ca="1">IF(ISBLANK(INDIRECT("U60"))," ",(INDIRECT("U60")))</f>
        <v xml:space="preserve"> </v>
      </c>
      <c r="AV60" s="47" t="str">
        <f ca="1">IF(ISBLANK(INDIRECT("V60"))," ",(INDIRECT("V60")))</f>
        <v xml:space="preserve"> </v>
      </c>
      <c r="AW60" s="47" t="str">
        <f ca="1">IF(ISBLANK(INDIRECT("W60"))," ",(INDIRECT("W60")))</f>
        <v xml:space="preserve"> </v>
      </c>
      <c r="BC60" s="188" t="s">
        <v>690</v>
      </c>
      <c r="BD60" s="188"/>
      <c r="BE60" s="188"/>
      <c r="BF60" s="188"/>
      <c r="BG60" s="188"/>
    </row>
    <row r="61" spans="1:59" ht="53.25" customHeight="1" x14ac:dyDescent="0.35">
      <c r="A61" s="9">
        <v>56</v>
      </c>
      <c r="B61" s="12"/>
      <c r="C61" s="12"/>
      <c r="D61" s="16"/>
      <c r="E61" s="17"/>
      <c r="F61" s="16"/>
      <c r="G61" s="12"/>
      <c r="H61" s="12"/>
      <c r="I61" s="12"/>
      <c r="J61" s="12"/>
      <c r="K61" s="12"/>
      <c r="L61" s="12"/>
      <c r="M61" s="12"/>
      <c r="N61" s="16"/>
      <c r="O61" s="16"/>
      <c r="P61" s="12"/>
      <c r="Q61" s="71"/>
      <c r="R61" s="71"/>
      <c r="S61" s="72" t="str">
        <f t="shared" si="1"/>
        <v/>
      </c>
      <c r="T61" s="18"/>
      <c r="U61" s="12"/>
      <c r="V61" s="12"/>
      <c r="W61" s="12"/>
      <c r="AB61" s="47" t="str">
        <f ca="1">IF(ISBLANK(INDIRECT("B61"))," ",(INDIRECT("B61")))</f>
        <v xml:space="preserve"> </v>
      </c>
      <c r="AC61" s="47" t="str">
        <f ca="1">IF(ISBLANK(INDIRECT("C61"))," ",(INDIRECT("C61")))</f>
        <v xml:space="preserve"> </v>
      </c>
      <c r="AD61" s="47" t="str">
        <f ca="1">IF(ISBLANK(INDIRECT("D61"))," ",(INDIRECT("D61")))</f>
        <v xml:space="preserve"> </v>
      </c>
      <c r="AE61" s="47" t="str">
        <f ca="1">IF(ISBLANK(INDIRECT("E61"))," ",(INDIRECT("E61")))</f>
        <v xml:space="preserve"> </v>
      </c>
      <c r="AF61" s="47" t="str">
        <f ca="1">IF(ISBLANK(INDIRECT("F61"))," ",(INDIRECT("F61")))</f>
        <v xml:space="preserve"> </v>
      </c>
      <c r="AG61" s="47" t="str">
        <f ca="1">IF(ISBLANK(INDIRECT("G61"))," ",(INDIRECT("G61")))</f>
        <v xml:space="preserve"> </v>
      </c>
      <c r="AH61" s="47" t="str">
        <f ca="1">IF(ISBLANK(INDIRECT("H61"))," ",(INDIRECT("H61")))</f>
        <v xml:space="preserve"> </v>
      </c>
      <c r="AI61" s="47" t="str">
        <f ca="1">IF(ISBLANK(INDIRECT("I61"))," ",(INDIRECT("I61")))</f>
        <v xml:space="preserve"> </v>
      </c>
      <c r="AJ61" s="47" t="str">
        <f ca="1">IF(ISBLANK(INDIRECT("J61"))," ",(INDIRECT("J61")))</f>
        <v xml:space="preserve"> </v>
      </c>
      <c r="AK61" s="47" t="str">
        <f ca="1">IF(ISBLANK(INDIRECT("K61"))," ",(INDIRECT("K61")))</f>
        <v xml:space="preserve"> </v>
      </c>
      <c r="AL61" s="47" t="str">
        <f ca="1">IF(ISBLANK(INDIRECT("L61"))," ",(INDIRECT("L61")))</f>
        <v xml:space="preserve"> </v>
      </c>
      <c r="AM61" s="47" t="str">
        <f ca="1">IF(ISBLANK(INDIRECT("M61"))," ",(INDIRECT("M61")))</f>
        <v xml:space="preserve"> </v>
      </c>
      <c r="AN61" s="47" t="str">
        <f ca="1">IF(ISBLANK(INDIRECT("N61"))," ",(INDIRECT("N61")))</f>
        <v xml:space="preserve"> </v>
      </c>
      <c r="AO61" s="47" t="str">
        <f ca="1">IF(ISBLANK(INDIRECT("O61"))," ",(INDIRECT("O61")))</f>
        <v xml:space="preserve"> </v>
      </c>
      <c r="AP61" s="47" t="str">
        <f ca="1">IF(ISBLANK(INDIRECT("P61"))," ",(INDIRECT("P61")))</f>
        <v xml:space="preserve"> </v>
      </c>
      <c r="AQ61" s="47" t="str">
        <f ca="1">IF(ISBLANK(INDIRECT("Q61"))," ",(INDIRECT("Q61")))</f>
        <v xml:space="preserve"> </v>
      </c>
      <c r="AR61" s="47" t="str">
        <f ca="1">IF(ISBLANK(INDIRECT("R61"))," ",(INDIRECT("R61")))</f>
        <v xml:space="preserve"> </v>
      </c>
      <c r="AS61" s="47" t="str">
        <f ca="1">IF(ISBLANK(INDIRECT("S61"))," ",(INDIRECT("S61")))</f>
        <v/>
      </c>
      <c r="AT61" s="47" t="str">
        <f ca="1">IF(ISBLANK(INDIRECT("T61"))," ",(INDIRECT("T61")))</f>
        <v xml:space="preserve"> </v>
      </c>
      <c r="AU61" s="47" t="str">
        <f ca="1">IF(ISBLANK(INDIRECT("U61"))," ",(INDIRECT("U61")))</f>
        <v xml:space="preserve"> </v>
      </c>
      <c r="AV61" s="47" t="str">
        <f ca="1">IF(ISBLANK(INDIRECT("V61"))," ",(INDIRECT("V61")))</f>
        <v xml:space="preserve"> </v>
      </c>
      <c r="AW61" s="47" t="str">
        <f ca="1">IF(ISBLANK(INDIRECT("W61"))," ",(INDIRECT("W61")))</f>
        <v xml:space="preserve"> </v>
      </c>
      <c r="BC61" s="188" t="s">
        <v>37</v>
      </c>
      <c r="BD61" s="188"/>
      <c r="BE61" s="188"/>
      <c r="BF61" s="188"/>
      <c r="BG61" s="188"/>
    </row>
    <row r="62" spans="1:59" ht="53.25" customHeight="1" x14ac:dyDescent="0.35">
      <c r="A62" s="9">
        <v>57</v>
      </c>
      <c r="B62" s="12"/>
      <c r="C62" s="12"/>
      <c r="D62" s="16"/>
      <c r="E62" s="17"/>
      <c r="F62" s="16"/>
      <c r="G62" s="12"/>
      <c r="H62" s="12"/>
      <c r="I62" s="12"/>
      <c r="J62" s="12"/>
      <c r="K62" s="12"/>
      <c r="L62" s="12"/>
      <c r="M62" s="12"/>
      <c r="N62" s="16"/>
      <c r="O62" s="16"/>
      <c r="P62" s="12"/>
      <c r="Q62" s="71"/>
      <c r="R62" s="71"/>
      <c r="S62" s="72" t="str">
        <f t="shared" si="1"/>
        <v/>
      </c>
      <c r="T62" s="18"/>
      <c r="U62" s="12"/>
      <c r="V62" s="12"/>
      <c r="W62" s="12"/>
      <c r="AB62" s="47" t="str">
        <f ca="1">IF(ISBLANK(INDIRECT("B62"))," ",(INDIRECT("B62")))</f>
        <v xml:space="preserve"> </v>
      </c>
      <c r="AC62" s="47" t="str">
        <f ca="1">IF(ISBLANK(INDIRECT("C62"))," ",(INDIRECT("C62")))</f>
        <v xml:space="preserve"> </v>
      </c>
      <c r="AD62" s="47" t="str">
        <f ca="1">IF(ISBLANK(INDIRECT("D62"))," ",(INDIRECT("D62")))</f>
        <v xml:space="preserve"> </v>
      </c>
      <c r="AE62" s="47" t="str">
        <f ca="1">IF(ISBLANK(INDIRECT("E62"))," ",(INDIRECT("E62")))</f>
        <v xml:space="preserve"> </v>
      </c>
      <c r="AF62" s="47" t="str">
        <f ca="1">IF(ISBLANK(INDIRECT("F62"))," ",(INDIRECT("F62")))</f>
        <v xml:space="preserve"> </v>
      </c>
      <c r="AG62" s="47" t="str">
        <f ca="1">IF(ISBLANK(INDIRECT("G62"))," ",(INDIRECT("G62")))</f>
        <v xml:space="preserve"> </v>
      </c>
      <c r="AH62" s="47" t="str">
        <f ca="1">IF(ISBLANK(INDIRECT("H62"))," ",(INDIRECT("H62")))</f>
        <v xml:space="preserve"> </v>
      </c>
      <c r="AI62" s="47" t="str">
        <f ca="1">IF(ISBLANK(INDIRECT("I62"))," ",(INDIRECT("I62")))</f>
        <v xml:space="preserve"> </v>
      </c>
      <c r="AJ62" s="47" t="str">
        <f ca="1">IF(ISBLANK(INDIRECT("J62"))," ",(INDIRECT("J62")))</f>
        <v xml:space="preserve"> </v>
      </c>
      <c r="AK62" s="47" t="str">
        <f ca="1">IF(ISBLANK(INDIRECT("K62"))," ",(INDIRECT("K62")))</f>
        <v xml:space="preserve"> </v>
      </c>
      <c r="AL62" s="47" t="str">
        <f ca="1">IF(ISBLANK(INDIRECT("L62"))," ",(INDIRECT("L62")))</f>
        <v xml:space="preserve"> </v>
      </c>
      <c r="AM62" s="47" t="str">
        <f ca="1">IF(ISBLANK(INDIRECT("M62"))," ",(INDIRECT("M62")))</f>
        <v xml:space="preserve"> </v>
      </c>
      <c r="AN62" s="47" t="str">
        <f ca="1">IF(ISBLANK(INDIRECT("N62"))," ",(INDIRECT("N62")))</f>
        <v xml:space="preserve"> </v>
      </c>
      <c r="AO62" s="47" t="str">
        <f ca="1">IF(ISBLANK(INDIRECT("O62"))," ",(INDIRECT("O62")))</f>
        <v xml:space="preserve"> </v>
      </c>
      <c r="AP62" s="47" t="str">
        <f ca="1">IF(ISBLANK(INDIRECT("P62"))," ",(INDIRECT("P62")))</f>
        <v xml:space="preserve"> </v>
      </c>
      <c r="AQ62" s="47" t="str">
        <f ca="1">IF(ISBLANK(INDIRECT("Q62"))," ",(INDIRECT("Q62")))</f>
        <v xml:space="preserve"> </v>
      </c>
      <c r="AR62" s="47" t="str">
        <f ca="1">IF(ISBLANK(INDIRECT("R62"))," ",(INDIRECT("R62")))</f>
        <v xml:space="preserve"> </v>
      </c>
      <c r="AS62" s="47" t="str">
        <f ca="1">IF(ISBLANK(INDIRECT("S62"))," ",(INDIRECT("S62")))</f>
        <v/>
      </c>
      <c r="AT62" s="47" t="str">
        <f ca="1">IF(ISBLANK(INDIRECT("T62"))," ",(INDIRECT("T62")))</f>
        <v xml:space="preserve"> </v>
      </c>
      <c r="AU62" s="47" t="str">
        <f ca="1">IF(ISBLANK(INDIRECT("U62"))," ",(INDIRECT("U62")))</f>
        <v xml:space="preserve"> </v>
      </c>
      <c r="AV62" s="47" t="str">
        <f ca="1">IF(ISBLANK(INDIRECT("V62"))," ",(INDIRECT("V62")))</f>
        <v xml:space="preserve"> </v>
      </c>
      <c r="AW62" s="47" t="str">
        <f ca="1">IF(ISBLANK(INDIRECT("W62"))," ",(INDIRECT("W62")))</f>
        <v xml:space="preserve"> </v>
      </c>
      <c r="BC62" s="188" t="s">
        <v>971</v>
      </c>
      <c r="BD62" s="188"/>
      <c r="BE62" s="188"/>
      <c r="BF62" s="188"/>
      <c r="BG62" s="188"/>
    </row>
    <row r="63" spans="1:59" ht="53.25" customHeight="1" x14ac:dyDescent="0.35">
      <c r="A63" s="9">
        <v>58</v>
      </c>
      <c r="B63" s="12"/>
      <c r="C63" s="12"/>
      <c r="D63" s="16"/>
      <c r="E63" s="17"/>
      <c r="F63" s="16"/>
      <c r="G63" s="12"/>
      <c r="H63" s="12"/>
      <c r="I63" s="12"/>
      <c r="J63" s="12"/>
      <c r="K63" s="12"/>
      <c r="L63" s="12"/>
      <c r="M63" s="12"/>
      <c r="N63" s="16"/>
      <c r="O63" s="16"/>
      <c r="P63" s="12"/>
      <c r="Q63" s="71"/>
      <c r="R63" s="71"/>
      <c r="S63" s="72" t="str">
        <f t="shared" si="1"/>
        <v/>
      </c>
      <c r="T63" s="18"/>
      <c r="U63" s="12"/>
      <c r="V63" s="12"/>
      <c r="W63" s="12"/>
      <c r="AB63" s="47" t="str">
        <f ca="1">IF(ISBLANK(INDIRECT("B63"))," ",(INDIRECT("B63")))</f>
        <v xml:space="preserve"> </v>
      </c>
      <c r="AC63" s="47" t="str">
        <f ca="1">IF(ISBLANK(INDIRECT("C63"))," ",(INDIRECT("C63")))</f>
        <v xml:space="preserve"> </v>
      </c>
      <c r="AD63" s="47" t="str">
        <f ca="1">IF(ISBLANK(INDIRECT("D63"))," ",(INDIRECT("D63")))</f>
        <v xml:space="preserve"> </v>
      </c>
      <c r="AE63" s="47" t="str">
        <f ca="1">IF(ISBLANK(INDIRECT("E63"))," ",(INDIRECT("E63")))</f>
        <v xml:space="preserve"> </v>
      </c>
      <c r="AF63" s="47" t="str">
        <f ca="1">IF(ISBLANK(INDIRECT("F63"))," ",(INDIRECT("F63")))</f>
        <v xml:space="preserve"> </v>
      </c>
      <c r="AG63" s="47" t="str">
        <f ca="1">IF(ISBLANK(INDIRECT("G63"))," ",(INDIRECT("G63")))</f>
        <v xml:space="preserve"> </v>
      </c>
      <c r="AH63" s="47" t="str">
        <f ca="1">IF(ISBLANK(INDIRECT("H63"))," ",(INDIRECT("H63")))</f>
        <v xml:space="preserve"> </v>
      </c>
      <c r="AI63" s="47" t="str">
        <f ca="1">IF(ISBLANK(INDIRECT("I63"))," ",(INDIRECT("I63")))</f>
        <v xml:space="preserve"> </v>
      </c>
      <c r="AJ63" s="47" t="str">
        <f ca="1">IF(ISBLANK(INDIRECT("J63"))," ",(INDIRECT("J63")))</f>
        <v xml:space="preserve"> </v>
      </c>
      <c r="AK63" s="47" t="str">
        <f ca="1">IF(ISBLANK(INDIRECT("K63"))," ",(INDIRECT("K63")))</f>
        <v xml:space="preserve"> </v>
      </c>
      <c r="AL63" s="47" t="str">
        <f ca="1">IF(ISBLANK(INDIRECT("L63"))," ",(INDIRECT("L63")))</f>
        <v xml:space="preserve"> </v>
      </c>
      <c r="AM63" s="47" t="str">
        <f ca="1">IF(ISBLANK(INDIRECT("M63"))," ",(INDIRECT("M63")))</f>
        <v xml:space="preserve"> </v>
      </c>
      <c r="AN63" s="47" t="str">
        <f ca="1">IF(ISBLANK(INDIRECT("N63"))," ",(INDIRECT("N63")))</f>
        <v xml:space="preserve"> </v>
      </c>
      <c r="AO63" s="47" t="str">
        <f ca="1">IF(ISBLANK(INDIRECT("O63"))," ",(INDIRECT("O63")))</f>
        <v xml:space="preserve"> </v>
      </c>
      <c r="AP63" s="47" t="str">
        <f ca="1">IF(ISBLANK(INDIRECT("P63"))," ",(INDIRECT("P63")))</f>
        <v xml:space="preserve"> </v>
      </c>
      <c r="AQ63" s="47" t="str">
        <f ca="1">IF(ISBLANK(INDIRECT("Q63"))," ",(INDIRECT("Q63")))</f>
        <v xml:space="preserve"> </v>
      </c>
      <c r="AR63" s="47" t="str">
        <f ca="1">IF(ISBLANK(INDIRECT("R63"))," ",(INDIRECT("R63")))</f>
        <v xml:space="preserve"> </v>
      </c>
      <c r="AS63" s="47" t="str">
        <f ca="1">IF(ISBLANK(INDIRECT("S63"))," ",(INDIRECT("S63")))</f>
        <v/>
      </c>
      <c r="AT63" s="47" t="str">
        <f ca="1">IF(ISBLANK(INDIRECT("T63"))," ",(INDIRECT("T63")))</f>
        <v xml:space="preserve"> </v>
      </c>
      <c r="AU63" s="47" t="str">
        <f ca="1">IF(ISBLANK(INDIRECT("U63"))," ",(INDIRECT("U63")))</f>
        <v xml:space="preserve"> </v>
      </c>
      <c r="AV63" s="47" t="str">
        <f ca="1">IF(ISBLANK(INDIRECT("V63"))," ",(INDIRECT("V63")))</f>
        <v xml:space="preserve"> </v>
      </c>
      <c r="AW63" s="47" t="str">
        <f ca="1">IF(ISBLANK(INDIRECT("W63"))," ",(INDIRECT("W63")))</f>
        <v xml:space="preserve"> </v>
      </c>
      <c r="BC63" s="188" t="s">
        <v>38</v>
      </c>
      <c r="BD63" s="188"/>
      <c r="BE63" s="188"/>
      <c r="BF63" s="188"/>
      <c r="BG63" s="188"/>
    </row>
    <row r="64" spans="1:59" x14ac:dyDescent="0.35">
      <c r="A64" s="9">
        <v>59</v>
      </c>
      <c r="B64" s="12"/>
      <c r="C64" s="12"/>
      <c r="D64" s="16"/>
      <c r="E64" s="17"/>
      <c r="F64" s="16"/>
      <c r="G64" s="12"/>
      <c r="H64" s="12"/>
      <c r="I64" s="12"/>
      <c r="J64" s="12"/>
      <c r="K64" s="12"/>
      <c r="L64" s="12"/>
      <c r="M64" s="12"/>
      <c r="N64" s="16"/>
      <c r="O64" s="16"/>
      <c r="P64" s="12"/>
      <c r="Q64" s="71"/>
      <c r="R64" s="71"/>
      <c r="S64" s="72" t="str">
        <f t="shared" si="1"/>
        <v/>
      </c>
      <c r="T64" s="18"/>
      <c r="U64" s="12"/>
      <c r="V64" s="12"/>
      <c r="W64" s="12"/>
      <c r="AB64" s="47" t="str">
        <f ca="1">IF(ISBLANK(INDIRECT("B64"))," ",(INDIRECT("B64")))</f>
        <v xml:space="preserve"> </v>
      </c>
      <c r="AC64" s="47" t="str">
        <f ca="1">IF(ISBLANK(INDIRECT("C64"))," ",(INDIRECT("C64")))</f>
        <v xml:space="preserve"> </v>
      </c>
      <c r="AD64" s="47" t="str">
        <f ca="1">IF(ISBLANK(INDIRECT("D64"))," ",(INDIRECT("D64")))</f>
        <v xml:space="preserve"> </v>
      </c>
      <c r="AE64" s="47" t="str">
        <f ca="1">IF(ISBLANK(INDIRECT("E64"))," ",(INDIRECT("E64")))</f>
        <v xml:space="preserve"> </v>
      </c>
      <c r="AF64" s="47" t="str">
        <f ca="1">IF(ISBLANK(INDIRECT("F64"))," ",(INDIRECT("F64")))</f>
        <v xml:space="preserve"> </v>
      </c>
      <c r="AG64" s="47" t="str">
        <f ca="1">IF(ISBLANK(INDIRECT("G64"))," ",(INDIRECT("G64")))</f>
        <v xml:space="preserve"> </v>
      </c>
      <c r="AH64" s="47" t="str">
        <f ca="1">IF(ISBLANK(INDIRECT("H64"))," ",(INDIRECT("H64")))</f>
        <v xml:space="preserve"> </v>
      </c>
      <c r="AI64" s="47" t="str">
        <f ca="1">IF(ISBLANK(INDIRECT("I64"))," ",(INDIRECT("I64")))</f>
        <v xml:space="preserve"> </v>
      </c>
      <c r="AJ64" s="47" t="str">
        <f ca="1">IF(ISBLANK(INDIRECT("J64"))," ",(INDIRECT("J64")))</f>
        <v xml:space="preserve"> </v>
      </c>
      <c r="AK64" s="47" t="str">
        <f ca="1">IF(ISBLANK(INDIRECT("K64"))," ",(INDIRECT("K64")))</f>
        <v xml:space="preserve"> </v>
      </c>
      <c r="AL64" s="47" t="str">
        <f ca="1">IF(ISBLANK(INDIRECT("L64"))," ",(INDIRECT("L64")))</f>
        <v xml:space="preserve"> </v>
      </c>
      <c r="AM64" s="47" t="str">
        <f ca="1">IF(ISBLANK(INDIRECT("M64"))," ",(INDIRECT("M64")))</f>
        <v xml:space="preserve"> </v>
      </c>
      <c r="AN64" s="47" t="str">
        <f ca="1">IF(ISBLANK(INDIRECT("N64"))," ",(INDIRECT("N64")))</f>
        <v xml:space="preserve"> </v>
      </c>
      <c r="AO64" s="47" t="str">
        <f ca="1">IF(ISBLANK(INDIRECT("O64"))," ",(INDIRECT("O64")))</f>
        <v xml:space="preserve"> </v>
      </c>
      <c r="AP64" s="47" t="str">
        <f ca="1">IF(ISBLANK(INDIRECT("P64"))," ",(INDIRECT("P64")))</f>
        <v xml:space="preserve"> </v>
      </c>
      <c r="AQ64" s="47" t="str">
        <f ca="1">IF(ISBLANK(INDIRECT("Q64"))," ",(INDIRECT("Q64")))</f>
        <v xml:space="preserve"> </v>
      </c>
      <c r="AR64" s="47" t="str">
        <f ca="1">IF(ISBLANK(INDIRECT("R64"))," ",(INDIRECT("R64")))</f>
        <v xml:space="preserve"> </v>
      </c>
      <c r="AS64" s="47" t="str">
        <f ca="1">IF(ISBLANK(INDIRECT("S64"))," ",(INDIRECT("S64")))</f>
        <v/>
      </c>
      <c r="AT64" s="47" t="str">
        <f ca="1">IF(ISBLANK(INDIRECT("T64"))," ",(INDIRECT("T64")))</f>
        <v xml:space="preserve"> </v>
      </c>
      <c r="AU64" s="47" t="str">
        <f ca="1">IF(ISBLANK(INDIRECT("U64"))," ",(INDIRECT("U64")))</f>
        <v xml:space="preserve"> </v>
      </c>
      <c r="AV64" s="47" t="str">
        <f ca="1">IF(ISBLANK(INDIRECT("V64"))," ",(INDIRECT("V64")))</f>
        <v xml:space="preserve"> </v>
      </c>
      <c r="AW64" s="47" t="str">
        <f ca="1">IF(ISBLANK(INDIRECT("W64"))," ",(INDIRECT("W64")))</f>
        <v xml:space="preserve"> </v>
      </c>
      <c r="BC64" s="188" t="s">
        <v>706</v>
      </c>
      <c r="BD64" s="188"/>
      <c r="BE64" s="188"/>
      <c r="BF64" s="188"/>
      <c r="BG64" s="188"/>
    </row>
    <row r="65" spans="1:59" x14ac:dyDescent="0.35">
      <c r="A65" s="9">
        <v>60</v>
      </c>
      <c r="B65" s="12"/>
      <c r="C65" s="12"/>
      <c r="D65" s="16"/>
      <c r="E65" s="17"/>
      <c r="F65" s="16"/>
      <c r="G65" s="12"/>
      <c r="H65" s="12"/>
      <c r="I65" s="12"/>
      <c r="J65" s="12"/>
      <c r="K65" s="12"/>
      <c r="L65" s="12"/>
      <c r="M65" s="12"/>
      <c r="N65" s="16"/>
      <c r="O65" s="16"/>
      <c r="P65" s="12"/>
      <c r="Q65" s="71"/>
      <c r="R65" s="71"/>
      <c r="S65" s="72" t="str">
        <f t="shared" ref="S65:S128" si="2">IF(AND(Q65="",R65=""),"",Q65+R65)</f>
        <v/>
      </c>
      <c r="T65" s="18"/>
      <c r="U65" s="12"/>
      <c r="V65" s="12"/>
      <c r="W65" s="12"/>
      <c r="AB65" s="47" t="str">
        <f ca="1">IF(ISBLANK(INDIRECT("B65"))," ",(INDIRECT("B65")))</f>
        <v xml:space="preserve"> </v>
      </c>
      <c r="AC65" s="47" t="str">
        <f ca="1">IF(ISBLANK(INDIRECT("C65"))," ",(INDIRECT("C65")))</f>
        <v xml:space="preserve"> </v>
      </c>
      <c r="AD65" s="47" t="str">
        <f ca="1">IF(ISBLANK(INDIRECT("D65"))," ",(INDIRECT("D65")))</f>
        <v xml:space="preserve"> </v>
      </c>
      <c r="AE65" s="47" t="str">
        <f ca="1">IF(ISBLANK(INDIRECT("E65"))," ",(INDIRECT("E65")))</f>
        <v xml:space="preserve"> </v>
      </c>
      <c r="AF65" s="47" t="str">
        <f ca="1">IF(ISBLANK(INDIRECT("F65"))," ",(INDIRECT("F65")))</f>
        <v xml:space="preserve"> </v>
      </c>
      <c r="AG65" s="47" t="str">
        <f ca="1">IF(ISBLANK(INDIRECT("G65"))," ",(INDIRECT("G65")))</f>
        <v xml:space="preserve"> </v>
      </c>
      <c r="AH65" s="47" t="str">
        <f ca="1">IF(ISBLANK(INDIRECT("H65"))," ",(INDIRECT("H65")))</f>
        <v xml:space="preserve"> </v>
      </c>
      <c r="AI65" s="47" t="str">
        <f ca="1">IF(ISBLANK(INDIRECT("I65"))," ",(INDIRECT("I65")))</f>
        <v xml:space="preserve"> </v>
      </c>
      <c r="AJ65" s="47" t="str">
        <f ca="1">IF(ISBLANK(INDIRECT("J65"))," ",(INDIRECT("J65")))</f>
        <v xml:space="preserve"> </v>
      </c>
      <c r="AK65" s="47" t="str">
        <f ca="1">IF(ISBLANK(INDIRECT("K65"))," ",(INDIRECT("K65")))</f>
        <v xml:space="preserve"> </v>
      </c>
      <c r="AL65" s="47" t="str">
        <f ca="1">IF(ISBLANK(INDIRECT("L65"))," ",(INDIRECT("L65")))</f>
        <v xml:space="preserve"> </v>
      </c>
      <c r="AM65" s="47" t="str">
        <f ca="1">IF(ISBLANK(INDIRECT("M65"))," ",(INDIRECT("M65")))</f>
        <v xml:space="preserve"> </v>
      </c>
      <c r="AN65" s="47" t="str">
        <f ca="1">IF(ISBLANK(INDIRECT("N65"))," ",(INDIRECT("N65")))</f>
        <v xml:space="preserve"> </v>
      </c>
      <c r="AO65" s="47" t="str">
        <f ca="1">IF(ISBLANK(INDIRECT("O65"))," ",(INDIRECT("O65")))</f>
        <v xml:space="preserve"> </v>
      </c>
      <c r="AP65" s="47" t="str">
        <f ca="1">IF(ISBLANK(INDIRECT("P65"))," ",(INDIRECT("P65")))</f>
        <v xml:space="preserve"> </v>
      </c>
      <c r="AQ65" s="47" t="str">
        <f ca="1">IF(ISBLANK(INDIRECT("Q65"))," ",(INDIRECT("Q65")))</f>
        <v xml:space="preserve"> </v>
      </c>
      <c r="AR65" s="47" t="str">
        <f ca="1">IF(ISBLANK(INDIRECT("R65"))," ",(INDIRECT("R65")))</f>
        <v xml:space="preserve"> </v>
      </c>
      <c r="AS65" s="47" t="str">
        <f ca="1">IF(ISBLANK(INDIRECT("S65"))," ",(INDIRECT("S65")))</f>
        <v/>
      </c>
      <c r="AT65" s="47" t="str">
        <f ca="1">IF(ISBLANK(INDIRECT("T65"))," ",(INDIRECT("T65")))</f>
        <v xml:space="preserve"> </v>
      </c>
      <c r="AU65" s="47" t="str">
        <f ca="1">IF(ISBLANK(INDIRECT("U65"))," ",(INDIRECT("U65")))</f>
        <v xml:space="preserve"> </v>
      </c>
      <c r="AV65" s="47" t="str">
        <f ca="1">IF(ISBLANK(INDIRECT("V65"))," ",(INDIRECT("V65")))</f>
        <v xml:space="preserve"> </v>
      </c>
      <c r="AW65" s="47" t="str">
        <f ca="1">IF(ISBLANK(INDIRECT("W65"))," ",(INDIRECT("W65")))</f>
        <v xml:space="preserve"> </v>
      </c>
      <c r="BC65" s="188" t="s">
        <v>707</v>
      </c>
      <c r="BD65" s="188"/>
      <c r="BE65" s="188"/>
      <c r="BF65" s="188"/>
      <c r="BG65" s="188"/>
    </row>
    <row r="66" spans="1:59" x14ac:dyDescent="0.35">
      <c r="A66" s="9">
        <v>61</v>
      </c>
      <c r="B66" s="12"/>
      <c r="C66" s="12"/>
      <c r="D66" s="16"/>
      <c r="E66" s="17"/>
      <c r="F66" s="16"/>
      <c r="G66" s="12"/>
      <c r="H66" s="12"/>
      <c r="I66" s="12"/>
      <c r="J66" s="12"/>
      <c r="K66" s="12"/>
      <c r="L66" s="12"/>
      <c r="M66" s="12"/>
      <c r="N66" s="16"/>
      <c r="O66" s="16"/>
      <c r="P66" s="12"/>
      <c r="Q66" s="71"/>
      <c r="R66" s="71"/>
      <c r="S66" s="72" t="str">
        <f t="shared" si="2"/>
        <v/>
      </c>
      <c r="T66" s="18"/>
      <c r="U66" s="12"/>
      <c r="V66" s="12"/>
      <c r="W66" s="12"/>
      <c r="AB66" s="47" t="str">
        <f ca="1">IF(ISBLANK(INDIRECT("B66"))," ",(INDIRECT("B66")))</f>
        <v xml:space="preserve"> </v>
      </c>
      <c r="AC66" s="47" t="str">
        <f ca="1">IF(ISBLANK(INDIRECT("C66"))," ",(INDIRECT("C66")))</f>
        <v xml:space="preserve"> </v>
      </c>
      <c r="AD66" s="47" t="str">
        <f ca="1">IF(ISBLANK(INDIRECT("D66"))," ",(INDIRECT("D66")))</f>
        <v xml:space="preserve"> </v>
      </c>
      <c r="AE66" s="47" t="str">
        <f ca="1">IF(ISBLANK(INDIRECT("E66"))," ",(INDIRECT("E66")))</f>
        <v xml:space="preserve"> </v>
      </c>
      <c r="AF66" s="47" t="str">
        <f ca="1">IF(ISBLANK(INDIRECT("F66"))," ",(INDIRECT("F66")))</f>
        <v xml:space="preserve"> </v>
      </c>
      <c r="AG66" s="47" t="str">
        <f ca="1">IF(ISBLANK(INDIRECT("G66"))," ",(INDIRECT("G66")))</f>
        <v xml:space="preserve"> </v>
      </c>
      <c r="AH66" s="47" t="str">
        <f ca="1">IF(ISBLANK(INDIRECT("H66"))," ",(INDIRECT("H66")))</f>
        <v xml:space="preserve"> </v>
      </c>
      <c r="AI66" s="47" t="str">
        <f ca="1">IF(ISBLANK(INDIRECT("I66"))," ",(INDIRECT("I66")))</f>
        <v xml:space="preserve"> </v>
      </c>
      <c r="AJ66" s="47" t="str">
        <f ca="1">IF(ISBLANK(INDIRECT("J66"))," ",(INDIRECT("J66")))</f>
        <v xml:space="preserve"> </v>
      </c>
      <c r="AK66" s="47" t="str">
        <f ca="1">IF(ISBLANK(INDIRECT("K66"))," ",(INDIRECT("K66")))</f>
        <v xml:space="preserve"> </v>
      </c>
      <c r="AL66" s="47" t="str">
        <f ca="1">IF(ISBLANK(INDIRECT("L66"))," ",(INDIRECT("L66")))</f>
        <v xml:space="preserve"> </v>
      </c>
      <c r="AM66" s="47" t="str">
        <f ca="1">IF(ISBLANK(INDIRECT("M66"))," ",(INDIRECT("M66")))</f>
        <v xml:space="preserve"> </v>
      </c>
      <c r="AN66" s="47" t="str">
        <f ca="1">IF(ISBLANK(INDIRECT("N66"))," ",(INDIRECT("N66")))</f>
        <v xml:space="preserve"> </v>
      </c>
      <c r="AO66" s="47" t="str">
        <f ca="1">IF(ISBLANK(INDIRECT("O66"))," ",(INDIRECT("O66")))</f>
        <v xml:space="preserve"> </v>
      </c>
      <c r="AP66" s="47" t="str">
        <f ca="1">IF(ISBLANK(INDIRECT("P66"))," ",(INDIRECT("P66")))</f>
        <v xml:space="preserve"> </v>
      </c>
      <c r="AQ66" s="47" t="str">
        <f ca="1">IF(ISBLANK(INDIRECT("Q66"))," ",(INDIRECT("Q66")))</f>
        <v xml:space="preserve"> </v>
      </c>
      <c r="AR66" s="47" t="str">
        <f ca="1">IF(ISBLANK(INDIRECT("R66"))," ",(INDIRECT("R66")))</f>
        <v xml:space="preserve"> </v>
      </c>
      <c r="AS66" s="47" t="str">
        <f ca="1">IF(ISBLANK(INDIRECT("S66"))," ",(INDIRECT("S66")))</f>
        <v/>
      </c>
      <c r="AT66" s="47" t="str">
        <f ca="1">IF(ISBLANK(INDIRECT("T66"))," ",(INDIRECT("T66")))</f>
        <v xml:space="preserve"> </v>
      </c>
      <c r="AU66" s="47" t="str">
        <f ca="1">IF(ISBLANK(INDIRECT("U66"))," ",(INDIRECT("U66")))</f>
        <v xml:space="preserve"> </v>
      </c>
      <c r="AV66" s="47" t="str">
        <f ca="1">IF(ISBLANK(INDIRECT("V66"))," ",(INDIRECT("V66")))</f>
        <v xml:space="preserve"> </v>
      </c>
      <c r="AW66" s="47" t="str">
        <f ca="1">IF(ISBLANK(INDIRECT("W66"))," ",(INDIRECT("W66")))</f>
        <v xml:space="preserve"> </v>
      </c>
      <c r="BC66" s="188" t="s">
        <v>708</v>
      </c>
      <c r="BD66" s="188"/>
      <c r="BE66" s="188"/>
      <c r="BF66" s="188"/>
      <c r="BG66" s="188"/>
    </row>
    <row r="67" spans="1:59" x14ac:dyDescent="0.35">
      <c r="A67" s="9">
        <v>62</v>
      </c>
      <c r="B67" s="12"/>
      <c r="C67" s="12"/>
      <c r="D67" s="16"/>
      <c r="E67" s="17"/>
      <c r="F67" s="16"/>
      <c r="G67" s="12"/>
      <c r="H67" s="12"/>
      <c r="I67" s="12"/>
      <c r="J67" s="12"/>
      <c r="K67" s="12"/>
      <c r="L67" s="12"/>
      <c r="M67" s="12"/>
      <c r="N67" s="16"/>
      <c r="O67" s="16"/>
      <c r="P67" s="12"/>
      <c r="Q67" s="71"/>
      <c r="R67" s="71"/>
      <c r="S67" s="72" t="str">
        <f t="shared" si="2"/>
        <v/>
      </c>
      <c r="T67" s="18"/>
      <c r="U67" s="12"/>
      <c r="V67" s="12"/>
      <c r="W67" s="12"/>
      <c r="AB67" s="47" t="str">
        <f ca="1">IF(ISBLANK(INDIRECT("B67"))," ",(INDIRECT("B67")))</f>
        <v xml:space="preserve"> </v>
      </c>
      <c r="AC67" s="47" t="str">
        <f ca="1">IF(ISBLANK(INDIRECT("C67"))," ",(INDIRECT("C67")))</f>
        <v xml:space="preserve"> </v>
      </c>
      <c r="AD67" s="47" t="str">
        <f ca="1">IF(ISBLANK(INDIRECT("D67"))," ",(INDIRECT("D67")))</f>
        <v xml:space="preserve"> </v>
      </c>
      <c r="AE67" s="47" t="str">
        <f ca="1">IF(ISBLANK(INDIRECT("E67"))," ",(INDIRECT("E67")))</f>
        <v xml:space="preserve"> </v>
      </c>
      <c r="AF67" s="47" t="str">
        <f ca="1">IF(ISBLANK(INDIRECT("F67"))," ",(INDIRECT("F67")))</f>
        <v xml:space="preserve"> </v>
      </c>
      <c r="AG67" s="47" t="str">
        <f ca="1">IF(ISBLANK(INDIRECT("G67"))," ",(INDIRECT("G67")))</f>
        <v xml:space="preserve"> </v>
      </c>
      <c r="AH67" s="47" t="str">
        <f ca="1">IF(ISBLANK(INDIRECT("H67"))," ",(INDIRECT("H67")))</f>
        <v xml:space="preserve"> </v>
      </c>
      <c r="AI67" s="47" t="str">
        <f ca="1">IF(ISBLANK(INDIRECT("I67"))," ",(INDIRECT("I67")))</f>
        <v xml:space="preserve"> </v>
      </c>
      <c r="AJ67" s="47" t="str">
        <f ca="1">IF(ISBLANK(INDIRECT("J67"))," ",(INDIRECT("J67")))</f>
        <v xml:space="preserve"> </v>
      </c>
      <c r="AK67" s="47" t="str">
        <f ca="1">IF(ISBLANK(INDIRECT("K67"))," ",(INDIRECT("K67")))</f>
        <v xml:space="preserve"> </v>
      </c>
      <c r="AL67" s="47" t="str">
        <f ca="1">IF(ISBLANK(INDIRECT("L67"))," ",(INDIRECT("L67")))</f>
        <v xml:space="preserve"> </v>
      </c>
      <c r="AM67" s="47" t="str">
        <f ca="1">IF(ISBLANK(INDIRECT("M67"))," ",(INDIRECT("M67")))</f>
        <v xml:space="preserve"> </v>
      </c>
      <c r="AN67" s="47" t="str">
        <f ca="1">IF(ISBLANK(INDIRECT("N67"))," ",(INDIRECT("N67")))</f>
        <v xml:space="preserve"> </v>
      </c>
      <c r="AO67" s="47" t="str">
        <f ca="1">IF(ISBLANK(INDIRECT("O67"))," ",(INDIRECT("O67")))</f>
        <v xml:space="preserve"> </v>
      </c>
      <c r="AP67" s="47" t="str">
        <f ca="1">IF(ISBLANK(INDIRECT("P67"))," ",(INDIRECT("P67")))</f>
        <v xml:space="preserve"> </v>
      </c>
      <c r="AQ67" s="47" t="str">
        <f ca="1">IF(ISBLANK(INDIRECT("Q67"))," ",(INDIRECT("Q67")))</f>
        <v xml:space="preserve"> </v>
      </c>
      <c r="AR67" s="47" t="str">
        <f ca="1">IF(ISBLANK(INDIRECT("R67"))," ",(INDIRECT("R67")))</f>
        <v xml:space="preserve"> </v>
      </c>
      <c r="AS67" s="47" t="str">
        <f ca="1">IF(ISBLANK(INDIRECT("S67"))," ",(INDIRECT("S67")))</f>
        <v/>
      </c>
      <c r="AT67" s="47" t="str">
        <f ca="1">IF(ISBLANK(INDIRECT("T67"))," ",(INDIRECT("T67")))</f>
        <v xml:space="preserve"> </v>
      </c>
      <c r="AU67" s="47" t="str">
        <f ca="1">IF(ISBLANK(INDIRECT("U67"))," ",(INDIRECT("U67")))</f>
        <v xml:space="preserve"> </v>
      </c>
      <c r="AV67" s="47" t="str">
        <f ca="1">IF(ISBLANK(INDIRECT("V67"))," ",(INDIRECT("V67")))</f>
        <v xml:space="preserve"> </v>
      </c>
      <c r="AW67" s="47" t="str">
        <f ca="1">IF(ISBLANK(INDIRECT("W67"))," ",(INDIRECT("W67")))</f>
        <v xml:space="preserve"> </v>
      </c>
      <c r="BC67" s="188" t="s">
        <v>39</v>
      </c>
      <c r="BD67" s="188"/>
      <c r="BE67" s="188"/>
      <c r="BF67" s="188"/>
      <c r="BG67" s="188"/>
    </row>
    <row r="68" spans="1:59" x14ac:dyDescent="0.35">
      <c r="A68" s="9">
        <v>63</v>
      </c>
      <c r="B68" s="12"/>
      <c r="C68" s="12"/>
      <c r="D68" s="16"/>
      <c r="E68" s="17"/>
      <c r="F68" s="16"/>
      <c r="G68" s="12"/>
      <c r="H68" s="12"/>
      <c r="I68" s="12"/>
      <c r="J68" s="12"/>
      <c r="K68" s="12"/>
      <c r="L68" s="12"/>
      <c r="M68" s="12"/>
      <c r="N68" s="16"/>
      <c r="O68" s="16"/>
      <c r="P68" s="12"/>
      <c r="Q68" s="71"/>
      <c r="R68" s="71"/>
      <c r="S68" s="72" t="str">
        <f t="shared" si="2"/>
        <v/>
      </c>
      <c r="T68" s="18"/>
      <c r="U68" s="12"/>
      <c r="V68" s="12"/>
      <c r="W68" s="12"/>
      <c r="AB68" s="47" t="str">
        <f ca="1">IF(ISBLANK(INDIRECT("B68"))," ",(INDIRECT("B68")))</f>
        <v xml:space="preserve"> </v>
      </c>
      <c r="AC68" s="47" t="str">
        <f ca="1">IF(ISBLANK(INDIRECT("C68"))," ",(INDIRECT("C68")))</f>
        <v xml:space="preserve"> </v>
      </c>
      <c r="AD68" s="47" t="str">
        <f ca="1">IF(ISBLANK(INDIRECT("D68"))," ",(INDIRECT("D68")))</f>
        <v xml:space="preserve"> </v>
      </c>
      <c r="AE68" s="47" t="str">
        <f ca="1">IF(ISBLANK(INDIRECT("E68"))," ",(INDIRECT("E68")))</f>
        <v xml:space="preserve"> </v>
      </c>
      <c r="AF68" s="47" t="str">
        <f ca="1">IF(ISBLANK(INDIRECT("F68"))," ",(INDIRECT("F68")))</f>
        <v xml:space="preserve"> </v>
      </c>
      <c r="AG68" s="47" t="str">
        <f ca="1">IF(ISBLANK(INDIRECT("G68"))," ",(INDIRECT("G68")))</f>
        <v xml:space="preserve"> </v>
      </c>
      <c r="AH68" s="47" t="str">
        <f ca="1">IF(ISBLANK(INDIRECT("H68"))," ",(INDIRECT("H68")))</f>
        <v xml:space="preserve"> </v>
      </c>
      <c r="AI68" s="47" t="str">
        <f ca="1">IF(ISBLANK(INDIRECT("I68"))," ",(INDIRECT("I68")))</f>
        <v xml:space="preserve"> </v>
      </c>
      <c r="AJ68" s="47" t="str">
        <f ca="1">IF(ISBLANK(INDIRECT("J68"))," ",(INDIRECT("J68")))</f>
        <v xml:space="preserve"> </v>
      </c>
      <c r="AK68" s="47" t="str">
        <f ca="1">IF(ISBLANK(INDIRECT("K68"))," ",(INDIRECT("K68")))</f>
        <v xml:space="preserve"> </v>
      </c>
      <c r="AL68" s="47" t="str">
        <f ca="1">IF(ISBLANK(INDIRECT("L68"))," ",(INDIRECT("L68")))</f>
        <v xml:space="preserve"> </v>
      </c>
      <c r="AM68" s="47" t="str">
        <f ca="1">IF(ISBLANK(INDIRECT("M68"))," ",(INDIRECT("M68")))</f>
        <v xml:space="preserve"> </v>
      </c>
      <c r="AN68" s="47" t="str">
        <f ca="1">IF(ISBLANK(INDIRECT("N68"))," ",(INDIRECT("N68")))</f>
        <v xml:space="preserve"> </v>
      </c>
      <c r="AO68" s="47" t="str">
        <f ca="1">IF(ISBLANK(INDIRECT("O68"))," ",(INDIRECT("O68")))</f>
        <v xml:space="preserve"> </v>
      </c>
      <c r="AP68" s="47" t="str">
        <f ca="1">IF(ISBLANK(INDIRECT("P68"))," ",(INDIRECT("P68")))</f>
        <v xml:space="preserve"> </v>
      </c>
      <c r="AQ68" s="47" t="str">
        <f ca="1">IF(ISBLANK(INDIRECT("Q68"))," ",(INDIRECT("Q68")))</f>
        <v xml:space="preserve"> </v>
      </c>
      <c r="AR68" s="47" t="str">
        <f ca="1">IF(ISBLANK(INDIRECT("R68"))," ",(INDIRECT("R68")))</f>
        <v xml:space="preserve"> </v>
      </c>
      <c r="AS68" s="47" t="str">
        <f ca="1">IF(ISBLANK(INDIRECT("S68"))," ",(INDIRECT("S68")))</f>
        <v/>
      </c>
      <c r="AT68" s="47" t="str">
        <f ca="1">IF(ISBLANK(INDIRECT("T68"))," ",(INDIRECT("T68")))</f>
        <v xml:space="preserve"> </v>
      </c>
      <c r="AU68" s="47" t="str">
        <f ca="1">IF(ISBLANK(INDIRECT("U68"))," ",(INDIRECT("U68")))</f>
        <v xml:space="preserve"> </v>
      </c>
      <c r="AV68" s="47" t="str">
        <f ca="1">IF(ISBLANK(INDIRECT("V68"))," ",(INDIRECT("V68")))</f>
        <v xml:space="preserve"> </v>
      </c>
      <c r="AW68" s="47" t="str">
        <f ca="1">IF(ISBLANK(INDIRECT("W68"))," ",(INDIRECT("W68")))</f>
        <v xml:space="preserve"> </v>
      </c>
      <c r="BC68" s="188" t="s">
        <v>709</v>
      </c>
      <c r="BD68" s="188"/>
      <c r="BE68" s="188"/>
      <c r="BF68" s="188"/>
      <c r="BG68" s="188"/>
    </row>
    <row r="69" spans="1:59" x14ac:dyDescent="0.35">
      <c r="A69" s="9">
        <v>64</v>
      </c>
      <c r="B69" s="12"/>
      <c r="C69" s="12"/>
      <c r="D69" s="16"/>
      <c r="E69" s="17"/>
      <c r="F69" s="16"/>
      <c r="G69" s="12"/>
      <c r="H69" s="12"/>
      <c r="I69" s="12"/>
      <c r="J69" s="12"/>
      <c r="K69" s="12"/>
      <c r="L69" s="12"/>
      <c r="M69" s="12"/>
      <c r="N69" s="16"/>
      <c r="O69" s="16"/>
      <c r="P69" s="12"/>
      <c r="Q69" s="71"/>
      <c r="R69" s="71"/>
      <c r="S69" s="72" t="str">
        <f t="shared" si="2"/>
        <v/>
      </c>
      <c r="T69" s="18"/>
      <c r="U69" s="12"/>
      <c r="V69" s="12"/>
      <c r="W69" s="12"/>
      <c r="AB69" s="47" t="str">
        <f ca="1">IF(ISBLANK(INDIRECT("B69"))," ",(INDIRECT("B69")))</f>
        <v xml:space="preserve"> </v>
      </c>
      <c r="AC69" s="47" t="str">
        <f ca="1">IF(ISBLANK(INDIRECT("C69"))," ",(INDIRECT("C69")))</f>
        <v xml:space="preserve"> </v>
      </c>
      <c r="AD69" s="47" t="str">
        <f ca="1">IF(ISBLANK(INDIRECT("D69"))," ",(INDIRECT("D69")))</f>
        <v xml:space="preserve"> </v>
      </c>
      <c r="AE69" s="47" t="str">
        <f ca="1">IF(ISBLANK(INDIRECT("E69"))," ",(INDIRECT("E69")))</f>
        <v xml:space="preserve"> </v>
      </c>
      <c r="AF69" s="47" t="str">
        <f ca="1">IF(ISBLANK(INDIRECT("F69"))," ",(INDIRECT("F69")))</f>
        <v xml:space="preserve"> </v>
      </c>
      <c r="AG69" s="47" t="str">
        <f ca="1">IF(ISBLANK(INDIRECT("G69"))," ",(INDIRECT("G69")))</f>
        <v xml:space="preserve"> </v>
      </c>
      <c r="AH69" s="47" t="str">
        <f ca="1">IF(ISBLANK(INDIRECT("H69"))," ",(INDIRECT("H69")))</f>
        <v xml:space="preserve"> </v>
      </c>
      <c r="AI69" s="47" t="str">
        <f ca="1">IF(ISBLANK(INDIRECT("I69"))," ",(INDIRECT("I69")))</f>
        <v xml:space="preserve"> </v>
      </c>
      <c r="AJ69" s="47" t="str">
        <f ca="1">IF(ISBLANK(INDIRECT("J69"))," ",(INDIRECT("J69")))</f>
        <v xml:space="preserve"> </v>
      </c>
      <c r="AK69" s="47" t="str">
        <f ca="1">IF(ISBLANK(INDIRECT("K69"))," ",(INDIRECT("K69")))</f>
        <v xml:space="preserve"> </v>
      </c>
      <c r="AL69" s="47" t="str">
        <f ca="1">IF(ISBLANK(INDIRECT("L69"))," ",(INDIRECT("L69")))</f>
        <v xml:space="preserve"> </v>
      </c>
      <c r="AM69" s="47" t="str">
        <f ca="1">IF(ISBLANK(INDIRECT("M69"))," ",(INDIRECT("M69")))</f>
        <v xml:space="preserve"> </v>
      </c>
      <c r="AN69" s="47" t="str">
        <f ca="1">IF(ISBLANK(INDIRECT("N69"))," ",(INDIRECT("N69")))</f>
        <v xml:space="preserve"> </v>
      </c>
      <c r="AO69" s="47" t="str">
        <f ca="1">IF(ISBLANK(INDIRECT("O69"))," ",(INDIRECT("O69")))</f>
        <v xml:space="preserve"> </v>
      </c>
      <c r="AP69" s="47" t="str">
        <f ca="1">IF(ISBLANK(INDIRECT("P69"))," ",(INDIRECT("P69")))</f>
        <v xml:space="preserve"> </v>
      </c>
      <c r="AQ69" s="47" t="str">
        <f ca="1">IF(ISBLANK(INDIRECT("Q69"))," ",(INDIRECT("Q69")))</f>
        <v xml:space="preserve"> </v>
      </c>
      <c r="AR69" s="47" t="str">
        <f ca="1">IF(ISBLANK(INDIRECT("R69"))," ",(INDIRECT("R69")))</f>
        <v xml:space="preserve"> </v>
      </c>
      <c r="AS69" s="47" t="str">
        <f ca="1">IF(ISBLANK(INDIRECT("S69"))," ",(INDIRECT("S69")))</f>
        <v/>
      </c>
      <c r="AT69" s="47" t="str">
        <f ca="1">IF(ISBLANK(INDIRECT("T69"))," ",(INDIRECT("T69")))</f>
        <v xml:space="preserve"> </v>
      </c>
      <c r="AU69" s="47" t="str">
        <f ca="1">IF(ISBLANK(INDIRECT("U69"))," ",(INDIRECT("U69")))</f>
        <v xml:space="preserve"> </v>
      </c>
      <c r="AV69" s="47" t="str">
        <f ca="1">IF(ISBLANK(INDIRECT("V69"))," ",(INDIRECT("V69")))</f>
        <v xml:space="preserve"> </v>
      </c>
      <c r="AW69" s="47" t="str">
        <f ca="1">IF(ISBLANK(INDIRECT("W69"))," ",(INDIRECT("W69")))</f>
        <v xml:space="preserve"> </v>
      </c>
      <c r="BC69" s="188" t="s">
        <v>710</v>
      </c>
      <c r="BD69" s="188"/>
      <c r="BE69" s="188"/>
      <c r="BF69" s="188"/>
      <c r="BG69" s="188"/>
    </row>
    <row r="70" spans="1:59" x14ac:dyDescent="0.35">
      <c r="A70" s="9">
        <v>65</v>
      </c>
      <c r="B70" s="12"/>
      <c r="C70" s="12"/>
      <c r="D70" s="16"/>
      <c r="E70" s="17"/>
      <c r="F70" s="16"/>
      <c r="G70" s="12"/>
      <c r="H70" s="12"/>
      <c r="I70" s="12"/>
      <c r="J70" s="12"/>
      <c r="K70" s="12"/>
      <c r="L70" s="12"/>
      <c r="M70" s="12"/>
      <c r="N70" s="16"/>
      <c r="O70" s="16"/>
      <c r="P70" s="12"/>
      <c r="Q70" s="71"/>
      <c r="R70" s="71"/>
      <c r="S70" s="72" t="str">
        <f t="shared" si="2"/>
        <v/>
      </c>
      <c r="T70" s="18"/>
      <c r="U70" s="12"/>
      <c r="V70" s="12"/>
      <c r="W70" s="12"/>
      <c r="AB70" s="47" t="str">
        <f ca="1">IF(ISBLANK(INDIRECT("B70"))," ",(INDIRECT("B70")))</f>
        <v xml:space="preserve"> </v>
      </c>
      <c r="AC70" s="47" t="str">
        <f ca="1">IF(ISBLANK(INDIRECT("C70"))," ",(INDIRECT("C70")))</f>
        <v xml:space="preserve"> </v>
      </c>
      <c r="AD70" s="47" t="str">
        <f ca="1">IF(ISBLANK(INDIRECT("D70"))," ",(INDIRECT("D70")))</f>
        <v xml:space="preserve"> </v>
      </c>
      <c r="AE70" s="47" t="str">
        <f ca="1">IF(ISBLANK(INDIRECT("E70"))," ",(INDIRECT("E70")))</f>
        <v xml:space="preserve"> </v>
      </c>
      <c r="AF70" s="47" t="str">
        <f ca="1">IF(ISBLANK(INDIRECT("F70"))," ",(INDIRECT("F70")))</f>
        <v xml:space="preserve"> </v>
      </c>
      <c r="AG70" s="47" t="str">
        <f ca="1">IF(ISBLANK(INDIRECT("G70"))," ",(INDIRECT("G70")))</f>
        <v xml:space="preserve"> </v>
      </c>
      <c r="AH70" s="47" t="str">
        <f ca="1">IF(ISBLANK(INDIRECT("H70"))," ",(INDIRECT("H70")))</f>
        <v xml:space="preserve"> </v>
      </c>
      <c r="AI70" s="47" t="str">
        <f ca="1">IF(ISBLANK(INDIRECT("I70"))," ",(INDIRECT("I70")))</f>
        <v xml:space="preserve"> </v>
      </c>
      <c r="AJ70" s="47" t="str">
        <f ca="1">IF(ISBLANK(INDIRECT("J70"))," ",(INDIRECT("J70")))</f>
        <v xml:space="preserve"> </v>
      </c>
      <c r="AK70" s="47" t="str">
        <f ca="1">IF(ISBLANK(INDIRECT("K70"))," ",(INDIRECT("K70")))</f>
        <v xml:space="preserve"> </v>
      </c>
      <c r="AL70" s="47" t="str">
        <f ca="1">IF(ISBLANK(INDIRECT("L70"))," ",(INDIRECT("L70")))</f>
        <v xml:space="preserve"> </v>
      </c>
      <c r="AM70" s="47" t="str">
        <f ca="1">IF(ISBLANK(INDIRECT("M70"))," ",(INDIRECT("M70")))</f>
        <v xml:space="preserve"> </v>
      </c>
      <c r="AN70" s="47" t="str">
        <f ca="1">IF(ISBLANK(INDIRECT("N70"))," ",(INDIRECT("N70")))</f>
        <v xml:space="preserve"> </v>
      </c>
      <c r="AO70" s="47" t="str">
        <f ca="1">IF(ISBLANK(INDIRECT("O70"))," ",(INDIRECT("O70")))</f>
        <v xml:space="preserve"> </v>
      </c>
      <c r="AP70" s="47" t="str">
        <f ca="1">IF(ISBLANK(INDIRECT("P70"))," ",(INDIRECT("P70")))</f>
        <v xml:space="preserve"> </v>
      </c>
      <c r="AQ70" s="47" t="str">
        <f ca="1">IF(ISBLANK(INDIRECT("Q70"))," ",(INDIRECT("Q70")))</f>
        <v xml:space="preserve"> </v>
      </c>
      <c r="AR70" s="47" t="str">
        <f ca="1">IF(ISBLANK(INDIRECT("R70"))," ",(INDIRECT("R70")))</f>
        <v xml:space="preserve"> </v>
      </c>
      <c r="AS70" s="47" t="str">
        <f ca="1">IF(ISBLANK(INDIRECT("S70"))," ",(INDIRECT("S70")))</f>
        <v/>
      </c>
      <c r="AT70" s="47" t="str">
        <f ca="1">IF(ISBLANK(INDIRECT("T70"))," ",(INDIRECT("T70")))</f>
        <v xml:space="preserve"> </v>
      </c>
      <c r="AU70" s="47" t="str">
        <f ca="1">IF(ISBLANK(INDIRECT("U70"))," ",(INDIRECT("U70")))</f>
        <v xml:space="preserve"> </v>
      </c>
      <c r="AV70" s="47" t="str">
        <f ca="1">IF(ISBLANK(INDIRECT("V70"))," ",(INDIRECT("V70")))</f>
        <v xml:space="preserve"> </v>
      </c>
      <c r="AW70" s="47" t="str">
        <f ca="1">IF(ISBLANK(INDIRECT("W70"))," ",(INDIRECT("W70")))</f>
        <v xml:space="preserve"> </v>
      </c>
      <c r="BC70" s="188" t="s">
        <v>711</v>
      </c>
      <c r="BD70" s="188"/>
      <c r="BE70" s="188"/>
      <c r="BF70" s="188"/>
      <c r="BG70" s="188"/>
    </row>
    <row r="71" spans="1:59" x14ac:dyDescent="0.35">
      <c r="A71" s="9">
        <v>66</v>
      </c>
      <c r="B71" s="12"/>
      <c r="C71" s="12"/>
      <c r="D71" s="16"/>
      <c r="E71" s="17"/>
      <c r="F71" s="16"/>
      <c r="G71" s="12"/>
      <c r="H71" s="12"/>
      <c r="I71" s="12"/>
      <c r="J71" s="12"/>
      <c r="K71" s="12"/>
      <c r="L71" s="12"/>
      <c r="M71" s="12"/>
      <c r="N71" s="16"/>
      <c r="O71" s="16"/>
      <c r="P71" s="12"/>
      <c r="Q71" s="71"/>
      <c r="R71" s="71"/>
      <c r="S71" s="72" t="str">
        <f t="shared" si="2"/>
        <v/>
      </c>
      <c r="T71" s="18"/>
      <c r="U71" s="12"/>
      <c r="V71" s="12"/>
      <c r="W71" s="12"/>
      <c r="AB71" s="47" t="str">
        <f ca="1">IF(ISBLANK(INDIRECT("B71"))," ",(INDIRECT("B71")))</f>
        <v xml:space="preserve"> </v>
      </c>
      <c r="AC71" s="47" t="str">
        <f ca="1">IF(ISBLANK(INDIRECT("C71"))," ",(INDIRECT("C71")))</f>
        <v xml:space="preserve"> </v>
      </c>
      <c r="AD71" s="47" t="str">
        <f ca="1">IF(ISBLANK(INDIRECT("D71"))," ",(INDIRECT("D71")))</f>
        <v xml:space="preserve"> </v>
      </c>
      <c r="AE71" s="47" t="str">
        <f ca="1">IF(ISBLANK(INDIRECT("E71"))," ",(INDIRECT("E71")))</f>
        <v xml:space="preserve"> </v>
      </c>
      <c r="AF71" s="47" t="str">
        <f ca="1">IF(ISBLANK(INDIRECT("F71"))," ",(INDIRECT("F71")))</f>
        <v xml:space="preserve"> </v>
      </c>
      <c r="AG71" s="47" t="str">
        <f ca="1">IF(ISBLANK(INDIRECT("G71"))," ",(INDIRECT("G71")))</f>
        <v xml:space="preserve"> </v>
      </c>
      <c r="AH71" s="47" t="str">
        <f ca="1">IF(ISBLANK(INDIRECT("H71"))," ",(INDIRECT("H71")))</f>
        <v xml:space="preserve"> </v>
      </c>
      <c r="AI71" s="47" t="str">
        <f ca="1">IF(ISBLANK(INDIRECT("I71"))," ",(INDIRECT("I71")))</f>
        <v xml:space="preserve"> </v>
      </c>
      <c r="AJ71" s="47" t="str">
        <f ca="1">IF(ISBLANK(INDIRECT("J71"))," ",(INDIRECT("J71")))</f>
        <v xml:space="preserve"> </v>
      </c>
      <c r="AK71" s="47" t="str">
        <f ca="1">IF(ISBLANK(INDIRECT("K71"))," ",(INDIRECT("K71")))</f>
        <v xml:space="preserve"> </v>
      </c>
      <c r="AL71" s="47" t="str">
        <f ca="1">IF(ISBLANK(INDIRECT("L71"))," ",(INDIRECT("L71")))</f>
        <v xml:space="preserve"> </v>
      </c>
      <c r="AM71" s="47" t="str">
        <f ca="1">IF(ISBLANK(INDIRECT("M71"))," ",(INDIRECT("M71")))</f>
        <v xml:space="preserve"> </v>
      </c>
      <c r="AN71" s="47" t="str">
        <f ca="1">IF(ISBLANK(INDIRECT("N71"))," ",(INDIRECT("N71")))</f>
        <v xml:space="preserve"> </v>
      </c>
      <c r="AO71" s="47" t="str">
        <f ca="1">IF(ISBLANK(INDIRECT("O71"))," ",(INDIRECT("O71")))</f>
        <v xml:space="preserve"> </v>
      </c>
      <c r="AP71" s="47" t="str">
        <f ca="1">IF(ISBLANK(INDIRECT("P71"))," ",(INDIRECT("P71")))</f>
        <v xml:space="preserve"> </v>
      </c>
      <c r="AQ71" s="47" t="str">
        <f ca="1">IF(ISBLANK(INDIRECT("Q71"))," ",(INDIRECT("Q71")))</f>
        <v xml:space="preserve"> </v>
      </c>
      <c r="AR71" s="47" t="str">
        <f ca="1">IF(ISBLANK(INDIRECT("R71"))," ",(INDIRECT("R71")))</f>
        <v xml:space="preserve"> </v>
      </c>
      <c r="AS71" s="47" t="str">
        <f ca="1">IF(ISBLANK(INDIRECT("S71"))," ",(INDIRECT("S71")))</f>
        <v/>
      </c>
      <c r="AT71" s="47" t="str">
        <f ca="1">IF(ISBLANK(INDIRECT("T71"))," ",(INDIRECT("T71")))</f>
        <v xml:space="preserve"> </v>
      </c>
      <c r="AU71" s="47" t="str">
        <f ca="1">IF(ISBLANK(INDIRECT("U71"))," ",(INDIRECT("U71")))</f>
        <v xml:space="preserve"> </v>
      </c>
      <c r="AV71" s="47" t="str">
        <f ca="1">IF(ISBLANK(INDIRECT("V71"))," ",(INDIRECT("V71")))</f>
        <v xml:space="preserve"> </v>
      </c>
      <c r="AW71" s="47" t="str">
        <f ca="1">IF(ISBLANK(INDIRECT("W71"))," ",(INDIRECT("W71")))</f>
        <v xml:space="preserve"> </v>
      </c>
      <c r="BC71" s="188" t="s">
        <v>712</v>
      </c>
      <c r="BD71" s="188"/>
      <c r="BE71" s="188"/>
      <c r="BF71" s="188"/>
      <c r="BG71" s="188"/>
    </row>
    <row r="72" spans="1:59" x14ac:dyDescent="0.35">
      <c r="A72" s="9">
        <v>67</v>
      </c>
      <c r="B72" s="12"/>
      <c r="C72" s="12"/>
      <c r="D72" s="16"/>
      <c r="E72" s="17"/>
      <c r="F72" s="16"/>
      <c r="G72" s="12"/>
      <c r="H72" s="12"/>
      <c r="I72" s="12"/>
      <c r="J72" s="12"/>
      <c r="K72" s="12"/>
      <c r="L72" s="12"/>
      <c r="M72" s="12"/>
      <c r="N72" s="16"/>
      <c r="O72" s="16"/>
      <c r="P72" s="12"/>
      <c r="Q72" s="71"/>
      <c r="R72" s="71"/>
      <c r="S72" s="72" t="str">
        <f t="shared" si="2"/>
        <v/>
      </c>
      <c r="T72" s="18"/>
      <c r="U72" s="12"/>
      <c r="V72" s="12"/>
      <c r="W72" s="12"/>
      <c r="AB72" s="47" t="str">
        <f ca="1">IF(ISBLANK(INDIRECT("B72"))," ",(INDIRECT("B72")))</f>
        <v xml:space="preserve"> </v>
      </c>
      <c r="AC72" s="47" t="str">
        <f ca="1">IF(ISBLANK(INDIRECT("C72"))," ",(INDIRECT("C72")))</f>
        <v xml:space="preserve"> </v>
      </c>
      <c r="AD72" s="47" t="str">
        <f ca="1">IF(ISBLANK(INDIRECT("D72"))," ",(INDIRECT("D72")))</f>
        <v xml:space="preserve"> </v>
      </c>
      <c r="AE72" s="47" t="str">
        <f ca="1">IF(ISBLANK(INDIRECT("E72"))," ",(INDIRECT("E72")))</f>
        <v xml:space="preserve"> </v>
      </c>
      <c r="AF72" s="47" t="str">
        <f ca="1">IF(ISBLANK(INDIRECT("F72"))," ",(INDIRECT("F72")))</f>
        <v xml:space="preserve"> </v>
      </c>
      <c r="AG72" s="47" t="str">
        <f ca="1">IF(ISBLANK(INDIRECT("G72"))," ",(INDIRECT("G72")))</f>
        <v xml:space="preserve"> </v>
      </c>
      <c r="AH72" s="47" t="str">
        <f ca="1">IF(ISBLANK(INDIRECT("H72"))," ",(INDIRECT("H72")))</f>
        <v xml:space="preserve"> </v>
      </c>
      <c r="AI72" s="47" t="str">
        <f ca="1">IF(ISBLANK(INDIRECT("I72"))," ",(INDIRECT("I72")))</f>
        <v xml:space="preserve"> </v>
      </c>
      <c r="AJ72" s="47" t="str">
        <f ca="1">IF(ISBLANK(INDIRECT("J72"))," ",(INDIRECT("J72")))</f>
        <v xml:space="preserve"> </v>
      </c>
      <c r="AK72" s="47" t="str">
        <f ca="1">IF(ISBLANK(INDIRECT("K72"))," ",(INDIRECT("K72")))</f>
        <v xml:space="preserve"> </v>
      </c>
      <c r="AL72" s="47" t="str">
        <f ca="1">IF(ISBLANK(INDIRECT("L72"))," ",(INDIRECT("L72")))</f>
        <v xml:space="preserve"> </v>
      </c>
      <c r="AM72" s="47" t="str">
        <f ca="1">IF(ISBLANK(INDIRECT("M72"))," ",(INDIRECT("M72")))</f>
        <v xml:space="preserve"> </v>
      </c>
      <c r="AN72" s="47" t="str">
        <f ca="1">IF(ISBLANK(INDIRECT("N72"))," ",(INDIRECT("N72")))</f>
        <v xml:space="preserve"> </v>
      </c>
      <c r="AO72" s="47" t="str">
        <f ca="1">IF(ISBLANK(INDIRECT("O72"))," ",(INDIRECT("O72")))</f>
        <v xml:space="preserve"> </v>
      </c>
      <c r="AP72" s="47" t="str">
        <f ca="1">IF(ISBLANK(INDIRECT("P72"))," ",(INDIRECT("P72")))</f>
        <v xml:space="preserve"> </v>
      </c>
      <c r="AQ72" s="47" t="str">
        <f ca="1">IF(ISBLANK(INDIRECT("Q72"))," ",(INDIRECT("Q72")))</f>
        <v xml:space="preserve"> </v>
      </c>
      <c r="AR72" s="47" t="str">
        <f ca="1">IF(ISBLANK(INDIRECT("R72"))," ",(INDIRECT("R72")))</f>
        <v xml:space="preserve"> </v>
      </c>
      <c r="AS72" s="47" t="str">
        <f ca="1">IF(ISBLANK(INDIRECT("S72"))," ",(INDIRECT("S72")))</f>
        <v/>
      </c>
      <c r="AT72" s="47" t="str">
        <f ca="1">IF(ISBLANK(INDIRECT("T72"))," ",(INDIRECT("T72")))</f>
        <v xml:space="preserve"> </v>
      </c>
      <c r="AU72" s="47" t="str">
        <f ca="1">IF(ISBLANK(INDIRECT("U72"))," ",(INDIRECT("U72")))</f>
        <v xml:space="preserve"> </v>
      </c>
      <c r="AV72" s="47" t="str">
        <f ca="1">IF(ISBLANK(INDIRECT("V72"))," ",(INDIRECT("V72")))</f>
        <v xml:space="preserve"> </v>
      </c>
      <c r="AW72" s="47" t="str">
        <f ca="1">IF(ISBLANK(INDIRECT("W72"))," ",(INDIRECT("W72")))</f>
        <v xml:space="preserve"> </v>
      </c>
      <c r="BC72" s="188" t="s">
        <v>713</v>
      </c>
      <c r="BD72" s="188"/>
      <c r="BE72" s="188"/>
      <c r="BF72" s="188"/>
      <c r="BG72" s="188"/>
    </row>
    <row r="73" spans="1:59" x14ac:dyDescent="0.35">
      <c r="A73" s="9">
        <v>68</v>
      </c>
      <c r="B73" s="12"/>
      <c r="C73" s="12"/>
      <c r="D73" s="16"/>
      <c r="E73" s="17"/>
      <c r="F73" s="16"/>
      <c r="G73" s="12"/>
      <c r="H73" s="12"/>
      <c r="I73" s="12"/>
      <c r="J73" s="12"/>
      <c r="K73" s="12"/>
      <c r="L73" s="12"/>
      <c r="M73" s="12"/>
      <c r="N73" s="16"/>
      <c r="O73" s="16"/>
      <c r="P73" s="12"/>
      <c r="Q73" s="71"/>
      <c r="R73" s="71"/>
      <c r="S73" s="72" t="str">
        <f t="shared" si="2"/>
        <v/>
      </c>
      <c r="T73" s="18"/>
      <c r="U73" s="12"/>
      <c r="V73" s="12"/>
      <c r="W73" s="12"/>
      <c r="AB73" s="47" t="str">
        <f ca="1">IF(ISBLANK(INDIRECT("B73"))," ",(INDIRECT("B73")))</f>
        <v xml:space="preserve"> </v>
      </c>
      <c r="AC73" s="47" t="str">
        <f ca="1">IF(ISBLANK(INDIRECT("C73"))," ",(INDIRECT("C73")))</f>
        <v xml:space="preserve"> </v>
      </c>
      <c r="AD73" s="47" t="str">
        <f ca="1">IF(ISBLANK(INDIRECT("D73"))," ",(INDIRECT("D73")))</f>
        <v xml:space="preserve"> </v>
      </c>
      <c r="AE73" s="47" t="str">
        <f ca="1">IF(ISBLANK(INDIRECT("E73"))," ",(INDIRECT("E73")))</f>
        <v xml:space="preserve"> </v>
      </c>
      <c r="AF73" s="47" t="str">
        <f ca="1">IF(ISBLANK(INDIRECT("F73"))," ",(INDIRECT("F73")))</f>
        <v xml:space="preserve"> </v>
      </c>
      <c r="AG73" s="47" t="str">
        <f ca="1">IF(ISBLANK(INDIRECT("G73"))," ",(INDIRECT("G73")))</f>
        <v xml:space="preserve"> </v>
      </c>
      <c r="AH73" s="47" t="str">
        <f ca="1">IF(ISBLANK(INDIRECT("H73"))," ",(INDIRECT("H73")))</f>
        <v xml:space="preserve"> </v>
      </c>
      <c r="AI73" s="47" t="str">
        <f ca="1">IF(ISBLANK(INDIRECT("I73"))," ",(INDIRECT("I73")))</f>
        <v xml:space="preserve"> </v>
      </c>
      <c r="AJ73" s="47" t="str">
        <f ca="1">IF(ISBLANK(INDIRECT("J73"))," ",(INDIRECT("J73")))</f>
        <v xml:space="preserve"> </v>
      </c>
      <c r="AK73" s="47" t="str">
        <f ca="1">IF(ISBLANK(INDIRECT("K73"))," ",(INDIRECT("K73")))</f>
        <v xml:space="preserve"> </v>
      </c>
      <c r="AL73" s="47" t="str">
        <f ca="1">IF(ISBLANK(INDIRECT("L73"))," ",(INDIRECT("L73")))</f>
        <v xml:space="preserve"> </v>
      </c>
      <c r="AM73" s="47" t="str">
        <f ca="1">IF(ISBLANK(INDIRECT("M73"))," ",(INDIRECT("M73")))</f>
        <v xml:space="preserve"> </v>
      </c>
      <c r="AN73" s="47" t="str">
        <f ca="1">IF(ISBLANK(INDIRECT("N73"))," ",(INDIRECT("N73")))</f>
        <v xml:space="preserve"> </v>
      </c>
      <c r="AO73" s="47" t="str">
        <f ca="1">IF(ISBLANK(INDIRECT("O73"))," ",(INDIRECT("O73")))</f>
        <v xml:space="preserve"> </v>
      </c>
      <c r="AP73" s="47" t="str">
        <f ca="1">IF(ISBLANK(INDIRECT("P73"))," ",(INDIRECT("P73")))</f>
        <v xml:space="preserve"> </v>
      </c>
      <c r="AQ73" s="47" t="str">
        <f ca="1">IF(ISBLANK(INDIRECT("Q73"))," ",(INDIRECT("Q73")))</f>
        <v xml:space="preserve"> </v>
      </c>
      <c r="AR73" s="47" t="str">
        <f ca="1">IF(ISBLANK(INDIRECT("R73"))," ",(INDIRECT("R73")))</f>
        <v xml:space="preserve"> </v>
      </c>
      <c r="AS73" s="47" t="str">
        <f ca="1">IF(ISBLANK(INDIRECT("S73"))," ",(INDIRECT("S73")))</f>
        <v/>
      </c>
      <c r="AT73" s="47" t="str">
        <f ca="1">IF(ISBLANK(INDIRECT("T73"))," ",(INDIRECT("T73")))</f>
        <v xml:space="preserve"> </v>
      </c>
      <c r="AU73" s="47" t="str">
        <f ca="1">IF(ISBLANK(INDIRECT("U73"))," ",(INDIRECT("U73")))</f>
        <v xml:space="preserve"> </v>
      </c>
      <c r="AV73" s="47" t="str">
        <f ca="1">IF(ISBLANK(INDIRECT("V73"))," ",(INDIRECT("V73")))</f>
        <v xml:space="preserve"> </v>
      </c>
      <c r="AW73" s="47" t="str">
        <f ca="1">IF(ISBLANK(INDIRECT("W73"))," ",(INDIRECT("W73")))</f>
        <v xml:space="preserve"> </v>
      </c>
      <c r="BC73" s="188" t="s">
        <v>227</v>
      </c>
      <c r="BD73" s="188"/>
      <c r="BE73" s="188"/>
      <c r="BF73" s="188"/>
      <c r="BG73" s="188"/>
    </row>
    <row r="74" spans="1:59" x14ac:dyDescent="0.35">
      <c r="A74" s="9">
        <v>69</v>
      </c>
      <c r="B74" s="12"/>
      <c r="C74" s="12"/>
      <c r="D74" s="16"/>
      <c r="E74" s="17"/>
      <c r="F74" s="16"/>
      <c r="G74" s="12"/>
      <c r="H74" s="12"/>
      <c r="I74" s="12"/>
      <c r="J74" s="12"/>
      <c r="K74" s="12"/>
      <c r="L74" s="12"/>
      <c r="M74" s="12"/>
      <c r="N74" s="16"/>
      <c r="O74" s="16"/>
      <c r="P74" s="12"/>
      <c r="Q74" s="71"/>
      <c r="R74" s="71"/>
      <c r="S74" s="72" t="str">
        <f t="shared" si="2"/>
        <v/>
      </c>
      <c r="T74" s="18"/>
      <c r="U74" s="12"/>
      <c r="V74" s="12"/>
      <c r="W74" s="12"/>
      <c r="AB74" s="47" t="str">
        <f ca="1">IF(ISBLANK(INDIRECT("B74"))," ",(INDIRECT("B74")))</f>
        <v xml:space="preserve"> </v>
      </c>
      <c r="AC74" s="47" t="str">
        <f ca="1">IF(ISBLANK(INDIRECT("C74"))," ",(INDIRECT("C74")))</f>
        <v xml:space="preserve"> </v>
      </c>
      <c r="AD74" s="47" t="str">
        <f ca="1">IF(ISBLANK(INDIRECT("D74"))," ",(INDIRECT("D74")))</f>
        <v xml:space="preserve"> </v>
      </c>
      <c r="AE74" s="47" t="str">
        <f ca="1">IF(ISBLANK(INDIRECT("E74"))," ",(INDIRECT("E74")))</f>
        <v xml:space="preserve"> </v>
      </c>
      <c r="AF74" s="47" t="str">
        <f ca="1">IF(ISBLANK(INDIRECT("F74"))," ",(INDIRECT("F74")))</f>
        <v xml:space="preserve"> </v>
      </c>
      <c r="AG74" s="47" t="str">
        <f ca="1">IF(ISBLANK(INDIRECT("G74"))," ",(INDIRECT("G74")))</f>
        <v xml:space="preserve"> </v>
      </c>
      <c r="AH74" s="47" t="str">
        <f ca="1">IF(ISBLANK(INDIRECT("H74"))," ",(INDIRECT("H74")))</f>
        <v xml:space="preserve"> </v>
      </c>
      <c r="AI74" s="47" t="str">
        <f ca="1">IF(ISBLANK(INDIRECT("I74"))," ",(INDIRECT("I74")))</f>
        <v xml:space="preserve"> </v>
      </c>
      <c r="AJ74" s="47" t="str">
        <f ca="1">IF(ISBLANK(INDIRECT("J74"))," ",(INDIRECT("J74")))</f>
        <v xml:space="preserve"> </v>
      </c>
      <c r="AK74" s="47" t="str">
        <f ca="1">IF(ISBLANK(INDIRECT("K74"))," ",(INDIRECT("K74")))</f>
        <v xml:space="preserve"> </v>
      </c>
      <c r="AL74" s="47" t="str">
        <f ca="1">IF(ISBLANK(INDIRECT("L74"))," ",(INDIRECT("L74")))</f>
        <v xml:space="preserve"> </v>
      </c>
      <c r="AM74" s="47" t="str">
        <f ca="1">IF(ISBLANK(INDIRECT("M74"))," ",(INDIRECT("M74")))</f>
        <v xml:space="preserve"> </v>
      </c>
      <c r="AN74" s="47" t="str">
        <f ca="1">IF(ISBLANK(INDIRECT("N74"))," ",(INDIRECT("N74")))</f>
        <v xml:space="preserve"> </v>
      </c>
      <c r="AO74" s="47" t="str">
        <f ca="1">IF(ISBLANK(INDIRECT("O74"))," ",(INDIRECT("O74")))</f>
        <v xml:space="preserve"> </v>
      </c>
      <c r="AP74" s="47" t="str">
        <f ca="1">IF(ISBLANK(INDIRECT("P74"))," ",(INDIRECT("P74")))</f>
        <v xml:space="preserve"> </v>
      </c>
      <c r="AQ74" s="47" t="str">
        <f ca="1">IF(ISBLANK(INDIRECT("Q74"))," ",(INDIRECT("Q74")))</f>
        <v xml:space="preserve"> </v>
      </c>
      <c r="AR74" s="47" t="str">
        <f ca="1">IF(ISBLANK(INDIRECT("R74"))," ",(INDIRECT("R74")))</f>
        <v xml:space="preserve"> </v>
      </c>
      <c r="AS74" s="47" t="str">
        <f ca="1">IF(ISBLANK(INDIRECT("S74"))," ",(INDIRECT("S74")))</f>
        <v/>
      </c>
      <c r="AT74" s="47" t="str">
        <f ca="1">IF(ISBLANK(INDIRECT("T74"))," ",(INDIRECT("T74")))</f>
        <v xml:space="preserve"> </v>
      </c>
      <c r="AU74" s="47" t="str">
        <f ca="1">IF(ISBLANK(INDIRECT("U74"))," ",(INDIRECT("U74")))</f>
        <v xml:space="preserve"> </v>
      </c>
      <c r="AV74" s="47" t="str">
        <f ca="1">IF(ISBLANK(INDIRECT("V74"))," ",(INDIRECT("V74")))</f>
        <v xml:space="preserve"> </v>
      </c>
      <c r="AW74" s="47" t="str">
        <f ca="1">IF(ISBLANK(INDIRECT("W74"))," ",(INDIRECT("W74")))</f>
        <v xml:space="preserve"> </v>
      </c>
      <c r="BC74" s="188" t="s">
        <v>714</v>
      </c>
      <c r="BD74" s="188"/>
      <c r="BE74" s="188"/>
      <c r="BF74" s="188"/>
      <c r="BG74" s="188"/>
    </row>
    <row r="75" spans="1:59" x14ac:dyDescent="0.35">
      <c r="A75" s="9">
        <v>70</v>
      </c>
      <c r="B75" s="12"/>
      <c r="C75" s="12"/>
      <c r="D75" s="16"/>
      <c r="E75" s="17"/>
      <c r="F75" s="16"/>
      <c r="G75" s="12"/>
      <c r="H75" s="12"/>
      <c r="I75" s="12"/>
      <c r="J75" s="12"/>
      <c r="K75" s="12"/>
      <c r="L75" s="12"/>
      <c r="M75" s="12"/>
      <c r="N75" s="16"/>
      <c r="O75" s="16"/>
      <c r="P75" s="12"/>
      <c r="Q75" s="71"/>
      <c r="R75" s="71"/>
      <c r="S75" s="72" t="str">
        <f t="shared" si="2"/>
        <v/>
      </c>
      <c r="T75" s="18"/>
      <c r="U75" s="12"/>
      <c r="V75" s="12"/>
      <c r="W75" s="12"/>
      <c r="AB75" s="47" t="str">
        <f ca="1">IF(ISBLANK(INDIRECT("B75"))," ",(INDIRECT("B75")))</f>
        <v xml:space="preserve"> </v>
      </c>
      <c r="AC75" s="47" t="str">
        <f ca="1">IF(ISBLANK(INDIRECT("C75"))," ",(INDIRECT("C75")))</f>
        <v xml:space="preserve"> </v>
      </c>
      <c r="AD75" s="47" t="str">
        <f ca="1">IF(ISBLANK(INDIRECT("D75"))," ",(INDIRECT("D75")))</f>
        <v xml:space="preserve"> </v>
      </c>
      <c r="AE75" s="47" t="str">
        <f ca="1">IF(ISBLANK(INDIRECT("E75"))," ",(INDIRECT("E75")))</f>
        <v xml:space="preserve"> </v>
      </c>
      <c r="AF75" s="47" t="str">
        <f ca="1">IF(ISBLANK(INDIRECT("F75"))," ",(INDIRECT("F75")))</f>
        <v xml:space="preserve"> </v>
      </c>
      <c r="AG75" s="47" t="str">
        <f ca="1">IF(ISBLANK(INDIRECT("G75"))," ",(INDIRECT("G75")))</f>
        <v xml:space="preserve"> </v>
      </c>
      <c r="AH75" s="47" t="str">
        <f ca="1">IF(ISBLANK(INDIRECT("H75"))," ",(INDIRECT("H75")))</f>
        <v xml:space="preserve"> </v>
      </c>
      <c r="AI75" s="47" t="str">
        <f ca="1">IF(ISBLANK(INDIRECT("I75"))," ",(INDIRECT("I75")))</f>
        <v xml:space="preserve"> </v>
      </c>
      <c r="AJ75" s="47" t="str">
        <f ca="1">IF(ISBLANK(INDIRECT("J75"))," ",(INDIRECT("J75")))</f>
        <v xml:space="preserve"> </v>
      </c>
      <c r="AK75" s="47" t="str">
        <f ca="1">IF(ISBLANK(INDIRECT("K75"))," ",(INDIRECT("K75")))</f>
        <v xml:space="preserve"> </v>
      </c>
      <c r="AL75" s="47" t="str">
        <f ca="1">IF(ISBLANK(INDIRECT("L75"))," ",(INDIRECT("L75")))</f>
        <v xml:space="preserve"> </v>
      </c>
      <c r="AM75" s="47" t="str">
        <f ca="1">IF(ISBLANK(INDIRECT("M75"))," ",(INDIRECT("M75")))</f>
        <v xml:space="preserve"> </v>
      </c>
      <c r="AN75" s="47" t="str">
        <f ca="1">IF(ISBLANK(INDIRECT("N75"))," ",(INDIRECT("N75")))</f>
        <v xml:space="preserve"> </v>
      </c>
      <c r="AO75" s="47" t="str">
        <f ca="1">IF(ISBLANK(INDIRECT("O75"))," ",(INDIRECT("O75")))</f>
        <v xml:space="preserve"> </v>
      </c>
      <c r="AP75" s="47" t="str">
        <f ca="1">IF(ISBLANK(INDIRECT("P75"))," ",(INDIRECT("P75")))</f>
        <v xml:space="preserve"> </v>
      </c>
      <c r="AQ75" s="47" t="str">
        <f ca="1">IF(ISBLANK(INDIRECT("Q75"))," ",(INDIRECT("Q75")))</f>
        <v xml:space="preserve"> </v>
      </c>
      <c r="AR75" s="47" t="str">
        <f ca="1">IF(ISBLANK(INDIRECT("R75"))," ",(INDIRECT("R75")))</f>
        <v xml:space="preserve"> </v>
      </c>
      <c r="AS75" s="47" t="str">
        <f ca="1">IF(ISBLANK(INDIRECT("S75"))," ",(INDIRECT("S75")))</f>
        <v/>
      </c>
      <c r="AT75" s="47" t="str">
        <f ca="1">IF(ISBLANK(INDIRECT("T75"))," ",(INDIRECT("T75")))</f>
        <v xml:space="preserve"> </v>
      </c>
      <c r="AU75" s="47" t="str">
        <f ca="1">IF(ISBLANK(INDIRECT("U75"))," ",(INDIRECT("U75")))</f>
        <v xml:space="preserve"> </v>
      </c>
      <c r="AV75" s="47" t="str">
        <f ca="1">IF(ISBLANK(INDIRECT("V75"))," ",(INDIRECT("V75")))</f>
        <v xml:space="preserve"> </v>
      </c>
      <c r="AW75" s="47" t="str">
        <f ca="1">IF(ISBLANK(INDIRECT("W75"))," ",(INDIRECT("W75")))</f>
        <v xml:space="preserve"> </v>
      </c>
      <c r="BC75" s="188" t="s">
        <v>972</v>
      </c>
      <c r="BD75" s="188"/>
      <c r="BE75" s="188"/>
      <c r="BF75" s="188"/>
      <c r="BG75" s="188"/>
    </row>
    <row r="76" spans="1:59" x14ac:dyDescent="0.35">
      <c r="A76" s="9">
        <v>71</v>
      </c>
      <c r="B76" s="12"/>
      <c r="C76" s="12"/>
      <c r="D76" s="16"/>
      <c r="E76" s="17"/>
      <c r="F76" s="16"/>
      <c r="G76" s="12"/>
      <c r="H76" s="12"/>
      <c r="I76" s="12"/>
      <c r="J76" s="12"/>
      <c r="K76" s="12"/>
      <c r="L76" s="12"/>
      <c r="M76" s="12"/>
      <c r="N76" s="16"/>
      <c r="O76" s="16"/>
      <c r="P76" s="12"/>
      <c r="Q76" s="71"/>
      <c r="R76" s="71"/>
      <c r="S76" s="72" t="str">
        <f t="shared" si="2"/>
        <v/>
      </c>
      <c r="T76" s="18"/>
      <c r="U76" s="12"/>
      <c r="V76" s="12"/>
      <c r="W76" s="12"/>
      <c r="AB76" s="47" t="str">
        <f ca="1">IF(ISBLANK(INDIRECT("B76"))," ",(INDIRECT("B76")))</f>
        <v xml:space="preserve"> </v>
      </c>
      <c r="AC76" s="47" t="str">
        <f ca="1">IF(ISBLANK(INDIRECT("C76"))," ",(INDIRECT("C76")))</f>
        <v xml:space="preserve"> </v>
      </c>
      <c r="AD76" s="47" t="str">
        <f ca="1">IF(ISBLANK(INDIRECT("D76"))," ",(INDIRECT("D76")))</f>
        <v xml:space="preserve"> </v>
      </c>
      <c r="AE76" s="47" t="str">
        <f ca="1">IF(ISBLANK(INDIRECT("E76"))," ",(INDIRECT("E76")))</f>
        <v xml:space="preserve"> </v>
      </c>
      <c r="AF76" s="47" t="str">
        <f ca="1">IF(ISBLANK(INDIRECT("F76"))," ",(INDIRECT("F76")))</f>
        <v xml:space="preserve"> </v>
      </c>
      <c r="AG76" s="47" t="str">
        <f ca="1">IF(ISBLANK(INDIRECT("G76"))," ",(INDIRECT("G76")))</f>
        <v xml:space="preserve"> </v>
      </c>
      <c r="AH76" s="47" t="str">
        <f ca="1">IF(ISBLANK(INDIRECT("H76"))," ",(INDIRECT("H76")))</f>
        <v xml:space="preserve"> </v>
      </c>
      <c r="AI76" s="47" t="str">
        <f ca="1">IF(ISBLANK(INDIRECT("I76"))," ",(INDIRECT("I76")))</f>
        <v xml:space="preserve"> </v>
      </c>
      <c r="AJ76" s="47" t="str">
        <f ca="1">IF(ISBLANK(INDIRECT("J76"))," ",(INDIRECT("J76")))</f>
        <v xml:space="preserve"> </v>
      </c>
      <c r="AK76" s="47" t="str">
        <f ca="1">IF(ISBLANK(INDIRECT("K76"))," ",(INDIRECT("K76")))</f>
        <v xml:space="preserve"> </v>
      </c>
      <c r="AL76" s="47" t="str">
        <f ca="1">IF(ISBLANK(INDIRECT("L76"))," ",(INDIRECT("L76")))</f>
        <v xml:space="preserve"> </v>
      </c>
      <c r="AM76" s="47" t="str">
        <f ca="1">IF(ISBLANK(INDIRECT("M76"))," ",(INDIRECT("M76")))</f>
        <v xml:space="preserve"> </v>
      </c>
      <c r="AN76" s="47" t="str">
        <f ca="1">IF(ISBLANK(INDIRECT("N76"))," ",(INDIRECT("N76")))</f>
        <v xml:space="preserve"> </v>
      </c>
      <c r="AO76" s="47" t="str">
        <f ca="1">IF(ISBLANK(INDIRECT("O76"))," ",(INDIRECT("O76")))</f>
        <v xml:space="preserve"> </v>
      </c>
      <c r="AP76" s="47" t="str">
        <f ca="1">IF(ISBLANK(INDIRECT("P76"))," ",(INDIRECT("P76")))</f>
        <v xml:space="preserve"> </v>
      </c>
      <c r="AQ76" s="47" t="str">
        <f ca="1">IF(ISBLANK(INDIRECT("Q76"))," ",(INDIRECT("Q76")))</f>
        <v xml:space="preserve"> </v>
      </c>
      <c r="AR76" s="47" t="str">
        <f ca="1">IF(ISBLANK(INDIRECT("R76"))," ",(INDIRECT("R76")))</f>
        <v xml:space="preserve"> </v>
      </c>
      <c r="AS76" s="47" t="str">
        <f ca="1">IF(ISBLANK(INDIRECT("S76"))," ",(INDIRECT("S76")))</f>
        <v/>
      </c>
      <c r="AT76" s="47" t="str">
        <f ca="1">IF(ISBLANK(INDIRECT("T76"))," ",(INDIRECT("T76")))</f>
        <v xml:space="preserve"> </v>
      </c>
      <c r="AU76" s="47" t="str">
        <f ca="1">IF(ISBLANK(INDIRECT("U76"))," ",(INDIRECT("U76")))</f>
        <v xml:space="preserve"> </v>
      </c>
      <c r="AV76" s="47" t="str">
        <f ca="1">IF(ISBLANK(INDIRECT("V76"))," ",(INDIRECT("V76")))</f>
        <v xml:space="preserve"> </v>
      </c>
      <c r="AW76" s="47" t="str">
        <f ca="1">IF(ISBLANK(INDIRECT("W76"))," ",(INDIRECT("W76")))</f>
        <v xml:space="preserve"> </v>
      </c>
      <c r="BC76" s="188" t="s">
        <v>973</v>
      </c>
      <c r="BD76" s="188"/>
      <c r="BE76" s="188"/>
      <c r="BF76" s="188"/>
      <c r="BG76" s="188"/>
    </row>
    <row r="77" spans="1:59" x14ac:dyDescent="0.35">
      <c r="A77" s="9">
        <v>72</v>
      </c>
      <c r="B77" s="12"/>
      <c r="C77" s="12"/>
      <c r="D77" s="16"/>
      <c r="E77" s="17"/>
      <c r="F77" s="16"/>
      <c r="G77" s="12"/>
      <c r="H77" s="12"/>
      <c r="I77" s="12"/>
      <c r="J77" s="12"/>
      <c r="K77" s="12"/>
      <c r="L77" s="12"/>
      <c r="M77" s="12"/>
      <c r="N77" s="16"/>
      <c r="O77" s="16"/>
      <c r="P77" s="12"/>
      <c r="Q77" s="71"/>
      <c r="R77" s="71"/>
      <c r="S77" s="72" t="str">
        <f t="shared" si="2"/>
        <v/>
      </c>
      <c r="T77" s="18"/>
      <c r="U77" s="12"/>
      <c r="V77" s="12"/>
      <c r="W77" s="12"/>
      <c r="AB77" s="47" t="str">
        <f ca="1">IF(ISBLANK(INDIRECT("B77"))," ",(INDIRECT("B77")))</f>
        <v xml:space="preserve"> </v>
      </c>
      <c r="AC77" s="47" t="str">
        <f ca="1">IF(ISBLANK(INDIRECT("C77"))," ",(INDIRECT("C77")))</f>
        <v xml:space="preserve"> </v>
      </c>
      <c r="AD77" s="47" t="str">
        <f ca="1">IF(ISBLANK(INDIRECT("D77"))," ",(INDIRECT("D77")))</f>
        <v xml:space="preserve"> </v>
      </c>
      <c r="AE77" s="47" t="str">
        <f ca="1">IF(ISBLANK(INDIRECT("E77"))," ",(INDIRECT("E77")))</f>
        <v xml:space="preserve"> </v>
      </c>
      <c r="AF77" s="47" t="str">
        <f ca="1">IF(ISBLANK(INDIRECT("F77"))," ",(INDIRECT("F77")))</f>
        <v xml:space="preserve"> </v>
      </c>
      <c r="AG77" s="47" t="str">
        <f ca="1">IF(ISBLANK(INDIRECT("G77"))," ",(INDIRECT("G77")))</f>
        <v xml:space="preserve"> </v>
      </c>
      <c r="AH77" s="47" t="str">
        <f ca="1">IF(ISBLANK(INDIRECT("H77"))," ",(INDIRECT("H77")))</f>
        <v xml:space="preserve"> </v>
      </c>
      <c r="AI77" s="47" t="str">
        <f ca="1">IF(ISBLANK(INDIRECT("I77"))," ",(INDIRECT("I77")))</f>
        <v xml:space="preserve"> </v>
      </c>
      <c r="AJ77" s="47" t="str">
        <f ca="1">IF(ISBLANK(INDIRECT("J77"))," ",(INDIRECT("J77")))</f>
        <v xml:space="preserve"> </v>
      </c>
      <c r="AK77" s="47" t="str">
        <f ca="1">IF(ISBLANK(INDIRECT("K77"))," ",(INDIRECT("K77")))</f>
        <v xml:space="preserve"> </v>
      </c>
      <c r="AL77" s="47" t="str">
        <f ca="1">IF(ISBLANK(INDIRECT("L77"))," ",(INDIRECT("L77")))</f>
        <v xml:space="preserve"> </v>
      </c>
      <c r="AM77" s="47" t="str">
        <f ca="1">IF(ISBLANK(INDIRECT("M77"))," ",(INDIRECT("M77")))</f>
        <v xml:space="preserve"> </v>
      </c>
      <c r="AN77" s="47" t="str">
        <f ca="1">IF(ISBLANK(INDIRECT("N77"))," ",(INDIRECT("N77")))</f>
        <v xml:space="preserve"> </v>
      </c>
      <c r="AO77" s="47" t="str">
        <f ca="1">IF(ISBLANK(INDIRECT("O77"))," ",(INDIRECT("O77")))</f>
        <v xml:space="preserve"> </v>
      </c>
      <c r="AP77" s="47" t="str">
        <f ca="1">IF(ISBLANK(INDIRECT("P77"))," ",(INDIRECT("P77")))</f>
        <v xml:space="preserve"> </v>
      </c>
      <c r="AQ77" s="47" t="str">
        <f ca="1">IF(ISBLANK(INDIRECT("Q77"))," ",(INDIRECT("Q77")))</f>
        <v xml:space="preserve"> </v>
      </c>
      <c r="AR77" s="47" t="str">
        <f ca="1">IF(ISBLANK(INDIRECT("R77"))," ",(INDIRECT("R77")))</f>
        <v xml:space="preserve"> </v>
      </c>
      <c r="AS77" s="47" t="str">
        <f ca="1">IF(ISBLANK(INDIRECT("S77"))," ",(INDIRECT("S77")))</f>
        <v/>
      </c>
      <c r="AT77" s="47" t="str">
        <f ca="1">IF(ISBLANK(INDIRECT("T77"))," ",(INDIRECT("T77")))</f>
        <v xml:space="preserve"> </v>
      </c>
      <c r="AU77" s="47" t="str">
        <f ca="1">IF(ISBLANK(INDIRECT("U77"))," ",(INDIRECT("U77")))</f>
        <v xml:space="preserve"> </v>
      </c>
      <c r="AV77" s="47" t="str">
        <f ca="1">IF(ISBLANK(INDIRECT("V77"))," ",(INDIRECT("V77")))</f>
        <v xml:space="preserve"> </v>
      </c>
      <c r="AW77" s="47" t="str">
        <f ca="1">IF(ISBLANK(INDIRECT("W77"))," ",(INDIRECT("W77")))</f>
        <v xml:space="preserve"> </v>
      </c>
      <c r="BC77" s="188" t="s">
        <v>715</v>
      </c>
      <c r="BD77" s="188"/>
      <c r="BE77" s="188"/>
      <c r="BF77" s="188"/>
      <c r="BG77" s="188"/>
    </row>
    <row r="78" spans="1:59" x14ac:dyDescent="0.35">
      <c r="A78" s="9">
        <v>73</v>
      </c>
      <c r="B78" s="12"/>
      <c r="C78" s="12"/>
      <c r="D78" s="16"/>
      <c r="E78" s="17"/>
      <c r="F78" s="16"/>
      <c r="G78" s="12"/>
      <c r="H78" s="12"/>
      <c r="I78" s="12"/>
      <c r="J78" s="12"/>
      <c r="K78" s="12"/>
      <c r="L78" s="12"/>
      <c r="M78" s="12"/>
      <c r="N78" s="16"/>
      <c r="O78" s="16"/>
      <c r="P78" s="12"/>
      <c r="Q78" s="71"/>
      <c r="R78" s="71"/>
      <c r="S78" s="72" t="str">
        <f t="shared" si="2"/>
        <v/>
      </c>
      <c r="T78" s="18"/>
      <c r="U78" s="12"/>
      <c r="V78" s="12"/>
      <c r="W78" s="12"/>
      <c r="AB78" s="47" t="str">
        <f ca="1">IF(ISBLANK(INDIRECT("B78"))," ",(INDIRECT("B78")))</f>
        <v xml:space="preserve"> </v>
      </c>
      <c r="AC78" s="47" t="str">
        <f ca="1">IF(ISBLANK(INDIRECT("C78"))," ",(INDIRECT("C78")))</f>
        <v xml:space="preserve"> </v>
      </c>
      <c r="AD78" s="47" t="str">
        <f ca="1">IF(ISBLANK(INDIRECT("D78"))," ",(INDIRECT("D78")))</f>
        <v xml:space="preserve"> </v>
      </c>
      <c r="AE78" s="47" t="str">
        <f ca="1">IF(ISBLANK(INDIRECT("E78"))," ",(INDIRECT("E78")))</f>
        <v xml:space="preserve"> </v>
      </c>
      <c r="AF78" s="47" t="str">
        <f ca="1">IF(ISBLANK(INDIRECT("F78"))," ",(INDIRECT("F78")))</f>
        <v xml:space="preserve"> </v>
      </c>
      <c r="AG78" s="47" t="str">
        <f ca="1">IF(ISBLANK(INDIRECT("G78"))," ",(INDIRECT("G78")))</f>
        <v xml:space="preserve"> </v>
      </c>
      <c r="AH78" s="47" t="str">
        <f ca="1">IF(ISBLANK(INDIRECT("H78"))," ",(INDIRECT("H78")))</f>
        <v xml:space="preserve"> </v>
      </c>
      <c r="AI78" s="47" t="str">
        <f ca="1">IF(ISBLANK(INDIRECT("I78"))," ",(INDIRECT("I78")))</f>
        <v xml:space="preserve"> </v>
      </c>
      <c r="AJ78" s="47" t="str">
        <f ca="1">IF(ISBLANK(INDIRECT("J78"))," ",(INDIRECT("J78")))</f>
        <v xml:space="preserve"> </v>
      </c>
      <c r="AK78" s="47" t="str">
        <f ca="1">IF(ISBLANK(INDIRECT("K78"))," ",(INDIRECT("K78")))</f>
        <v xml:space="preserve"> </v>
      </c>
      <c r="AL78" s="47" t="str">
        <f ca="1">IF(ISBLANK(INDIRECT("L78"))," ",(INDIRECT("L78")))</f>
        <v xml:space="preserve"> </v>
      </c>
      <c r="AM78" s="47" t="str">
        <f ca="1">IF(ISBLANK(INDIRECT("M78"))," ",(INDIRECT("M78")))</f>
        <v xml:space="preserve"> </v>
      </c>
      <c r="AN78" s="47" t="str">
        <f ca="1">IF(ISBLANK(INDIRECT("N78"))," ",(INDIRECT("N78")))</f>
        <v xml:space="preserve"> </v>
      </c>
      <c r="AO78" s="47" t="str">
        <f ca="1">IF(ISBLANK(INDIRECT("O78"))," ",(INDIRECT("O78")))</f>
        <v xml:space="preserve"> </v>
      </c>
      <c r="AP78" s="47" t="str">
        <f ca="1">IF(ISBLANK(INDIRECT("P78"))," ",(INDIRECT("P78")))</f>
        <v xml:space="preserve"> </v>
      </c>
      <c r="AQ78" s="47" t="str">
        <f ca="1">IF(ISBLANK(INDIRECT("Q78"))," ",(INDIRECT("Q78")))</f>
        <v xml:space="preserve"> </v>
      </c>
      <c r="AR78" s="47" t="str">
        <f ca="1">IF(ISBLANK(INDIRECT("R78"))," ",(INDIRECT("R78")))</f>
        <v xml:space="preserve"> </v>
      </c>
      <c r="AS78" s="47" t="str">
        <f ca="1">IF(ISBLANK(INDIRECT("S78"))," ",(INDIRECT("S78")))</f>
        <v/>
      </c>
      <c r="AT78" s="47" t="str">
        <f ca="1">IF(ISBLANK(INDIRECT("T78"))," ",(INDIRECT("T78")))</f>
        <v xml:space="preserve"> </v>
      </c>
      <c r="AU78" s="47" t="str">
        <f ca="1">IF(ISBLANK(INDIRECT("U78"))," ",(INDIRECT("U78")))</f>
        <v xml:space="preserve"> </v>
      </c>
      <c r="AV78" s="47" t="str">
        <f ca="1">IF(ISBLANK(INDIRECT("V78"))," ",(INDIRECT("V78")))</f>
        <v xml:space="preserve"> </v>
      </c>
      <c r="AW78" s="47" t="str">
        <f ca="1">IF(ISBLANK(INDIRECT("W78"))," ",(INDIRECT("W78")))</f>
        <v xml:space="preserve"> </v>
      </c>
      <c r="BC78" s="188" t="s">
        <v>716</v>
      </c>
      <c r="BD78" s="188"/>
      <c r="BE78" s="188"/>
      <c r="BF78" s="188"/>
      <c r="BG78" s="188"/>
    </row>
    <row r="79" spans="1:59" x14ac:dyDescent="0.35">
      <c r="A79" s="9">
        <v>74</v>
      </c>
      <c r="B79" s="12"/>
      <c r="C79" s="12"/>
      <c r="D79" s="16"/>
      <c r="E79" s="17"/>
      <c r="F79" s="16"/>
      <c r="G79" s="12"/>
      <c r="H79" s="12"/>
      <c r="I79" s="12"/>
      <c r="J79" s="12"/>
      <c r="K79" s="12"/>
      <c r="L79" s="12"/>
      <c r="M79" s="12"/>
      <c r="N79" s="16"/>
      <c r="O79" s="16"/>
      <c r="P79" s="12"/>
      <c r="Q79" s="71"/>
      <c r="R79" s="71"/>
      <c r="S79" s="72" t="str">
        <f t="shared" si="2"/>
        <v/>
      </c>
      <c r="T79" s="18"/>
      <c r="U79" s="12"/>
      <c r="V79" s="12"/>
      <c r="W79" s="12"/>
      <c r="AB79" s="47" t="str">
        <f ca="1">IF(ISBLANK(INDIRECT("B79"))," ",(INDIRECT("B79")))</f>
        <v xml:space="preserve"> </v>
      </c>
      <c r="AC79" s="47" t="str">
        <f ca="1">IF(ISBLANK(INDIRECT("C79"))," ",(INDIRECT("C79")))</f>
        <v xml:space="preserve"> </v>
      </c>
      <c r="AD79" s="47" t="str">
        <f ca="1">IF(ISBLANK(INDIRECT("D79"))," ",(INDIRECT("D79")))</f>
        <v xml:space="preserve"> </v>
      </c>
      <c r="AE79" s="47" t="str">
        <f ca="1">IF(ISBLANK(INDIRECT("E79"))," ",(INDIRECT("E79")))</f>
        <v xml:space="preserve"> </v>
      </c>
      <c r="AF79" s="47" t="str">
        <f ca="1">IF(ISBLANK(INDIRECT("F79"))," ",(INDIRECT("F79")))</f>
        <v xml:space="preserve"> </v>
      </c>
      <c r="AG79" s="47" t="str">
        <f ca="1">IF(ISBLANK(INDIRECT("G79"))," ",(INDIRECT("G79")))</f>
        <v xml:space="preserve"> </v>
      </c>
      <c r="AH79" s="47" t="str">
        <f ca="1">IF(ISBLANK(INDIRECT("H79"))," ",(INDIRECT("H79")))</f>
        <v xml:space="preserve"> </v>
      </c>
      <c r="AI79" s="47" t="str">
        <f ca="1">IF(ISBLANK(INDIRECT("I79"))," ",(INDIRECT("I79")))</f>
        <v xml:space="preserve"> </v>
      </c>
      <c r="AJ79" s="47" t="str">
        <f ca="1">IF(ISBLANK(INDIRECT("J79"))," ",(INDIRECT("J79")))</f>
        <v xml:space="preserve"> </v>
      </c>
      <c r="AK79" s="47" t="str">
        <f ca="1">IF(ISBLANK(INDIRECT("K79"))," ",(INDIRECT("K79")))</f>
        <v xml:space="preserve"> </v>
      </c>
      <c r="AL79" s="47" t="str">
        <f ca="1">IF(ISBLANK(INDIRECT("L79"))," ",(INDIRECT("L79")))</f>
        <v xml:space="preserve"> </v>
      </c>
      <c r="AM79" s="47" t="str">
        <f ca="1">IF(ISBLANK(INDIRECT("M79"))," ",(INDIRECT("M79")))</f>
        <v xml:space="preserve"> </v>
      </c>
      <c r="AN79" s="47" t="str">
        <f ca="1">IF(ISBLANK(INDIRECT("N79"))," ",(INDIRECT("N79")))</f>
        <v xml:space="preserve"> </v>
      </c>
      <c r="AO79" s="47" t="str">
        <f ca="1">IF(ISBLANK(INDIRECT("O79"))," ",(INDIRECT("O79")))</f>
        <v xml:space="preserve"> </v>
      </c>
      <c r="AP79" s="47" t="str">
        <f ca="1">IF(ISBLANK(INDIRECT("P79"))," ",(INDIRECT("P79")))</f>
        <v xml:space="preserve"> </v>
      </c>
      <c r="AQ79" s="47" t="str">
        <f ca="1">IF(ISBLANK(INDIRECT("Q79"))," ",(INDIRECT("Q79")))</f>
        <v xml:space="preserve"> </v>
      </c>
      <c r="AR79" s="47" t="str">
        <f ca="1">IF(ISBLANK(INDIRECT("R79"))," ",(INDIRECT("R79")))</f>
        <v xml:space="preserve"> </v>
      </c>
      <c r="AS79" s="47" t="str">
        <f ca="1">IF(ISBLANK(INDIRECT("S79"))," ",(INDIRECT("S79")))</f>
        <v/>
      </c>
      <c r="AT79" s="47" t="str">
        <f ca="1">IF(ISBLANK(INDIRECT("T79"))," ",(INDIRECT("T79")))</f>
        <v xml:space="preserve"> </v>
      </c>
      <c r="AU79" s="47" t="str">
        <f ca="1">IF(ISBLANK(INDIRECT("U79"))," ",(INDIRECT("U79")))</f>
        <v xml:space="preserve"> </v>
      </c>
      <c r="AV79" s="47" t="str">
        <f ca="1">IF(ISBLANK(INDIRECT("V79"))," ",(INDIRECT("V79")))</f>
        <v xml:space="preserve"> </v>
      </c>
      <c r="AW79" s="47" t="str">
        <f ca="1">IF(ISBLANK(INDIRECT("W79"))," ",(INDIRECT("W79")))</f>
        <v xml:space="preserve"> </v>
      </c>
      <c r="BC79" s="188" t="s">
        <v>228</v>
      </c>
      <c r="BD79" s="188"/>
      <c r="BE79" s="188"/>
      <c r="BF79" s="188"/>
      <c r="BG79" s="188"/>
    </row>
    <row r="80" spans="1:59" x14ac:dyDescent="0.35">
      <c r="A80" s="9">
        <v>75</v>
      </c>
      <c r="B80" s="12"/>
      <c r="C80" s="12"/>
      <c r="D80" s="16"/>
      <c r="E80" s="17"/>
      <c r="F80" s="16"/>
      <c r="G80" s="12"/>
      <c r="H80" s="12"/>
      <c r="I80" s="12"/>
      <c r="J80" s="12"/>
      <c r="K80" s="12"/>
      <c r="L80" s="12"/>
      <c r="M80" s="12"/>
      <c r="N80" s="16"/>
      <c r="O80" s="16"/>
      <c r="P80" s="12"/>
      <c r="Q80" s="71"/>
      <c r="R80" s="71"/>
      <c r="S80" s="72" t="str">
        <f t="shared" si="2"/>
        <v/>
      </c>
      <c r="T80" s="18"/>
      <c r="U80" s="12"/>
      <c r="V80" s="12"/>
      <c r="W80" s="12"/>
      <c r="AB80" s="47" t="str">
        <f ca="1">IF(ISBLANK(INDIRECT("B80"))," ",(INDIRECT("B80")))</f>
        <v xml:space="preserve"> </v>
      </c>
      <c r="AC80" s="47" t="str">
        <f ca="1">IF(ISBLANK(INDIRECT("C80"))," ",(INDIRECT("C80")))</f>
        <v xml:space="preserve"> </v>
      </c>
      <c r="AD80" s="47" t="str">
        <f ca="1">IF(ISBLANK(INDIRECT("D80"))," ",(INDIRECT("D80")))</f>
        <v xml:space="preserve"> </v>
      </c>
      <c r="AE80" s="47" t="str">
        <f ca="1">IF(ISBLANK(INDIRECT("E80"))," ",(INDIRECT("E80")))</f>
        <v xml:space="preserve"> </v>
      </c>
      <c r="AF80" s="47" t="str">
        <f ca="1">IF(ISBLANK(INDIRECT("F80"))," ",(INDIRECT("F80")))</f>
        <v xml:space="preserve"> </v>
      </c>
      <c r="AG80" s="47" t="str">
        <f ca="1">IF(ISBLANK(INDIRECT("G80"))," ",(INDIRECT("G80")))</f>
        <v xml:space="preserve"> </v>
      </c>
      <c r="AH80" s="47" t="str">
        <f ca="1">IF(ISBLANK(INDIRECT("H80"))," ",(INDIRECT("H80")))</f>
        <v xml:space="preserve"> </v>
      </c>
      <c r="AI80" s="47" t="str">
        <f ca="1">IF(ISBLANK(INDIRECT("I80"))," ",(INDIRECT("I80")))</f>
        <v xml:space="preserve"> </v>
      </c>
      <c r="AJ80" s="47" t="str">
        <f ca="1">IF(ISBLANK(INDIRECT("J80"))," ",(INDIRECT("J80")))</f>
        <v xml:space="preserve"> </v>
      </c>
      <c r="AK80" s="47" t="str">
        <f ca="1">IF(ISBLANK(INDIRECT("K80"))," ",(INDIRECT("K80")))</f>
        <v xml:space="preserve"> </v>
      </c>
      <c r="AL80" s="47" t="str">
        <f ca="1">IF(ISBLANK(INDIRECT("L80"))," ",(INDIRECT("L80")))</f>
        <v xml:space="preserve"> </v>
      </c>
      <c r="AM80" s="47" t="str">
        <f ca="1">IF(ISBLANK(INDIRECT("M80"))," ",(INDIRECT("M80")))</f>
        <v xml:space="preserve"> </v>
      </c>
      <c r="AN80" s="47" t="str">
        <f ca="1">IF(ISBLANK(INDIRECT("N80"))," ",(INDIRECT("N80")))</f>
        <v xml:space="preserve"> </v>
      </c>
      <c r="AO80" s="47" t="str">
        <f ca="1">IF(ISBLANK(INDIRECT("O80"))," ",(INDIRECT("O80")))</f>
        <v xml:space="preserve"> </v>
      </c>
      <c r="AP80" s="47" t="str">
        <f ca="1">IF(ISBLANK(INDIRECT("P80"))," ",(INDIRECT("P80")))</f>
        <v xml:space="preserve"> </v>
      </c>
      <c r="AQ80" s="47" t="str">
        <f ca="1">IF(ISBLANK(INDIRECT("Q80"))," ",(INDIRECT("Q80")))</f>
        <v xml:space="preserve"> </v>
      </c>
      <c r="AR80" s="47" t="str">
        <f ca="1">IF(ISBLANK(INDIRECT("R80"))," ",(INDIRECT("R80")))</f>
        <v xml:space="preserve"> </v>
      </c>
      <c r="AS80" s="47" t="str">
        <f ca="1">IF(ISBLANK(INDIRECT("S80"))," ",(INDIRECT("S80")))</f>
        <v/>
      </c>
      <c r="AT80" s="47" t="str">
        <f ca="1">IF(ISBLANK(INDIRECT("T80"))," ",(INDIRECT("T80")))</f>
        <v xml:space="preserve"> </v>
      </c>
      <c r="AU80" s="47" t="str">
        <f ca="1">IF(ISBLANK(INDIRECT("U80"))," ",(INDIRECT("U80")))</f>
        <v xml:space="preserve"> </v>
      </c>
      <c r="AV80" s="47" t="str">
        <f ca="1">IF(ISBLANK(INDIRECT("V80"))," ",(INDIRECT("V80")))</f>
        <v xml:space="preserve"> </v>
      </c>
      <c r="AW80" s="47" t="str">
        <f ca="1">IF(ISBLANK(INDIRECT("W80"))," ",(INDIRECT("W80")))</f>
        <v xml:space="preserve"> </v>
      </c>
      <c r="BC80" s="188" t="s">
        <v>229</v>
      </c>
      <c r="BD80" s="188"/>
      <c r="BE80" s="188"/>
      <c r="BF80" s="188"/>
      <c r="BG80" s="188"/>
    </row>
    <row r="81" spans="1:59" x14ac:dyDescent="0.35">
      <c r="A81" s="9">
        <v>76</v>
      </c>
      <c r="B81" s="12"/>
      <c r="C81" s="12"/>
      <c r="D81" s="16"/>
      <c r="E81" s="17"/>
      <c r="F81" s="16"/>
      <c r="G81" s="12"/>
      <c r="H81" s="12"/>
      <c r="I81" s="12"/>
      <c r="J81" s="12"/>
      <c r="K81" s="12"/>
      <c r="L81" s="12"/>
      <c r="M81" s="12"/>
      <c r="N81" s="16"/>
      <c r="O81" s="16"/>
      <c r="P81" s="12"/>
      <c r="Q81" s="71"/>
      <c r="R81" s="71"/>
      <c r="S81" s="72" t="str">
        <f t="shared" si="2"/>
        <v/>
      </c>
      <c r="T81" s="18"/>
      <c r="U81" s="12"/>
      <c r="V81" s="12"/>
      <c r="W81" s="12"/>
      <c r="AB81" s="47" t="str">
        <f ca="1">IF(ISBLANK(INDIRECT("B81"))," ",(INDIRECT("B81")))</f>
        <v xml:space="preserve"> </v>
      </c>
      <c r="AC81" s="47" t="str">
        <f ca="1">IF(ISBLANK(INDIRECT("C81"))," ",(INDIRECT("C81")))</f>
        <v xml:space="preserve"> </v>
      </c>
      <c r="AD81" s="47" t="str">
        <f ca="1">IF(ISBLANK(INDIRECT("D81"))," ",(INDIRECT("D81")))</f>
        <v xml:space="preserve"> </v>
      </c>
      <c r="AE81" s="47" t="str">
        <f ca="1">IF(ISBLANK(INDIRECT("E81"))," ",(INDIRECT("E81")))</f>
        <v xml:space="preserve"> </v>
      </c>
      <c r="AF81" s="47" t="str">
        <f ca="1">IF(ISBLANK(INDIRECT("F81"))," ",(INDIRECT("F81")))</f>
        <v xml:space="preserve"> </v>
      </c>
      <c r="AG81" s="47" t="str">
        <f ca="1">IF(ISBLANK(INDIRECT("G81"))," ",(INDIRECT("G81")))</f>
        <v xml:space="preserve"> </v>
      </c>
      <c r="AH81" s="47" t="str">
        <f ca="1">IF(ISBLANK(INDIRECT("H81"))," ",(INDIRECT("H81")))</f>
        <v xml:space="preserve"> </v>
      </c>
      <c r="AI81" s="47" t="str">
        <f ca="1">IF(ISBLANK(INDIRECT("I81"))," ",(INDIRECT("I81")))</f>
        <v xml:space="preserve"> </v>
      </c>
      <c r="AJ81" s="47" t="str">
        <f ca="1">IF(ISBLANK(INDIRECT("J81"))," ",(INDIRECT("J81")))</f>
        <v xml:space="preserve"> </v>
      </c>
      <c r="AK81" s="47" t="str">
        <f ca="1">IF(ISBLANK(INDIRECT("K81"))," ",(INDIRECT("K81")))</f>
        <v xml:space="preserve"> </v>
      </c>
      <c r="AL81" s="47" t="str">
        <f ca="1">IF(ISBLANK(INDIRECT("L81"))," ",(INDIRECT("L81")))</f>
        <v xml:space="preserve"> </v>
      </c>
      <c r="AM81" s="47" t="str">
        <f ca="1">IF(ISBLANK(INDIRECT("M81"))," ",(INDIRECT("M81")))</f>
        <v xml:space="preserve"> </v>
      </c>
      <c r="AN81" s="47" t="str">
        <f ca="1">IF(ISBLANK(INDIRECT("N81"))," ",(INDIRECT("N81")))</f>
        <v xml:space="preserve"> </v>
      </c>
      <c r="AO81" s="47" t="str">
        <f ca="1">IF(ISBLANK(INDIRECT("O81"))," ",(INDIRECT("O81")))</f>
        <v xml:space="preserve"> </v>
      </c>
      <c r="AP81" s="47" t="str">
        <f ca="1">IF(ISBLANK(INDIRECT("P81"))," ",(INDIRECT("P81")))</f>
        <v xml:space="preserve"> </v>
      </c>
      <c r="AQ81" s="47" t="str">
        <f ca="1">IF(ISBLANK(INDIRECT("Q81"))," ",(INDIRECT("Q81")))</f>
        <v xml:space="preserve"> </v>
      </c>
      <c r="AR81" s="47" t="str">
        <f ca="1">IF(ISBLANK(INDIRECT("R81"))," ",(INDIRECT("R81")))</f>
        <v xml:space="preserve"> </v>
      </c>
      <c r="AS81" s="47" t="str">
        <f ca="1">IF(ISBLANK(INDIRECT("S81"))," ",(INDIRECT("S81")))</f>
        <v/>
      </c>
      <c r="AT81" s="47" t="str">
        <f ca="1">IF(ISBLANK(INDIRECT("T81"))," ",(INDIRECT("T81")))</f>
        <v xml:space="preserve"> </v>
      </c>
      <c r="AU81" s="47" t="str">
        <f ca="1">IF(ISBLANK(INDIRECT("U81"))," ",(INDIRECT("U81")))</f>
        <v xml:space="preserve"> </v>
      </c>
      <c r="AV81" s="47" t="str">
        <f ca="1">IF(ISBLANK(INDIRECT("V81"))," ",(INDIRECT("V81")))</f>
        <v xml:space="preserve"> </v>
      </c>
      <c r="AW81" s="47" t="str">
        <f ca="1">IF(ISBLANK(INDIRECT("W81"))," ",(INDIRECT("W81")))</f>
        <v xml:space="preserve"> </v>
      </c>
      <c r="BC81" s="188" t="s">
        <v>718</v>
      </c>
      <c r="BD81" s="188"/>
      <c r="BE81" s="188"/>
      <c r="BF81" s="188"/>
      <c r="BG81" s="188"/>
    </row>
    <row r="82" spans="1:59" x14ac:dyDescent="0.35">
      <c r="A82" s="9">
        <v>77</v>
      </c>
      <c r="B82" s="12"/>
      <c r="C82" s="12"/>
      <c r="D82" s="16"/>
      <c r="E82" s="17"/>
      <c r="F82" s="16"/>
      <c r="G82" s="12"/>
      <c r="H82" s="12"/>
      <c r="I82" s="12"/>
      <c r="J82" s="12"/>
      <c r="K82" s="12"/>
      <c r="L82" s="12"/>
      <c r="M82" s="12"/>
      <c r="N82" s="16"/>
      <c r="O82" s="16"/>
      <c r="P82" s="12"/>
      <c r="Q82" s="71"/>
      <c r="R82" s="71"/>
      <c r="S82" s="72" t="str">
        <f t="shared" si="2"/>
        <v/>
      </c>
      <c r="T82" s="18"/>
      <c r="U82" s="12"/>
      <c r="V82" s="12"/>
      <c r="W82" s="12"/>
      <c r="AB82" s="47" t="str">
        <f ca="1">IF(ISBLANK(INDIRECT("B82"))," ",(INDIRECT("B82")))</f>
        <v xml:space="preserve"> </v>
      </c>
      <c r="AC82" s="47" t="str">
        <f ca="1">IF(ISBLANK(INDIRECT("C82"))," ",(INDIRECT("C82")))</f>
        <v xml:space="preserve"> </v>
      </c>
      <c r="AD82" s="47" t="str">
        <f ca="1">IF(ISBLANK(INDIRECT("D82"))," ",(INDIRECT("D82")))</f>
        <v xml:space="preserve"> </v>
      </c>
      <c r="AE82" s="47" t="str">
        <f ca="1">IF(ISBLANK(INDIRECT("E82"))," ",(INDIRECT("E82")))</f>
        <v xml:space="preserve"> </v>
      </c>
      <c r="AF82" s="47" t="str">
        <f ca="1">IF(ISBLANK(INDIRECT("F82"))," ",(INDIRECT("F82")))</f>
        <v xml:space="preserve"> </v>
      </c>
      <c r="AG82" s="47" t="str">
        <f ca="1">IF(ISBLANK(INDIRECT("G82"))," ",(INDIRECT("G82")))</f>
        <v xml:space="preserve"> </v>
      </c>
      <c r="AH82" s="47" t="str">
        <f ca="1">IF(ISBLANK(INDIRECT("H82"))," ",(INDIRECT("H82")))</f>
        <v xml:space="preserve"> </v>
      </c>
      <c r="AI82" s="47" t="str">
        <f ca="1">IF(ISBLANK(INDIRECT("I82"))," ",(INDIRECT("I82")))</f>
        <v xml:space="preserve"> </v>
      </c>
      <c r="AJ82" s="47" t="str">
        <f ca="1">IF(ISBLANK(INDIRECT("J82"))," ",(INDIRECT("J82")))</f>
        <v xml:space="preserve"> </v>
      </c>
      <c r="AK82" s="47" t="str">
        <f ca="1">IF(ISBLANK(INDIRECT("K82"))," ",(INDIRECT("K82")))</f>
        <v xml:space="preserve"> </v>
      </c>
      <c r="AL82" s="47" t="str">
        <f ca="1">IF(ISBLANK(INDIRECT("L82"))," ",(INDIRECT("L82")))</f>
        <v xml:space="preserve"> </v>
      </c>
      <c r="AM82" s="47" t="str">
        <f ca="1">IF(ISBLANK(INDIRECT("M82"))," ",(INDIRECT("M82")))</f>
        <v xml:space="preserve"> </v>
      </c>
      <c r="AN82" s="47" t="str">
        <f ca="1">IF(ISBLANK(INDIRECT("N82"))," ",(INDIRECT("N82")))</f>
        <v xml:space="preserve"> </v>
      </c>
      <c r="AO82" s="47" t="str">
        <f ca="1">IF(ISBLANK(INDIRECT("O82"))," ",(INDIRECT("O82")))</f>
        <v xml:space="preserve"> </v>
      </c>
      <c r="AP82" s="47" t="str">
        <f ca="1">IF(ISBLANK(INDIRECT("P82"))," ",(INDIRECT("P82")))</f>
        <v xml:space="preserve"> </v>
      </c>
      <c r="AQ82" s="47" t="str">
        <f ca="1">IF(ISBLANK(INDIRECT("Q82"))," ",(INDIRECT("Q82")))</f>
        <v xml:space="preserve"> </v>
      </c>
      <c r="AR82" s="47" t="str">
        <f ca="1">IF(ISBLANK(INDIRECT("R82"))," ",(INDIRECT("R82")))</f>
        <v xml:space="preserve"> </v>
      </c>
      <c r="AS82" s="47" t="str">
        <f ca="1">IF(ISBLANK(INDIRECT("S82"))," ",(INDIRECT("S82")))</f>
        <v/>
      </c>
      <c r="AT82" s="47" t="str">
        <f ca="1">IF(ISBLANK(INDIRECT("T82"))," ",(INDIRECT("T82")))</f>
        <v xml:space="preserve"> </v>
      </c>
      <c r="AU82" s="47" t="str">
        <f ca="1">IF(ISBLANK(INDIRECT("U82"))," ",(INDIRECT("U82")))</f>
        <v xml:space="preserve"> </v>
      </c>
      <c r="AV82" s="47" t="str">
        <f ca="1">IF(ISBLANK(INDIRECT("V82"))," ",(INDIRECT("V82")))</f>
        <v xml:space="preserve"> </v>
      </c>
      <c r="AW82" s="47" t="str">
        <f ca="1">IF(ISBLANK(INDIRECT("W82"))," ",(INDIRECT("W82")))</f>
        <v xml:space="preserve"> </v>
      </c>
      <c r="BC82" s="188" t="s">
        <v>719</v>
      </c>
      <c r="BD82" s="188"/>
      <c r="BE82" s="188"/>
      <c r="BF82" s="188"/>
      <c r="BG82" s="188"/>
    </row>
    <row r="83" spans="1:59" x14ac:dyDescent="0.35">
      <c r="A83" s="9">
        <v>78</v>
      </c>
      <c r="B83" s="12"/>
      <c r="C83" s="12"/>
      <c r="D83" s="16"/>
      <c r="E83" s="17"/>
      <c r="F83" s="16"/>
      <c r="G83" s="12"/>
      <c r="H83" s="12"/>
      <c r="I83" s="12"/>
      <c r="J83" s="12"/>
      <c r="K83" s="12"/>
      <c r="L83" s="12"/>
      <c r="M83" s="12"/>
      <c r="N83" s="16"/>
      <c r="O83" s="16"/>
      <c r="P83" s="12"/>
      <c r="Q83" s="71"/>
      <c r="R83" s="71"/>
      <c r="S83" s="72" t="str">
        <f t="shared" si="2"/>
        <v/>
      </c>
      <c r="T83" s="18"/>
      <c r="U83" s="12"/>
      <c r="V83" s="12"/>
      <c r="W83" s="12"/>
      <c r="AB83" s="47" t="str">
        <f ca="1">IF(ISBLANK(INDIRECT("B83"))," ",(INDIRECT("B83")))</f>
        <v xml:space="preserve"> </v>
      </c>
      <c r="AC83" s="47" t="str">
        <f ca="1">IF(ISBLANK(INDIRECT("C83"))," ",(INDIRECT("C83")))</f>
        <v xml:space="preserve"> </v>
      </c>
      <c r="AD83" s="47" t="str">
        <f ca="1">IF(ISBLANK(INDIRECT("D83"))," ",(INDIRECT("D83")))</f>
        <v xml:space="preserve"> </v>
      </c>
      <c r="AE83" s="47" t="str">
        <f ca="1">IF(ISBLANK(INDIRECT("E83"))," ",(INDIRECT("E83")))</f>
        <v xml:space="preserve"> </v>
      </c>
      <c r="AF83" s="47" t="str">
        <f ca="1">IF(ISBLANK(INDIRECT("F83"))," ",(INDIRECT("F83")))</f>
        <v xml:space="preserve"> </v>
      </c>
      <c r="AG83" s="47" t="str">
        <f ca="1">IF(ISBLANK(INDIRECT("G83"))," ",(INDIRECT("G83")))</f>
        <v xml:space="preserve"> </v>
      </c>
      <c r="AH83" s="47" t="str">
        <f ca="1">IF(ISBLANK(INDIRECT("H83"))," ",(INDIRECT("H83")))</f>
        <v xml:space="preserve"> </v>
      </c>
      <c r="AI83" s="47" t="str">
        <f ca="1">IF(ISBLANK(INDIRECT("I83"))," ",(INDIRECT("I83")))</f>
        <v xml:space="preserve"> </v>
      </c>
      <c r="AJ83" s="47" t="str">
        <f ca="1">IF(ISBLANK(INDIRECT("J83"))," ",(INDIRECT("J83")))</f>
        <v xml:space="preserve"> </v>
      </c>
      <c r="AK83" s="47" t="str">
        <f ca="1">IF(ISBLANK(INDIRECT("K83"))," ",(INDIRECT("K83")))</f>
        <v xml:space="preserve"> </v>
      </c>
      <c r="AL83" s="47" t="str">
        <f ca="1">IF(ISBLANK(INDIRECT("L83"))," ",(INDIRECT("L83")))</f>
        <v xml:space="preserve"> </v>
      </c>
      <c r="AM83" s="47" t="str">
        <f ca="1">IF(ISBLANK(INDIRECT("M83"))," ",(INDIRECT("M83")))</f>
        <v xml:space="preserve"> </v>
      </c>
      <c r="AN83" s="47" t="str">
        <f ca="1">IF(ISBLANK(INDIRECT("N83"))," ",(INDIRECT("N83")))</f>
        <v xml:space="preserve"> </v>
      </c>
      <c r="AO83" s="47" t="str">
        <f ca="1">IF(ISBLANK(INDIRECT("O83"))," ",(INDIRECT("O83")))</f>
        <v xml:space="preserve"> </v>
      </c>
      <c r="AP83" s="47" t="str">
        <f ca="1">IF(ISBLANK(INDIRECT("P83"))," ",(INDIRECT("P83")))</f>
        <v xml:space="preserve"> </v>
      </c>
      <c r="AQ83" s="47" t="str">
        <f ca="1">IF(ISBLANK(INDIRECT("Q83"))," ",(INDIRECT("Q83")))</f>
        <v xml:space="preserve"> </v>
      </c>
      <c r="AR83" s="47" t="str">
        <f ca="1">IF(ISBLANK(INDIRECT("R83"))," ",(INDIRECT("R83")))</f>
        <v xml:space="preserve"> </v>
      </c>
      <c r="AS83" s="47" t="str">
        <f ca="1">IF(ISBLANK(INDIRECT("S83"))," ",(INDIRECT("S83")))</f>
        <v/>
      </c>
      <c r="AT83" s="47" t="str">
        <f ca="1">IF(ISBLANK(INDIRECT("T83"))," ",(INDIRECT("T83")))</f>
        <v xml:space="preserve"> </v>
      </c>
      <c r="AU83" s="47" t="str">
        <f ca="1">IF(ISBLANK(INDIRECT("U83"))," ",(INDIRECT("U83")))</f>
        <v xml:space="preserve"> </v>
      </c>
      <c r="AV83" s="47" t="str">
        <f ca="1">IF(ISBLANK(INDIRECT("V83"))," ",(INDIRECT("V83")))</f>
        <v xml:space="preserve"> </v>
      </c>
      <c r="AW83" s="47" t="str">
        <f ca="1">IF(ISBLANK(INDIRECT("W83"))," ",(INDIRECT("W83")))</f>
        <v xml:space="preserve"> </v>
      </c>
      <c r="BC83" s="188" t="s">
        <v>717</v>
      </c>
      <c r="BD83" s="188"/>
      <c r="BE83" s="188"/>
      <c r="BF83" s="188"/>
      <c r="BG83" s="188"/>
    </row>
    <row r="84" spans="1:59" x14ac:dyDescent="0.35">
      <c r="A84" s="9">
        <v>79</v>
      </c>
      <c r="B84" s="12"/>
      <c r="C84" s="12"/>
      <c r="D84" s="16"/>
      <c r="E84" s="17"/>
      <c r="F84" s="16"/>
      <c r="G84" s="12"/>
      <c r="H84" s="12"/>
      <c r="I84" s="12"/>
      <c r="J84" s="12"/>
      <c r="K84" s="12"/>
      <c r="L84" s="12"/>
      <c r="M84" s="12"/>
      <c r="N84" s="16"/>
      <c r="O84" s="16"/>
      <c r="P84" s="12"/>
      <c r="Q84" s="71"/>
      <c r="R84" s="71"/>
      <c r="S84" s="72" t="str">
        <f t="shared" si="2"/>
        <v/>
      </c>
      <c r="T84" s="18"/>
      <c r="U84" s="12"/>
      <c r="V84" s="12"/>
      <c r="W84" s="12"/>
      <c r="AB84" s="47" t="str">
        <f ca="1">IF(ISBLANK(INDIRECT("B84"))," ",(INDIRECT("B84")))</f>
        <v xml:space="preserve"> </v>
      </c>
      <c r="AC84" s="47" t="str">
        <f ca="1">IF(ISBLANK(INDIRECT("C84"))," ",(INDIRECT("C84")))</f>
        <v xml:space="preserve"> </v>
      </c>
      <c r="AD84" s="47" t="str">
        <f ca="1">IF(ISBLANK(INDIRECT("D84"))," ",(INDIRECT("D84")))</f>
        <v xml:space="preserve"> </v>
      </c>
      <c r="AE84" s="47" t="str">
        <f ca="1">IF(ISBLANK(INDIRECT("E84"))," ",(INDIRECT("E84")))</f>
        <v xml:space="preserve"> </v>
      </c>
      <c r="AF84" s="47" t="str">
        <f ca="1">IF(ISBLANK(INDIRECT("F84"))," ",(INDIRECT("F84")))</f>
        <v xml:space="preserve"> </v>
      </c>
      <c r="AG84" s="47" t="str">
        <f ca="1">IF(ISBLANK(INDIRECT("G84"))," ",(INDIRECT("G84")))</f>
        <v xml:space="preserve"> </v>
      </c>
      <c r="AH84" s="47" t="str">
        <f ca="1">IF(ISBLANK(INDIRECT("H84"))," ",(INDIRECT("H84")))</f>
        <v xml:space="preserve"> </v>
      </c>
      <c r="AI84" s="47" t="str">
        <f ca="1">IF(ISBLANK(INDIRECT("I84"))," ",(INDIRECT("I84")))</f>
        <v xml:space="preserve"> </v>
      </c>
      <c r="AJ84" s="47" t="str">
        <f ca="1">IF(ISBLANK(INDIRECT("J84"))," ",(INDIRECT("J84")))</f>
        <v xml:space="preserve"> </v>
      </c>
      <c r="AK84" s="47" t="str">
        <f ca="1">IF(ISBLANK(INDIRECT("K84"))," ",(INDIRECT("K84")))</f>
        <v xml:space="preserve"> </v>
      </c>
      <c r="AL84" s="47" t="str">
        <f ca="1">IF(ISBLANK(INDIRECT("L84"))," ",(INDIRECT("L84")))</f>
        <v xml:space="preserve"> </v>
      </c>
      <c r="AM84" s="47" t="str">
        <f ca="1">IF(ISBLANK(INDIRECT("M84"))," ",(INDIRECT("M84")))</f>
        <v xml:space="preserve"> </v>
      </c>
      <c r="AN84" s="47" t="str">
        <f ca="1">IF(ISBLANK(INDIRECT("N84"))," ",(INDIRECT("N84")))</f>
        <v xml:space="preserve"> </v>
      </c>
      <c r="AO84" s="47" t="str">
        <f ca="1">IF(ISBLANK(INDIRECT("O84"))," ",(INDIRECT("O84")))</f>
        <v xml:space="preserve"> </v>
      </c>
      <c r="AP84" s="47" t="str">
        <f ca="1">IF(ISBLANK(INDIRECT("P84"))," ",(INDIRECT("P84")))</f>
        <v xml:space="preserve"> </v>
      </c>
      <c r="AQ84" s="47" t="str">
        <f ca="1">IF(ISBLANK(INDIRECT("Q84"))," ",(INDIRECT("Q84")))</f>
        <v xml:space="preserve"> </v>
      </c>
      <c r="AR84" s="47" t="str">
        <f ca="1">IF(ISBLANK(INDIRECT("R84"))," ",(INDIRECT("R84")))</f>
        <v xml:space="preserve"> </v>
      </c>
      <c r="AS84" s="47" t="str">
        <f ca="1">IF(ISBLANK(INDIRECT("S84"))," ",(INDIRECT("S84")))</f>
        <v/>
      </c>
      <c r="AT84" s="47" t="str">
        <f ca="1">IF(ISBLANK(INDIRECT("T84"))," ",(INDIRECT("T84")))</f>
        <v xml:space="preserve"> </v>
      </c>
      <c r="AU84" s="47" t="str">
        <f ca="1">IF(ISBLANK(INDIRECT("U84"))," ",(INDIRECT("U84")))</f>
        <v xml:space="preserve"> </v>
      </c>
      <c r="AV84" s="47" t="str">
        <f ca="1">IF(ISBLANK(INDIRECT("V84"))," ",(INDIRECT("V84")))</f>
        <v xml:space="preserve"> </v>
      </c>
      <c r="AW84" s="47" t="str">
        <f ca="1">IF(ISBLANK(INDIRECT("W84"))," ",(INDIRECT("W84")))</f>
        <v xml:space="preserve"> </v>
      </c>
      <c r="BC84" s="188" t="s">
        <v>230</v>
      </c>
      <c r="BD84" s="188"/>
      <c r="BE84" s="188"/>
      <c r="BF84" s="188"/>
      <c r="BG84" s="188"/>
    </row>
    <row r="85" spans="1:59" x14ac:dyDescent="0.35">
      <c r="A85" s="9">
        <v>80</v>
      </c>
      <c r="B85" s="12"/>
      <c r="C85" s="12"/>
      <c r="D85" s="16"/>
      <c r="E85" s="17"/>
      <c r="F85" s="16"/>
      <c r="G85" s="12"/>
      <c r="H85" s="12"/>
      <c r="I85" s="12"/>
      <c r="J85" s="12"/>
      <c r="K85" s="12"/>
      <c r="L85" s="12"/>
      <c r="M85" s="12"/>
      <c r="N85" s="16"/>
      <c r="O85" s="16"/>
      <c r="P85" s="12"/>
      <c r="Q85" s="71"/>
      <c r="R85" s="71"/>
      <c r="S85" s="72" t="str">
        <f t="shared" si="2"/>
        <v/>
      </c>
      <c r="T85" s="18"/>
      <c r="U85" s="12"/>
      <c r="V85" s="12"/>
      <c r="W85" s="12"/>
      <c r="AB85" s="47" t="str">
        <f ca="1">IF(ISBLANK(INDIRECT("B85"))," ",(INDIRECT("B85")))</f>
        <v xml:space="preserve"> </v>
      </c>
      <c r="AC85" s="47" t="str">
        <f ca="1">IF(ISBLANK(INDIRECT("C85"))," ",(INDIRECT("C85")))</f>
        <v xml:space="preserve"> </v>
      </c>
      <c r="AD85" s="47" t="str">
        <f ca="1">IF(ISBLANK(INDIRECT("D85"))," ",(INDIRECT("D85")))</f>
        <v xml:space="preserve"> </v>
      </c>
      <c r="AE85" s="47" t="str">
        <f ca="1">IF(ISBLANK(INDIRECT("E85"))," ",(INDIRECT("E85")))</f>
        <v xml:space="preserve"> </v>
      </c>
      <c r="AF85" s="47" t="str">
        <f ca="1">IF(ISBLANK(INDIRECT("F85"))," ",(INDIRECT("F85")))</f>
        <v xml:space="preserve"> </v>
      </c>
      <c r="AG85" s="47" t="str">
        <f ca="1">IF(ISBLANK(INDIRECT("G85"))," ",(INDIRECT("G85")))</f>
        <v xml:space="preserve"> </v>
      </c>
      <c r="AH85" s="47" t="str">
        <f ca="1">IF(ISBLANK(INDIRECT("H85"))," ",(INDIRECT("H85")))</f>
        <v xml:space="preserve"> </v>
      </c>
      <c r="AI85" s="47" t="str">
        <f ca="1">IF(ISBLANK(INDIRECT("I85"))," ",(INDIRECT("I85")))</f>
        <v xml:space="preserve"> </v>
      </c>
      <c r="AJ85" s="47" t="str">
        <f ca="1">IF(ISBLANK(INDIRECT("J85"))," ",(INDIRECT("J85")))</f>
        <v xml:space="preserve"> </v>
      </c>
      <c r="AK85" s="47" t="str">
        <f ca="1">IF(ISBLANK(INDIRECT("K85"))," ",(INDIRECT("K85")))</f>
        <v xml:space="preserve"> </v>
      </c>
      <c r="AL85" s="47" t="str">
        <f ca="1">IF(ISBLANK(INDIRECT("L85"))," ",(INDIRECT("L85")))</f>
        <v xml:space="preserve"> </v>
      </c>
      <c r="AM85" s="47" t="str">
        <f ca="1">IF(ISBLANK(INDIRECT("M85"))," ",(INDIRECT("M85")))</f>
        <v xml:space="preserve"> </v>
      </c>
      <c r="AN85" s="47" t="str">
        <f ca="1">IF(ISBLANK(INDIRECT("N85"))," ",(INDIRECT("N85")))</f>
        <v xml:space="preserve"> </v>
      </c>
      <c r="AO85" s="47" t="str">
        <f ca="1">IF(ISBLANK(INDIRECT("O85"))," ",(INDIRECT("O85")))</f>
        <v xml:space="preserve"> </v>
      </c>
      <c r="AP85" s="47" t="str">
        <f ca="1">IF(ISBLANK(INDIRECT("P85"))," ",(INDIRECT("P85")))</f>
        <v xml:space="preserve"> </v>
      </c>
      <c r="AQ85" s="47" t="str">
        <f ca="1">IF(ISBLANK(INDIRECT("Q85"))," ",(INDIRECT("Q85")))</f>
        <v xml:space="preserve"> </v>
      </c>
      <c r="AR85" s="47" t="str">
        <f ca="1">IF(ISBLANK(INDIRECT("R85"))," ",(INDIRECT("R85")))</f>
        <v xml:space="preserve"> </v>
      </c>
      <c r="AS85" s="47" t="str">
        <f ca="1">IF(ISBLANK(INDIRECT("S85"))," ",(INDIRECT("S85")))</f>
        <v/>
      </c>
      <c r="AT85" s="47" t="str">
        <f ca="1">IF(ISBLANK(INDIRECT("T85"))," ",(INDIRECT("T85")))</f>
        <v xml:space="preserve"> </v>
      </c>
      <c r="AU85" s="47" t="str">
        <f ca="1">IF(ISBLANK(INDIRECT("U85"))," ",(INDIRECT("U85")))</f>
        <v xml:space="preserve"> </v>
      </c>
      <c r="AV85" s="47" t="str">
        <f ca="1">IF(ISBLANK(INDIRECT("V85"))," ",(INDIRECT("V85")))</f>
        <v xml:space="preserve"> </v>
      </c>
      <c r="AW85" s="47" t="str">
        <f ca="1">IF(ISBLANK(INDIRECT("W85"))," ",(INDIRECT("W85")))</f>
        <v xml:space="preserve"> </v>
      </c>
      <c r="BC85" s="188" t="s">
        <v>720</v>
      </c>
      <c r="BD85" s="188"/>
      <c r="BE85" s="188"/>
      <c r="BF85" s="188"/>
      <c r="BG85" s="188"/>
    </row>
    <row r="86" spans="1:59" x14ac:dyDescent="0.35">
      <c r="A86" s="9">
        <v>81</v>
      </c>
      <c r="B86" s="12"/>
      <c r="C86" s="12"/>
      <c r="D86" s="16"/>
      <c r="E86" s="17"/>
      <c r="F86" s="16"/>
      <c r="G86" s="12"/>
      <c r="H86" s="12"/>
      <c r="I86" s="12"/>
      <c r="J86" s="12"/>
      <c r="K86" s="12"/>
      <c r="L86" s="12"/>
      <c r="M86" s="12"/>
      <c r="N86" s="16"/>
      <c r="O86" s="16"/>
      <c r="P86" s="12"/>
      <c r="Q86" s="71"/>
      <c r="R86" s="71"/>
      <c r="S86" s="72" t="str">
        <f t="shared" si="2"/>
        <v/>
      </c>
      <c r="T86" s="18"/>
      <c r="U86" s="12"/>
      <c r="V86" s="12"/>
      <c r="W86" s="12"/>
      <c r="AB86" s="47" t="str">
        <f ca="1">IF(ISBLANK(INDIRECT("B86"))," ",(INDIRECT("B86")))</f>
        <v xml:space="preserve"> </v>
      </c>
      <c r="AC86" s="47" t="str">
        <f ca="1">IF(ISBLANK(INDIRECT("C86"))," ",(INDIRECT("C86")))</f>
        <v xml:space="preserve"> </v>
      </c>
      <c r="AD86" s="47" t="str">
        <f ca="1">IF(ISBLANK(INDIRECT("D86"))," ",(INDIRECT("D86")))</f>
        <v xml:space="preserve"> </v>
      </c>
      <c r="AE86" s="47" t="str">
        <f ca="1">IF(ISBLANK(INDIRECT("E86"))," ",(INDIRECT("E86")))</f>
        <v xml:space="preserve"> </v>
      </c>
      <c r="AF86" s="47" t="str">
        <f ca="1">IF(ISBLANK(INDIRECT("F86"))," ",(INDIRECT("F86")))</f>
        <v xml:space="preserve"> </v>
      </c>
      <c r="AG86" s="47" t="str">
        <f ca="1">IF(ISBLANK(INDIRECT("G86"))," ",(INDIRECT("G86")))</f>
        <v xml:space="preserve"> </v>
      </c>
      <c r="AH86" s="47" t="str">
        <f ca="1">IF(ISBLANK(INDIRECT("H86"))," ",(INDIRECT("H86")))</f>
        <v xml:space="preserve"> </v>
      </c>
      <c r="AI86" s="47" t="str">
        <f ca="1">IF(ISBLANK(INDIRECT("I86"))," ",(INDIRECT("I86")))</f>
        <v xml:space="preserve"> </v>
      </c>
      <c r="AJ86" s="47" t="str">
        <f ca="1">IF(ISBLANK(INDIRECT("J86"))," ",(INDIRECT("J86")))</f>
        <v xml:space="preserve"> </v>
      </c>
      <c r="AK86" s="47" t="str">
        <f ca="1">IF(ISBLANK(INDIRECT("K86"))," ",(INDIRECT("K86")))</f>
        <v xml:space="preserve"> </v>
      </c>
      <c r="AL86" s="47" t="str">
        <f ca="1">IF(ISBLANK(INDIRECT("L86"))," ",(INDIRECT("L86")))</f>
        <v xml:space="preserve"> </v>
      </c>
      <c r="AM86" s="47" t="str">
        <f ca="1">IF(ISBLANK(INDIRECT("M86"))," ",(INDIRECT("M86")))</f>
        <v xml:space="preserve"> </v>
      </c>
      <c r="AN86" s="47" t="str">
        <f ca="1">IF(ISBLANK(INDIRECT("N86"))," ",(INDIRECT("N86")))</f>
        <v xml:space="preserve"> </v>
      </c>
      <c r="AO86" s="47" t="str">
        <f ca="1">IF(ISBLANK(INDIRECT("O86"))," ",(INDIRECT("O86")))</f>
        <v xml:space="preserve"> </v>
      </c>
      <c r="AP86" s="47" t="str">
        <f ca="1">IF(ISBLANK(INDIRECT("P86"))," ",(INDIRECT("P86")))</f>
        <v xml:space="preserve"> </v>
      </c>
      <c r="AQ86" s="47" t="str">
        <f ca="1">IF(ISBLANK(INDIRECT("Q86"))," ",(INDIRECT("Q86")))</f>
        <v xml:space="preserve"> </v>
      </c>
      <c r="AR86" s="47" t="str">
        <f ca="1">IF(ISBLANK(INDIRECT("R86"))," ",(INDIRECT("R86")))</f>
        <v xml:space="preserve"> </v>
      </c>
      <c r="AS86" s="47" t="str">
        <f ca="1">IF(ISBLANK(INDIRECT("S86"))," ",(INDIRECT("S86")))</f>
        <v/>
      </c>
      <c r="AT86" s="47" t="str">
        <f ca="1">IF(ISBLANK(INDIRECT("T86"))," ",(INDIRECT("T86")))</f>
        <v xml:space="preserve"> </v>
      </c>
      <c r="AU86" s="47" t="str">
        <f ca="1">IF(ISBLANK(INDIRECT("U86"))," ",(INDIRECT("U86")))</f>
        <v xml:space="preserve"> </v>
      </c>
      <c r="AV86" s="47" t="str">
        <f ca="1">IF(ISBLANK(INDIRECT("V86"))," ",(INDIRECT("V86")))</f>
        <v xml:space="preserve"> </v>
      </c>
      <c r="AW86" s="47" t="str">
        <f ca="1">IF(ISBLANK(INDIRECT("W86"))," ",(INDIRECT("W86")))</f>
        <v xml:space="preserve"> </v>
      </c>
      <c r="BC86" s="188" t="s">
        <v>721</v>
      </c>
      <c r="BD86" s="188"/>
      <c r="BE86" s="188"/>
      <c r="BF86" s="188"/>
      <c r="BG86" s="188"/>
    </row>
    <row r="87" spans="1:59" x14ac:dyDescent="0.35">
      <c r="A87" s="9">
        <v>82</v>
      </c>
      <c r="B87" s="12"/>
      <c r="C87" s="12"/>
      <c r="D87" s="16"/>
      <c r="E87" s="17"/>
      <c r="F87" s="16"/>
      <c r="G87" s="12"/>
      <c r="H87" s="12"/>
      <c r="I87" s="12"/>
      <c r="J87" s="12"/>
      <c r="K87" s="12"/>
      <c r="L87" s="12"/>
      <c r="M87" s="12"/>
      <c r="N87" s="16"/>
      <c r="O87" s="16"/>
      <c r="P87" s="12"/>
      <c r="Q87" s="71"/>
      <c r="R87" s="71"/>
      <c r="S87" s="72" t="str">
        <f t="shared" si="2"/>
        <v/>
      </c>
      <c r="T87" s="18"/>
      <c r="U87" s="12"/>
      <c r="V87" s="12"/>
      <c r="W87" s="12"/>
      <c r="AB87" s="47" t="str">
        <f ca="1">IF(ISBLANK(INDIRECT("B87"))," ",(INDIRECT("B87")))</f>
        <v xml:space="preserve"> </v>
      </c>
      <c r="AC87" s="47" t="str">
        <f ca="1">IF(ISBLANK(INDIRECT("C87"))," ",(INDIRECT("C87")))</f>
        <v xml:space="preserve"> </v>
      </c>
      <c r="AD87" s="47" t="str">
        <f ca="1">IF(ISBLANK(INDIRECT("D87"))," ",(INDIRECT("D87")))</f>
        <v xml:space="preserve"> </v>
      </c>
      <c r="AE87" s="47" t="str">
        <f ca="1">IF(ISBLANK(INDIRECT("E87"))," ",(INDIRECT("E87")))</f>
        <v xml:space="preserve"> </v>
      </c>
      <c r="AF87" s="47" t="str">
        <f ca="1">IF(ISBLANK(INDIRECT("F87"))," ",(INDIRECT("F87")))</f>
        <v xml:space="preserve"> </v>
      </c>
      <c r="AG87" s="47" t="str">
        <f ca="1">IF(ISBLANK(INDIRECT("G87"))," ",(INDIRECT("G87")))</f>
        <v xml:space="preserve"> </v>
      </c>
      <c r="AH87" s="47" t="str">
        <f ca="1">IF(ISBLANK(INDIRECT("H87"))," ",(INDIRECT("H87")))</f>
        <v xml:space="preserve"> </v>
      </c>
      <c r="AI87" s="47" t="str">
        <f ca="1">IF(ISBLANK(INDIRECT("I87"))," ",(INDIRECT("I87")))</f>
        <v xml:space="preserve"> </v>
      </c>
      <c r="AJ87" s="47" t="str">
        <f ca="1">IF(ISBLANK(INDIRECT("J87"))," ",(INDIRECT("J87")))</f>
        <v xml:space="preserve"> </v>
      </c>
      <c r="AK87" s="47" t="str">
        <f ca="1">IF(ISBLANK(INDIRECT("K87"))," ",(INDIRECT("K87")))</f>
        <v xml:space="preserve"> </v>
      </c>
      <c r="AL87" s="47" t="str">
        <f ca="1">IF(ISBLANK(INDIRECT("L87"))," ",(INDIRECT("L87")))</f>
        <v xml:space="preserve"> </v>
      </c>
      <c r="AM87" s="47" t="str">
        <f ca="1">IF(ISBLANK(INDIRECT("M87"))," ",(INDIRECT("M87")))</f>
        <v xml:space="preserve"> </v>
      </c>
      <c r="AN87" s="47" t="str">
        <f ca="1">IF(ISBLANK(INDIRECT("N87"))," ",(INDIRECT("N87")))</f>
        <v xml:space="preserve"> </v>
      </c>
      <c r="AO87" s="47" t="str">
        <f ca="1">IF(ISBLANK(INDIRECT("O87"))," ",(INDIRECT("O87")))</f>
        <v xml:space="preserve"> </v>
      </c>
      <c r="AP87" s="47" t="str">
        <f ca="1">IF(ISBLANK(INDIRECT("P87"))," ",(INDIRECT("P87")))</f>
        <v xml:space="preserve"> </v>
      </c>
      <c r="AQ87" s="47" t="str">
        <f ca="1">IF(ISBLANK(INDIRECT("Q87"))," ",(INDIRECT("Q87")))</f>
        <v xml:space="preserve"> </v>
      </c>
      <c r="AR87" s="47" t="str">
        <f ca="1">IF(ISBLANK(INDIRECT("R87"))," ",(INDIRECT("R87")))</f>
        <v xml:space="preserve"> </v>
      </c>
      <c r="AS87" s="47" t="str">
        <f ca="1">IF(ISBLANK(INDIRECT("S87"))," ",(INDIRECT("S87")))</f>
        <v/>
      </c>
      <c r="AT87" s="47" t="str">
        <f ca="1">IF(ISBLANK(INDIRECT("T87"))," ",(INDIRECT("T87")))</f>
        <v xml:space="preserve"> </v>
      </c>
      <c r="AU87" s="47" t="str">
        <f ca="1">IF(ISBLANK(INDIRECT("U87"))," ",(INDIRECT("U87")))</f>
        <v xml:space="preserve"> </v>
      </c>
      <c r="AV87" s="47" t="str">
        <f ca="1">IF(ISBLANK(INDIRECT("V87"))," ",(INDIRECT("V87")))</f>
        <v xml:space="preserve"> </v>
      </c>
      <c r="AW87" s="47" t="str">
        <f ca="1">IF(ISBLANK(INDIRECT("W87"))," ",(INDIRECT("W87")))</f>
        <v xml:space="preserve"> </v>
      </c>
      <c r="BC87" s="188" t="s">
        <v>231</v>
      </c>
      <c r="BD87" s="188"/>
      <c r="BE87" s="188"/>
      <c r="BF87" s="188"/>
      <c r="BG87" s="188"/>
    </row>
    <row r="88" spans="1:59" x14ac:dyDescent="0.35">
      <c r="A88" s="9">
        <v>83</v>
      </c>
      <c r="B88" s="12"/>
      <c r="C88" s="12"/>
      <c r="D88" s="16"/>
      <c r="E88" s="17"/>
      <c r="F88" s="16"/>
      <c r="G88" s="12"/>
      <c r="H88" s="12"/>
      <c r="I88" s="12"/>
      <c r="J88" s="12"/>
      <c r="K88" s="12"/>
      <c r="L88" s="12"/>
      <c r="M88" s="12"/>
      <c r="N88" s="16"/>
      <c r="O88" s="16"/>
      <c r="P88" s="12"/>
      <c r="Q88" s="71"/>
      <c r="R88" s="71"/>
      <c r="S88" s="72" t="str">
        <f t="shared" si="2"/>
        <v/>
      </c>
      <c r="T88" s="18"/>
      <c r="U88" s="12"/>
      <c r="V88" s="12"/>
      <c r="W88" s="12"/>
      <c r="AB88" s="47" t="str">
        <f ca="1">IF(ISBLANK(INDIRECT("B88"))," ",(INDIRECT("B88")))</f>
        <v xml:space="preserve"> </v>
      </c>
      <c r="AC88" s="47" t="str">
        <f ca="1">IF(ISBLANK(INDIRECT("C88"))," ",(INDIRECT("C88")))</f>
        <v xml:space="preserve"> </v>
      </c>
      <c r="AD88" s="47" t="str">
        <f ca="1">IF(ISBLANK(INDIRECT("D88"))," ",(INDIRECT("D88")))</f>
        <v xml:space="preserve"> </v>
      </c>
      <c r="AE88" s="47" t="str">
        <f ca="1">IF(ISBLANK(INDIRECT("E88"))," ",(INDIRECT("E88")))</f>
        <v xml:space="preserve"> </v>
      </c>
      <c r="AF88" s="47" t="str">
        <f ca="1">IF(ISBLANK(INDIRECT("F88"))," ",(INDIRECT("F88")))</f>
        <v xml:space="preserve"> </v>
      </c>
      <c r="AG88" s="47" t="str">
        <f ca="1">IF(ISBLANK(INDIRECT("G88"))," ",(INDIRECT("G88")))</f>
        <v xml:space="preserve"> </v>
      </c>
      <c r="AH88" s="47" t="str">
        <f ca="1">IF(ISBLANK(INDIRECT("H88"))," ",(INDIRECT("H88")))</f>
        <v xml:space="preserve"> </v>
      </c>
      <c r="AI88" s="47" t="str">
        <f ca="1">IF(ISBLANK(INDIRECT("I88"))," ",(INDIRECT("I88")))</f>
        <v xml:space="preserve"> </v>
      </c>
      <c r="AJ88" s="47" t="str">
        <f ca="1">IF(ISBLANK(INDIRECT("J88"))," ",(INDIRECT("J88")))</f>
        <v xml:space="preserve"> </v>
      </c>
      <c r="AK88" s="47" t="str">
        <f ca="1">IF(ISBLANK(INDIRECT("K88"))," ",(INDIRECT("K88")))</f>
        <v xml:space="preserve"> </v>
      </c>
      <c r="AL88" s="47" t="str">
        <f ca="1">IF(ISBLANK(INDIRECT("L88"))," ",(INDIRECT("L88")))</f>
        <v xml:space="preserve"> </v>
      </c>
      <c r="AM88" s="47" t="str">
        <f ca="1">IF(ISBLANK(INDIRECT("M88"))," ",(INDIRECT("M88")))</f>
        <v xml:space="preserve"> </v>
      </c>
      <c r="AN88" s="47" t="str">
        <f ca="1">IF(ISBLANK(INDIRECT("N88"))," ",(INDIRECT("N88")))</f>
        <v xml:space="preserve"> </v>
      </c>
      <c r="AO88" s="47" t="str">
        <f ca="1">IF(ISBLANK(INDIRECT("O88"))," ",(INDIRECT("O88")))</f>
        <v xml:space="preserve"> </v>
      </c>
      <c r="AP88" s="47" t="str">
        <f ca="1">IF(ISBLANK(INDIRECT("P88"))," ",(INDIRECT("P88")))</f>
        <v xml:space="preserve"> </v>
      </c>
      <c r="AQ88" s="47" t="str">
        <f ca="1">IF(ISBLANK(INDIRECT("Q88"))," ",(INDIRECT("Q88")))</f>
        <v xml:space="preserve"> </v>
      </c>
      <c r="AR88" s="47" t="str">
        <f ca="1">IF(ISBLANK(INDIRECT("R88"))," ",(INDIRECT("R88")))</f>
        <v xml:space="preserve"> </v>
      </c>
      <c r="AS88" s="47" t="str">
        <f ca="1">IF(ISBLANK(INDIRECT("S88"))," ",(INDIRECT("S88")))</f>
        <v/>
      </c>
      <c r="AT88" s="47" t="str">
        <f ca="1">IF(ISBLANK(INDIRECT("T88"))," ",(INDIRECT("T88")))</f>
        <v xml:space="preserve"> </v>
      </c>
      <c r="AU88" s="47" t="str">
        <f ca="1">IF(ISBLANK(INDIRECT("U88"))," ",(INDIRECT("U88")))</f>
        <v xml:space="preserve"> </v>
      </c>
      <c r="AV88" s="47" t="str">
        <f ca="1">IF(ISBLANK(INDIRECT("V88"))," ",(INDIRECT("V88")))</f>
        <v xml:space="preserve"> </v>
      </c>
      <c r="AW88" s="47" t="str">
        <f ca="1">IF(ISBLANK(INDIRECT("W88"))," ",(INDIRECT("W88")))</f>
        <v xml:space="preserve"> </v>
      </c>
      <c r="BC88" s="188" t="s">
        <v>722</v>
      </c>
      <c r="BD88" s="188"/>
      <c r="BE88" s="188"/>
      <c r="BF88" s="188"/>
      <c r="BG88" s="188"/>
    </row>
    <row r="89" spans="1:59" x14ac:dyDescent="0.35">
      <c r="A89" s="9">
        <v>84</v>
      </c>
      <c r="B89" s="12"/>
      <c r="C89" s="12"/>
      <c r="D89" s="16"/>
      <c r="E89" s="17"/>
      <c r="F89" s="16"/>
      <c r="G89" s="12"/>
      <c r="H89" s="12"/>
      <c r="I89" s="12"/>
      <c r="J89" s="12"/>
      <c r="K89" s="12"/>
      <c r="L89" s="12"/>
      <c r="M89" s="12"/>
      <c r="N89" s="16"/>
      <c r="O89" s="16"/>
      <c r="P89" s="12"/>
      <c r="Q89" s="71"/>
      <c r="R89" s="71"/>
      <c r="S89" s="72" t="str">
        <f t="shared" si="2"/>
        <v/>
      </c>
      <c r="T89" s="18"/>
      <c r="U89" s="12"/>
      <c r="V89" s="12"/>
      <c r="W89" s="12"/>
      <c r="AB89" s="47" t="str">
        <f ca="1">IF(ISBLANK(INDIRECT("B89"))," ",(INDIRECT("B89")))</f>
        <v xml:space="preserve"> </v>
      </c>
      <c r="AC89" s="47" t="str">
        <f ca="1">IF(ISBLANK(INDIRECT("C89"))," ",(INDIRECT("C89")))</f>
        <v xml:space="preserve"> </v>
      </c>
      <c r="AD89" s="47" t="str">
        <f ca="1">IF(ISBLANK(INDIRECT("D89"))," ",(INDIRECT("D89")))</f>
        <v xml:space="preserve"> </v>
      </c>
      <c r="AE89" s="47" t="str">
        <f ca="1">IF(ISBLANK(INDIRECT("E89"))," ",(INDIRECT("E89")))</f>
        <v xml:space="preserve"> </v>
      </c>
      <c r="AF89" s="47" t="str">
        <f ca="1">IF(ISBLANK(INDIRECT("F89"))," ",(INDIRECT("F89")))</f>
        <v xml:space="preserve"> </v>
      </c>
      <c r="AG89" s="47" t="str">
        <f ca="1">IF(ISBLANK(INDIRECT("G89"))," ",(INDIRECT("G89")))</f>
        <v xml:space="preserve"> </v>
      </c>
      <c r="AH89" s="47" t="str">
        <f ca="1">IF(ISBLANK(INDIRECT("H89"))," ",(INDIRECT("H89")))</f>
        <v xml:space="preserve"> </v>
      </c>
      <c r="AI89" s="47" t="str">
        <f ca="1">IF(ISBLANK(INDIRECT("I89"))," ",(INDIRECT("I89")))</f>
        <v xml:space="preserve"> </v>
      </c>
      <c r="AJ89" s="47" t="str">
        <f ca="1">IF(ISBLANK(INDIRECT("J89"))," ",(INDIRECT("J89")))</f>
        <v xml:space="preserve"> </v>
      </c>
      <c r="AK89" s="47" t="str">
        <f ca="1">IF(ISBLANK(INDIRECT("K89"))," ",(INDIRECT("K89")))</f>
        <v xml:space="preserve"> </v>
      </c>
      <c r="AL89" s="47" t="str">
        <f ca="1">IF(ISBLANK(INDIRECT("L89"))," ",(INDIRECT("L89")))</f>
        <v xml:space="preserve"> </v>
      </c>
      <c r="AM89" s="47" t="str">
        <f ca="1">IF(ISBLANK(INDIRECT("M89"))," ",(INDIRECT("M89")))</f>
        <v xml:space="preserve"> </v>
      </c>
      <c r="AN89" s="47" t="str">
        <f ca="1">IF(ISBLANK(INDIRECT("N89"))," ",(INDIRECT("N89")))</f>
        <v xml:space="preserve"> </v>
      </c>
      <c r="AO89" s="47" t="str">
        <f ca="1">IF(ISBLANK(INDIRECT("O89"))," ",(INDIRECT("O89")))</f>
        <v xml:space="preserve"> </v>
      </c>
      <c r="AP89" s="47" t="str">
        <f ca="1">IF(ISBLANK(INDIRECT("P89"))," ",(INDIRECT("P89")))</f>
        <v xml:space="preserve"> </v>
      </c>
      <c r="AQ89" s="47" t="str">
        <f ca="1">IF(ISBLANK(INDIRECT("Q89"))," ",(INDIRECT("Q89")))</f>
        <v xml:space="preserve"> </v>
      </c>
      <c r="AR89" s="47" t="str">
        <f ca="1">IF(ISBLANK(INDIRECT("R89"))," ",(INDIRECT("R89")))</f>
        <v xml:space="preserve"> </v>
      </c>
      <c r="AS89" s="47" t="str">
        <f ca="1">IF(ISBLANK(INDIRECT("S89"))," ",(INDIRECT("S89")))</f>
        <v/>
      </c>
      <c r="AT89" s="47" t="str">
        <f ca="1">IF(ISBLANK(INDIRECT("T89"))," ",(INDIRECT("T89")))</f>
        <v xml:space="preserve"> </v>
      </c>
      <c r="AU89" s="47" t="str">
        <f ca="1">IF(ISBLANK(INDIRECT("U89"))," ",(INDIRECT("U89")))</f>
        <v xml:space="preserve"> </v>
      </c>
      <c r="AV89" s="47" t="str">
        <f ca="1">IF(ISBLANK(INDIRECT("V89"))," ",(INDIRECT("V89")))</f>
        <v xml:space="preserve"> </v>
      </c>
      <c r="AW89" s="47" t="str">
        <f ca="1">IF(ISBLANK(INDIRECT("W89"))," ",(INDIRECT("W89")))</f>
        <v xml:space="preserve"> </v>
      </c>
      <c r="BC89" s="188" t="s">
        <v>723</v>
      </c>
      <c r="BD89" s="188"/>
      <c r="BE89" s="188"/>
      <c r="BF89" s="188"/>
      <c r="BG89" s="188"/>
    </row>
    <row r="90" spans="1:59" x14ac:dyDescent="0.35">
      <c r="A90" s="9">
        <v>85</v>
      </c>
      <c r="B90" s="12"/>
      <c r="C90" s="12"/>
      <c r="D90" s="16"/>
      <c r="E90" s="17"/>
      <c r="F90" s="16"/>
      <c r="G90" s="12"/>
      <c r="H90" s="12"/>
      <c r="I90" s="12"/>
      <c r="J90" s="12"/>
      <c r="K90" s="12"/>
      <c r="L90" s="12"/>
      <c r="M90" s="12"/>
      <c r="N90" s="16"/>
      <c r="O90" s="16"/>
      <c r="P90" s="12"/>
      <c r="Q90" s="71"/>
      <c r="R90" s="71"/>
      <c r="S90" s="72" t="str">
        <f t="shared" si="2"/>
        <v/>
      </c>
      <c r="T90" s="18"/>
      <c r="U90" s="12"/>
      <c r="V90" s="12"/>
      <c r="W90" s="12"/>
      <c r="AB90" s="47" t="str">
        <f ca="1">IF(ISBLANK(INDIRECT("B90"))," ",(INDIRECT("B90")))</f>
        <v xml:space="preserve"> </v>
      </c>
      <c r="AC90" s="47" t="str">
        <f ca="1">IF(ISBLANK(INDIRECT("C90"))," ",(INDIRECT("C90")))</f>
        <v xml:space="preserve"> </v>
      </c>
      <c r="AD90" s="47" t="str">
        <f ca="1">IF(ISBLANK(INDIRECT("D90"))," ",(INDIRECT("D90")))</f>
        <v xml:space="preserve"> </v>
      </c>
      <c r="AE90" s="47" t="str">
        <f ca="1">IF(ISBLANK(INDIRECT("E90"))," ",(INDIRECT("E90")))</f>
        <v xml:space="preserve"> </v>
      </c>
      <c r="AF90" s="47" t="str">
        <f ca="1">IF(ISBLANK(INDIRECT("F90"))," ",(INDIRECT("F90")))</f>
        <v xml:space="preserve"> </v>
      </c>
      <c r="AG90" s="47" t="str">
        <f ca="1">IF(ISBLANK(INDIRECT("G90"))," ",(INDIRECT("G90")))</f>
        <v xml:space="preserve"> </v>
      </c>
      <c r="AH90" s="47" t="str">
        <f ca="1">IF(ISBLANK(INDIRECT("H90"))," ",(INDIRECT("H90")))</f>
        <v xml:space="preserve"> </v>
      </c>
      <c r="AI90" s="47" t="str">
        <f ca="1">IF(ISBLANK(INDIRECT("I90"))," ",(INDIRECT("I90")))</f>
        <v xml:space="preserve"> </v>
      </c>
      <c r="AJ90" s="47" t="str">
        <f ca="1">IF(ISBLANK(INDIRECT("J90"))," ",(INDIRECT("J90")))</f>
        <v xml:space="preserve"> </v>
      </c>
      <c r="AK90" s="47" t="str">
        <f ca="1">IF(ISBLANK(INDIRECT("K90"))," ",(INDIRECT("K90")))</f>
        <v xml:space="preserve"> </v>
      </c>
      <c r="AL90" s="47" t="str">
        <f ca="1">IF(ISBLANK(INDIRECT("L90"))," ",(INDIRECT("L90")))</f>
        <v xml:space="preserve"> </v>
      </c>
      <c r="AM90" s="47" t="str">
        <f ca="1">IF(ISBLANK(INDIRECT("M90"))," ",(INDIRECT("M90")))</f>
        <v xml:space="preserve"> </v>
      </c>
      <c r="AN90" s="47" t="str">
        <f ca="1">IF(ISBLANK(INDIRECT("N90"))," ",(INDIRECT("N90")))</f>
        <v xml:space="preserve"> </v>
      </c>
      <c r="AO90" s="47" t="str">
        <f ca="1">IF(ISBLANK(INDIRECT("O90"))," ",(INDIRECT("O90")))</f>
        <v xml:space="preserve"> </v>
      </c>
      <c r="AP90" s="47" t="str">
        <f ca="1">IF(ISBLANK(INDIRECT("P90"))," ",(INDIRECT("P90")))</f>
        <v xml:space="preserve"> </v>
      </c>
      <c r="AQ90" s="47" t="str">
        <f ca="1">IF(ISBLANK(INDIRECT("Q90"))," ",(INDIRECT("Q90")))</f>
        <v xml:space="preserve"> </v>
      </c>
      <c r="AR90" s="47" t="str">
        <f ca="1">IF(ISBLANK(INDIRECT("R90"))," ",(INDIRECT("R90")))</f>
        <v xml:space="preserve"> </v>
      </c>
      <c r="AS90" s="47" t="str">
        <f ca="1">IF(ISBLANK(INDIRECT("S90"))," ",(INDIRECT("S90")))</f>
        <v/>
      </c>
      <c r="AT90" s="47" t="str">
        <f ca="1">IF(ISBLANK(INDIRECT("T90"))," ",(INDIRECT("T90")))</f>
        <v xml:space="preserve"> </v>
      </c>
      <c r="AU90" s="47" t="str">
        <f ca="1">IF(ISBLANK(INDIRECT("U90"))," ",(INDIRECT("U90")))</f>
        <v xml:space="preserve"> </v>
      </c>
      <c r="AV90" s="47" t="str">
        <f ca="1">IF(ISBLANK(INDIRECT("V90"))," ",(INDIRECT("V90")))</f>
        <v xml:space="preserve"> </v>
      </c>
      <c r="AW90" s="47" t="str">
        <f ca="1">IF(ISBLANK(INDIRECT("W90"))," ",(INDIRECT("W90")))</f>
        <v xml:space="preserve"> </v>
      </c>
      <c r="BC90" s="188" t="s">
        <v>724</v>
      </c>
      <c r="BD90" s="188"/>
      <c r="BE90" s="188"/>
      <c r="BF90" s="188"/>
      <c r="BG90" s="188"/>
    </row>
    <row r="91" spans="1:59" x14ac:dyDescent="0.35">
      <c r="A91" s="9">
        <v>86</v>
      </c>
      <c r="B91" s="12"/>
      <c r="C91" s="12"/>
      <c r="D91" s="16"/>
      <c r="E91" s="17"/>
      <c r="F91" s="16"/>
      <c r="G91" s="12"/>
      <c r="H91" s="12"/>
      <c r="I91" s="12"/>
      <c r="J91" s="12"/>
      <c r="K91" s="12"/>
      <c r="L91" s="12"/>
      <c r="M91" s="12"/>
      <c r="N91" s="16"/>
      <c r="O91" s="16"/>
      <c r="P91" s="12"/>
      <c r="Q91" s="71"/>
      <c r="R91" s="71"/>
      <c r="S91" s="72" t="str">
        <f t="shared" si="2"/>
        <v/>
      </c>
      <c r="T91" s="18"/>
      <c r="U91" s="12"/>
      <c r="V91" s="12"/>
      <c r="W91" s="12"/>
      <c r="AB91" s="47" t="str">
        <f ca="1">IF(ISBLANK(INDIRECT("B91"))," ",(INDIRECT("B91")))</f>
        <v xml:space="preserve"> </v>
      </c>
      <c r="AC91" s="47" t="str">
        <f ca="1">IF(ISBLANK(INDIRECT("C91"))," ",(INDIRECT("C91")))</f>
        <v xml:space="preserve"> </v>
      </c>
      <c r="AD91" s="47" t="str">
        <f ca="1">IF(ISBLANK(INDIRECT("D91"))," ",(INDIRECT("D91")))</f>
        <v xml:space="preserve"> </v>
      </c>
      <c r="AE91" s="47" t="str">
        <f ca="1">IF(ISBLANK(INDIRECT("E91"))," ",(INDIRECT("E91")))</f>
        <v xml:space="preserve"> </v>
      </c>
      <c r="AF91" s="47" t="str">
        <f ca="1">IF(ISBLANK(INDIRECT("F91"))," ",(INDIRECT("F91")))</f>
        <v xml:space="preserve"> </v>
      </c>
      <c r="AG91" s="47" t="str">
        <f ca="1">IF(ISBLANK(INDIRECT("G91"))," ",(INDIRECT("G91")))</f>
        <v xml:space="preserve"> </v>
      </c>
      <c r="AH91" s="47" t="str">
        <f ca="1">IF(ISBLANK(INDIRECT("H91"))," ",(INDIRECT("H91")))</f>
        <v xml:space="preserve"> </v>
      </c>
      <c r="AI91" s="47" t="str">
        <f ca="1">IF(ISBLANK(INDIRECT("I91"))," ",(INDIRECT("I91")))</f>
        <v xml:space="preserve"> </v>
      </c>
      <c r="AJ91" s="47" t="str">
        <f ca="1">IF(ISBLANK(INDIRECT("J91"))," ",(INDIRECT("J91")))</f>
        <v xml:space="preserve"> </v>
      </c>
      <c r="AK91" s="47" t="str">
        <f ca="1">IF(ISBLANK(INDIRECT("K91"))," ",(INDIRECT("K91")))</f>
        <v xml:space="preserve"> </v>
      </c>
      <c r="AL91" s="47" t="str">
        <f ca="1">IF(ISBLANK(INDIRECT("L91"))," ",(INDIRECT("L91")))</f>
        <v xml:space="preserve"> </v>
      </c>
      <c r="AM91" s="47" t="str">
        <f ca="1">IF(ISBLANK(INDIRECT("M91"))," ",(INDIRECT("M91")))</f>
        <v xml:space="preserve"> </v>
      </c>
      <c r="AN91" s="47" t="str">
        <f ca="1">IF(ISBLANK(INDIRECT("N91"))," ",(INDIRECT("N91")))</f>
        <v xml:space="preserve"> </v>
      </c>
      <c r="AO91" s="47" t="str">
        <f ca="1">IF(ISBLANK(INDIRECT("O91"))," ",(INDIRECT("O91")))</f>
        <v xml:space="preserve"> </v>
      </c>
      <c r="AP91" s="47" t="str">
        <f ca="1">IF(ISBLANK(INDIRECT("P91"))," ",(INDIRECT("P91")))</f>
        <v xml:space="preserve"> </v>
      </c>
      <c r="AQ91" s="47" t="str">
        <f ca="1">IF(ISBLANK(INDIRECT("Q91"))," ",(INDIRECT("Q91")))</f>
        <v xml:space="preserve"> </v>
      </c>
      <c r="AR91" s="47" t="str">
        <f ca="1">IF(ISBLANK(INDIRECT("R91"))," ",(INDIRECT("R91")))</f>
        <v xml:space="preserve"> </v>
      </c>
      <c r="AS91" s="47" t="str">
        <f ca="1">IF(ISBLANK(INDIRECT("S91"))," ",(INDIRECT("S91")))</f>
        <v/>
      </c>
      <c r="AT91" s="47" t="str">
        <f ca="1">IF(ISBLANK(INDIRECT("T91"))," ",(INDIRECT("T91")))</f>
        <v xml:space="preserve"> </v>
      </c>
      <c r="AU91" s="47" t="str">
        <f ca="1">IF(ISBLANK(INDIRECT("U91"))," ",(INDIRECT("U91")))</f>
        <v xml:space="preserve"> </v>
      </c>
      <c r="AV91" s="47" t="str">
        <f ca="1">IF(ISBLANK(INDIRECT("V91"))," ",(INDIRECT("V91")))</f>
        <v xml:space="preserve"> </v>
      </c>
      <c r="AW91" s="47" t="str">
        <f ca="1">IF(ISBLANK(INDIRECT("W91"))," ",(INDIRECT("W91")))</f>
        <v xml:space="preserve"> </v>
      </c>
      <c r="BC91" s="188" t="s">
        <v>725</v>
      </c>
      <c r="BD91" s="188"/>
      <c r="BE91" s="188"/>
      <c r="BF91" s="188"/>
      <c r="BG91" s="188"/>
    </row>
    <row r="92" spans="1:59" x14ac:dyDescent="0.35">
      <c r="A92" s="9">
        <v>87</v>
      </c>
      <c r="B92" s="12"/>
      <c r="C92" s="12"/>
      <c r="D92" s="16"/>
      <c r="E92" s="17"/>
      <c r="F92" s="16"/>
      <c r="G92" s="12"/>
      <c r="H92" s="12"/>
      <c r="I92" s="12"/>
      <c r="J92" s="12"/>
      <c r="K92" s="12"/>
      <c r="L92" s="12"/>
      <c r="M92" s="12"/>
      <c r="N92" s="16"/>
      <c r="O92" s="16"/>
      <c r="P92" s="12"/>
      <c r="Q92" s="71"/>
      <c r="R92" s="71"/>
      <c r="S92" s="72" t="str">
        <f t="shared" si="2"/>
        <v/>
      </c>
      <c r="T92" s="18"/>
      <c r="U92" s="12"/>
      <c r="V92" s="12"/>
      <c r="W92" s="12"/>
      <c r="AB92" s="47" t="str">
        <f ca="1">IF(ISBLANK(INDIRECT("B92"))," ",(INDIRECT("B92")))</f>
        <v xml:space="preserve"> </v>
      </c>
      <c r="AC92" s="47" t="str">
        <f ca="1">IF(ISBLANK(INDIRECT("C92"))," ",(INDIRECT("C92")))</f>
        <v xml:space="preserve"> </v>
      </c>
      <c r="AD92" s="47" t="str">
        <f ca="1">IF(ISBLANK(INDIRECT("D92"))," ",(INDIRECT("D92")))</f>
        <v xml:space="preserve"> </v>
      </c>
      <c r="AE92" s="47" t="str">
        <f ca="1">IF(ISBLANK(INDIRECT("E92"))," ",(INDIRECT("E92")))</f>
        <v xml:space="preserve"> </v>
      </c>
      <c r="AF92" s="47" t="str">
        <f ca="1">IF(ISBLANK(INDIRECT("F92"))," ",(INDIRECT("F92")))</f>
        <v xml:space="preserve"> </v>
      </c>
      <c r="AG92" s="47" t="str">
        <f ca="1">IF(ISBLANK(INDIRECT("G92"))," ",(INDIRECT("G92")))</f>
        <v xml:space="preserve"> </v>
      </c>
      <c r="AH92" s="47" t="str">
        <f ca="1">IF(ISBLANK(INDIRECT("H92"))," ",(INDIRECT("H92")))</f>
        <v xml:space="preserve"> </v>
      </c>
      <c r="AI92" s="47" t="str">
        <f ca="1">IF(ISBLANK(INDIRECT("I92"))," ",(INDIRECT("I92")))</f>
        <v xml:space="preserve"> </v>
      </c>
      <c r="AJ92" s="47" t="str">
        <f ca="1">IF(ISBLANK(INDIRECT("J92"))," ",(INDIRECT("J92")))</f>
        <v xml:space="preserve"> </v>
      </c>
      <c r="AK92" s="47" t="str">
        <f ca="1">IF(ISBLANK(INDIRECT("K92"))," ",(INDIRECT("K92")))</f>
        <v xml:space="preserve"> </v>
      </c>
      <c r="AL92" s="47" t="str">
        <f ca="1">IF(ISBLANK(INDIRECT("L92"))," ",(INDIRECT("L92")))</f>
        <v xml:space="preserve"> </v>
      </c>
      <c r="AM92" s="47" t="str">
        <f ca="1">IF(ISBLANK(INDIRECT("M92"))," ",(INDIRECT("M92")))</f>
        <v xml:space="preserve"> </v>
      </c>
      <c r="AN92" s="47" t="str">
        <f ca="1">IF(ISBLANK(INDIRECT("N92"))," ",(INDIRECT("N92")))</f>
        <v xml:space="preserve"> </v>
      </c>
      <c r="AO92" s="47" t="str">
        <f ca="1">IF(ISBLANK(INDIRECT("O92"))," ",(INDIRECT("O92")))</f>
        <v xml:space="preserve"> </v>
      </c>
      <c r="AP92" s="47" t="str">
        <f ca="1">IF(ISBLANK(INDIRECT("P92"))," ",(INDIRECT("P92")))</f>
        <v xml:space="preserve"> </v>
      </c>
      <c r="AQ92" s="47" t="str">
        <f ca="1">IF(ISBLANK(INDIRECT("Q92"))," ",(INDIRECT("Q92")))</f>
        <v xml:space="preserve"> </v>
      </c>
      <c r="AR92" s="47" t="str">
        <f ca="1">IF(ISBLANK(INDIRECT("R92"))," ",(INDIRECT("R92")))</f>
        <v xml:space="preserve"> </v>
      </c>
      <c r="AS92" s="47" t="str">
        <f ca="1">IF(ISBLANK(INDIRECT("S92"))," ",(INDIRECT("S92")))</f>
        <v/>
      </c>
      <c r="AT92" s="47" t="str">
        <f ca="1">IF(ISBLANK(INDIRECT("T92"))," ",(INDIRECT("T92")))</f>
        <v xml:space="preserve"> </v>
      </c>
      <c r="AU92" s="47" t="str">
        <f ca="1">IF(ISBLANK(INDIRECT("U92"))," ",(INDIRECT("U92")))</f>
        <v xml:space="preserve"> </v>
      </c>
      <c r="AV92" s="47" t="str">
        <f ca="1">IF(ISBLANK(INDIRECT("V92"))," ",(INDIRECT("V92")))</f>
        <v xml:space="preserve"> </v>
      </c>
      <c r="AW92" s="47" t="str">
        <f ca="1">IF(ISBLANK(INDIRECT("W92"))," ",(INDIRECT("W92")))</f>
        <v xml:space="preserve"> </v>
      </c>
      <c r="BC92" s="188" t="s">
        <v>726</v>
      </c>
      <c r="BD92" s="188"/>
      <c r="BE92" s="188"/>
      <c r="BF92" s="188"/>
      <c r="BG92" s="188"/>
    </row>
    <row r="93" spans="1:59" x14ac:dyDescent="0.35">
      <c r="A93" s="9">
        <v>88</v>
      </c>
      <c r="B93" s="12"/>
      <c r="C93" s="12"/>
      <c r="D93" s="16"/>
      <c r="E93" s="17"/>
      <c r="F93" s="16"/>
      <c r="G93" s="12"/>
      <c r="H93" s="12"/>
      <c r="I93" s="12"/>
      <c r="J93" s="12"/>
      <c r="K93" s="12"/>
      <c r="L93" s="12"/>
      <c r="M93" s="12"/>
      <c r="N93" s="16"/>
      <c r="O93" s="16"/>
      <c r="P93" s="12"/>
      <c r="Q93" s="71"/>
      <c r="R93" s="71"/>
      <c r="S93" s="72" t="str">
        <f t="shared" si="2"/>
        <v/>
      </c>
      <c r="T93" s="18"/>
      <c r="U93" s="12"/>
      <c r="V93" s="12"/>
      <c r="W93" s="12"/>
      <c r="AB93" s="47" t="str">
        <f ca="1">IF(ISBLANK(INDIRECT("B93"))," ",(INDIRECT("B93")))</f>
        <v xml:space="preserve"> </v>
      </c>
      <c r="AC93" s="47" t="str">
        <f ca="1">IF(ISBLANK(INDIRECT("C93"))," ",(INDIRECT("C93")))</f>
        <v xml:space="preserve"> </v>
      </c>
      <c r="AD93" s="47" t="str">
        <f ca="1">IF(ISBLANK(INDIRECT("D93"))," ",(INDIRECT("D93")))</f>
        <v xml:space="preserve"> </v>
      </c>
      <c r="AE93" s="47" t="str">
        <f ca="1">IF(ISBLANK(INDIRECT("E93"))," ",(INDIRECT("E93")))</f>
        <v xml:space="preserve"> </v>
      </c>
      <c r="AF93" s="47" t="str">
        <f ca="1">IF(ISBLANK(INDIRECT("F93"))," ",(INDIRECT("F93")))</f>
        <v xml:space="preserve"> </v>
      </c>
      <c r="AG93" s="47" t="str">
        <f ca="1">IF(ISBLANK(INDIRECT("G93"))," ",(INDIRECT("G93")))</f>
        <v xml:space="preserve"> </v>
      </c>
      <c r="AH93" s="47" t="str">
        <f ca="1">IF(ISBLANK(INDIRECT("H93"))," ",(INDIRECT("H93")))</f>
        <v xml:space="preserve"> </v>
      </c>
      <c r="AI93" s="47" t="str">
        <f ca="1">IF(ISBLANK(INDIRECT("I93"))," ",(INDIRECT("I93")))</f>
        <v xml:space="preserve"> </v>
      </c>
      <c r="AJ93" s="47" t="str">
        <f ca="1">IF(ISBLANK(INDIRECT("J93"))," ",(INDIRECT("J93")))</f>
        <v xml:space="preserve"> </v>
      </c>
      <c r="AK93" s="47" t="str">
        <f ca="1">IF(ISBLANK(INDIRECT("K93"))," ",(INDIRECT("K93")))</f>
        <v xml:space="preserve"> </v>
      </c>
      <c r="AL93" s="47" t="str">
        <f ca="1">IF(ISBLANK(INDIRECT("L93"))," ",(INDIRECT("L93")))</f>
        <v xml:space="preserve"> </v>
      </c>
      <c r="AM93" s="47" t="str">
        <f ca="1">IF(ISBLANK(INDIRECT("M93"))," ",(INDIRECT("M93")))</f>
        <v xml:space="preserve"> </v>
      </c>
      <c r="AN93" s="47" t="str">
        <f ca="1">IF(ISBLANK(INDIRECT("N93"))," ",(INDIRECT("N93")))</f>
        <v xml:space="preserve"> </v>
      </c>
      <c r="AO93" s="47" t="str">
        <f ca="1">IF(ISBLANK(INDIRECT("O93"))," ",(INDIRECT("O93")))</f>
        <v xml:space="preserve"> </v>
      </c>
      <c r="AP93" s="47" t="str">
        <f ca="1">IF(ISBLANK(INDIRECT("P93"))," ",(INDIRECT("P93")))</f>
        <v xml:space="preserve"> </v>
      </c>
      <c r="AQ93" s="47" t="str">
        <f ca="1">IF(ISBLANK(INDIRECT("Q93"))," ",(INDIRECT("Q93")))</f>
        <v xml:space="preserve"> </v>
      </c>
      <c r="AR93" s="47" t="str">
        <f ca="1">IF(ISBLANK(INDIRECT("R93"))," ",(INDIRECT("R93")))</f>
        <v xml:space="preserve"> </v>
      </c>
      <c r="AS93" s="47" t="str">
        <f ca="1">IF(ISBLANK(INDIRECT("S93"))," ",(INDIRECT("S93")))</f>
        <v/>
      </c>
      <c r="AT93" s="47" t="str">
        <f ca="1">IF(ISBLANK(INDIRECT("T93"))," ",(INDIRECT("T93")))</f>
        <v xml:space="preserve"> </v>
      </c>
      <c r="AU93" s="47" t="str">
        <f ca="1">IF(ISBLANK(INDIRECT("U93"))," ",(INDIRECT("U93")))</f>
        <v xml:space="preserve"> </v>
      </c>
      <c r="AV93" s="47" t="str">
        <f ca="1">IF(ISBLANK(INDIRECT("V93"))," ",(INDIRECT("V93")))</f>
        <v xml:space="preserve"> </v>
      </c>
      <c r="AW93" s="47" t="str">
        <f ca="1">IF(ISBLANK(INDIRECT("W93"))," ",(INDIRECT("W93")))</f>
        <v xml:space="preserve"> </v>
      </c>
      <c r="BC93" s="188" t="s">
        <v>974</v>
      </c>
      <c r="BD93" s="188"/>
      <c r="BE93" s="188"/>
      <c r="BF93" s="188"/>
      <c r="BG93" s="188"/>
    </row>
    <row r="94" spans="1:59" x14ac:dyDescent="0.35">
      <c r="A94" s="9">
        <v>89</v>
      </c>
      <c r="B94" s="12"/>
      <c r="C94" s="12"/>
      <c r="D94" s="16"/>
      <c r="E94" s="17"/>
      <c r="F94" s="16"/>
      <c r="G94" s="12"/>
      <c r="H94" s="12"/>
      <c r="I94" s="12"/>
      <c r="J94" s="12"/>
      <c r="K94" s="12"/>
      <c r="L94" s="12"/>
      <c r="M94" s="12"/>
      <c r="N94" s="16"/>
      <c r="O94" s="16"/>
      <c r="P94" s="12"/>
      <c r="Q94" s="71"/>
      <c r="R94" s="71"/>
      <c r="S94" s="72" t="str">
        <f t="shared" si="2"/>
        <v/>
      </c>
      <c r="T94" s="18"/>
      <c r="U94" s="12"/>
      <c r="V94" s="12"/>
      <c r="W94" s="12"/>
      <c r="AB94" s="47" t="str">
        <f ca="1">IF(ISBLANK(INDIRECT("B94"))," ",(INDIRECT("B94")))</f>
        <v xml:space="preserve"> </v>
      </c>
      <c r="AC94" s="47" t="str">
        <f ca="1">IF(ISBLANK(INDIRECT("C94"))," ",(INDIRECT("C94")))</f>
        <v xml:space="preserve"> </v>
      </c>
      <c r="AD94" s="47" t="str">
        <f ca="1">IF(ISBLANK(INDIRECT("D94"))," ",(INDIRECT("D94")))</f>
        <v xml:space="preserve"> </v>
      </c>
      <c r="AE94" s="47" t="str">
        <f ca="1">IF(ISBLANK(INDIRECT("E94"))," ",(INDIRECT("E94")))</f>
        <v xml:space="preserve"> </v>
      </c>
      <c r="AF94" s="47" t="str">
        <f ca="1">IF(ISBLANK(INDIRECT("F94"))," ",(INDIRECT("F94")))</f>
        <v xml:space="preserve"> </v>
      </c>
      <c r="AG94" s="47" t="str">
        <f ca="1">IF(ISBLANK(INDIRECT("G94"))," ",(INDIRECT("G94")))</f>
        <v xml:space="preserve"> </v>
      </c>
      <c r="AH94" s="47" t="str">
        <f ca="1">IF(ISBLANK(INDIRECT("H94"))," ",(INDIRECT("H94")))</f>
        <v xml:space="preserve"> </v>
      </c>
      <c r="AI94" s="47" t="str">
        <f ca="1">IF(ISBLANK(INDIRECT("I94"))," ",(INDIRECT("I94")))</f>
        <v xml:space="preserve"> </v>
      </c>
      <c r="AJ94" s="47" t="str">
        <f ca="1">IF(ISBLANK(INDIRECT("J94"))," ",(INDIRECT("J94")))</f>
        <v xml:space="preserve"> </v>
      </c>
      <c r="AK94" s="47" t="str">
        <f ca="1">IF(ISBLANK(INDIRECT("K94"))," ",(INDIRECT("K94")))</f>
        <v xml:space="preserve"> </v>
      </c>
      <c r="AL94" s="47" t="str">
        <f ca="1">IF(ISBLANK(INDIRECT("L94"))," ",(INDIRECT("L94")))</f>
        <v xml:space="preserve"> </v>
      </c>
      <c r="AM94" s="47" t="str">
        <f ca="1">IF(ISBLANK(INDIRECT("M94"))," ",(INDIRECT("M94")))</f>
        <v xml:space="preserve"> </v>
      </c>
      <c r="AN94" s="47" t="str">
        <f ca="1">IF(ISBLANK(INDIRECT("N94"))," ",(INDIRECT("N94")))</f>
        <v xml:space="preserve"> </v>
      </c>
      <c r="AO94" s="47" t="str">
        <f ca="1">IF(ISBLANK(INDIRECT("O94"))," ",(INDIRECT("O94")))</f>
        <v xml:space="preserve"> </v>
      </c>
      <c r="AP94" s="47" t="str">
        <f ca="1">IF(ISBLANK(INDIRECT("P94"))," ",(INDIRECT("P94")))</f>
        <v xml:space="preserve"> </v>
      </c>
      <c r="AQ94" s="47" t="str">
        <f ca="1">IF(ISBLANK(INDIRECT("Q94"))," ",(INDIRECT("Q94")))</f>
        <v xml:space="preserve"> </v>
      </c>
      <c r="AR94" s="47" t="str">
        <f ca="1">IF(ISBLANK(INDIRECT("R94"))," ",(INDIRECT("R94")))</f>
        <v xml:space="preserve"> </v>
      </c>
      <c r="AS94" s="47" t="str">
        <f ca="1">IF(ISBLANK(INDIRECT("S94"))," ",(INDIRECT("S94")))</f>
        <v/>
      </c>
      <c r="AT94" s="47" t="str">
        <f ca="1">IF(ISBLANK(INDIRECT("T94"))," ",(INDIRECT("T94")))</f>
        <v xml:space="preserve"> </v>
      </c>
      <c r="AU94" s="47" t="str">
        <f ca="1">IF(ISBLANK(INDIRECT("U94"))," ",(INDIRECT("U94")))</f>
        <v xml:space="preserve"> </v>
      </c>
      <c r="AV94" s="47" t="str">
        <f ca="1">IF(ISBLANK(INDIRECT("V94"))," ",(INDIRECT("V94")))</f>
        <v xml:space="preserve"> </v>
      </c>
      <c r="AW94" s="47" t="str">
        <f ca="1">IF(ISBLANK(INDIRECT("W94"))," ",(INDIRECT("W94")))</f>
        <v xml:space="preserve"> </v>
      </c>
      <c r="BC94" s="188" t="s">
        <v>40</v>
      </c>
      <c r="BD94" s="188"/>
      <c r="BE94" s="188"/>
      <c r="BF94" s="188"/>
      <c r="BG94" s="188"/>
    </row>
    <row r="95" spans="1:59" x14ac:dyDescent="0.35">
      <c r="A95" s="9">
        <v>90</v>
      </c>
      <c r="B95" s="12"/>
      <c r="C95" s="12"/>
      <c r="D95" s="16"/>
      <c r="E95" s="17"/>
      <c r="F95" s="16"/>
      <c r="G95" s="12"/>
      <c r="H95" s="12"/>
      <c r="I95" s="12"/>
      <c r="J95" s="12"/>
      <c r="K95" s="12"/>
      <c r="L95" s="12"/>
      <c r="M95" s="12"/>
      <c r="N95" s="16"/>
      <c r="O95" s="16"/>
      <c r="P95" s="12"/>
      <c r="Q95" s="71"/>
      <c r="R95" s="71"/>
      <c r="S95" s="72" t="str">
        <f t="shared" si="2"/>
        <v/>
      </c>
      <c r="T95" s="18"/>
      <c r="U95" s="12"/>
      <c r="V95" s="12"/>
      <c r="W95" s="12"/>
      <c r="AB95" s="47" t="str">
        <f ca="1">IF(ISBLANK(INDIRECT("B95"))," ",(INDIRECT("B95")))</f>
        <v xml:space="preserve"> </v>
      </c>
      <c r="AC95" s="47" t="str">
        <f ca="1">IF(ISBLANK(INDIRECT("C95"))," ",(INDIRECT("C95")))</f>
        <v xml:space="preserve"> </v>
      </c>
      <c r="AD95" s="47" t="str">
        <f ca="1">IF(ISBLANK(INDIRECT("D95"))," ",(INDIRECT("D95")))</f>
        <v xml:space="preserve"> </v>
      </c>
      <c r="AE95" s="47" t="str">
        <f ca="1">IF(ISBLANK(INDIRECT("E95"))," ",(INDIRECT("E95")))</f>
        <v xml:space="preserve"> </v>
      </c>
      <c r="AF95" s="47" t="str">
        <f ca="1">IF(ISBLANK(INDIRECT("F95"))," ",(INDIRECT("F95")))</f>
        <v xml:space="preserve"> </v>
      </c>
      <c r="AG95" s="47" t="str">
        <f ca="1">IF(ISBLANK(INDIRECT("G95"))," ",(INDIRECT("G95")))</f>
        <v xml:space="preserve"> </v>
      </c>
      <c r="AH95" s="47" t="str">
        <f ca="1">IF(ISBLANK(INDIRECT("H95"))," ",(INDIRECT("H95")))</f>
        <v xml:space="preserve"> </v>
      </c>
      <c r="AI95" s="47" t="str">
        <f ca="1">IF(ISBLANK(INDIRECT("I95"))," ",(INDIRECT("I95")))</f>
        <v xml:space="preserve"> </v>
      </c>
      <c r="AJ95" s="47" t="str">
        <f ca="1">IF(ISBLANK(INDIRECT("J95"))," ",(INDIRECT("J95")))</f>
        <v xml:space="preserve"> </v>
      </c>
      <c r="AK95" s="47" t="str">
        <f ca="1">IF(ISBLANK(INDIRECT("K95"))," ",(INDIRECT("K95")))</f>
        <v xml:space="preserve"> </v>
      </c>
      <c r="AL95" s="47" t="str">
        <f ca="1">IF(ISBLANK(INDIRECT("L95"))," ",(INDIRECT("L95")))</f>
        <v xml:space="preserve"> </v>
      </c>
      <c r="AM95" s="47" t="str">
        <f ca="1">IF(ISBLANK(INDIRECT("M95"))," ",(INDIRECT("M95")))</f>
        <v xml:space="preserve"> </v>
      </c>
      <c r="AN95" s="47" t="str">
        <f ca="1">IF(ISBLANK(INDIRECT("N95"))," ",(INDIRECT("N95")))</f>
        <v xml:space="preserve"> </v>
      </c>
      <c r="AO95" s="47" t="str">
        <f ca="1">IF(ISBLANK(INDIRECT("O95"))," ",(INDIRECT("O95")))</f>
        <v xml:space="preserve"> </v>
      </c>
      <c r="AP95" s="47" t="str">
        <f ca="1">IF(ISBLANK(INDIRECT("P95"))," ",(INDIRECT("P95")))</f>
        <v xml:space="preserve"> </v>
      </c>
      <c r="AQ95" s="47" t="str">
        <f ca="1">IF(ISBLANK(INDIRECT("Q95"))," ",(INDIRECT("Q95")))</f>
        <v xml:space="preserve"> </v>
      </c>
      <c r="AR95" s="47" t="str">
        <f ca="1">IF(ISBLANK(INDIRECT("R95"))," ",(INDIRECT("R95")))</f>
        <v xml:space="preserve"> </v>
      </c>
      <c r="AS95" s="47" t="str">
        <f ca="1">IF(ISBLANK(INDIRECT("S95"))," ",(INDIRECT("S95")))</f>
        <v/>
      </c>
      <c r="AT95" s="47" t="str">
        <f ca="1">IF(ISBLANK(INDIRECT("T95"))," ",(INDIRECT("T95")))</f>
        <v xml:space="preserve"> </v>
      </c>
      <c r="AU95" s="47" t="str">
        <f ca="1">IF(ISBLANK(INDIRECT("U95"))," ",(INDIRECT("U95")))</f>
        <v xml:space="preserve"> </v>
      </c>
      <c r="AV95" s="47" t="str">
        <f ca="1">IF(ISBLANK(INDIRECT("V95"))," ",(INDIRECT("V95")))</f>
        <v xml:space="preserve"> </v>
      </c>
      <c r="AW95" s="47" t="str">
        <f ca="1">IF(ISBLANK(INDIRECT("W95"))," ",(INDIRECT("W95")))</f>
        <v xml:space="preserve"> </v>
      </c>
      <c r="BC95" s="188" t="s">
        <v>41</v>
      </c>
      <c r="BD95" s="188"/>
      <c r="BE95" s="188"/>
      <c r="BF95" s="188"/>
      <c r="BG95" s="188"/>
    </row>
    <row r="96" spans="1:59" x14ac:dyDescent="0.35">
      <c r="A96" s="9">
        <v>91</v>
      </c>
      <c r="B96" s="12"/>
      <c r="C96" s="12"/>
      <c r="D96" s="16"/>
      <c r="E96" s="17"/>
      <c r="F96" s="16"/>
      <c r="G96" s="12"/>
      <c r="H96" s="12"/>
      <c r="I96" s="12"/>
      <c r="J96" s="12"/>
      <c r="K96" s="12"/>
      <c r="L96" s="12"/>
      <c r="M96" s="12"/>
      <c r="N96" s="16"/>
      <c r="O96" s="16"/>
      <c r="P96" s="12"/>
      <c r="Q96" s="71"/>
      <c r="R96" s="71"/>
      <c r="S96" s="72" t="str">
        <f t="shared" si="2"/>
        <v/>
      </c>
      <c r="T96" s="18"/>
      <c r="U96" s="12"/>
      <c r="V96" s="12"/>
      <c r="W96" s="12"/>
      <c r="AB96" s="47" t="str">
        <f ca="1">IF(ISBLANK(INDIRECT("B96"))," ",(INDIRECT("B96")))</f>
        <v xml:space="preserve"> </v>
      </c>
      <c r="AC96" s="47" t="str">
        <f ca="1">IF(ISBLANK(INDIRECT("C96"))," ",(INDIRECT("C96")))</f>
        <v xml:space="preserve"> </v>
      </c>
      <c r="AD96" s="47" t="str">
        <f ca="1">IF(ISBLANK(INDIRECT("D96"))," ",(INDIRECT("D96")))</f>
        <v xml:space="preserve"> </v>
      </c>
      <c r="AE96" s="47" t="str">
        <f ca="1">IF(ISBLANK(INDIRECT("E96"))," ",(INDIRECT("E96")))</f>
        <v xml:space="preserve"> </v>
      </c>
      <c r="AF96" s="47" t="str">
        <f ca="1">IF(ISBLANK(INDIRECT("F96"))," ",(INDIRECT("F96")))</f>
        <v xml:space="preserve"> </v>
      </c>
      <c r="AG96" s="47" t="str">
        <f ca="1">IF(ISBLANK(INDIRECT("G96"))," ",(INDIRECT("G96")))</f>
        <v xml:space="preserve"> </v>
      </c>
      <c r="AH96" s="47" t="str">
        <f ca="1">IF(ISBLANK(INDIRECT("H96"))," ",(INDIRECT("H96")))</f>
        <v xml:space="preserve"> </v>
      </c>
      <c r="AI96" s="47" t="str">
        <f ca="1">IF(ISBLANK(INDIRECT("I96"))," ",(INDIRECT("I96")))</f>
        <v xml:space="preserve"> </v>
      </c>
      <c r="AJ96" s="47" t="str">
        <f ca="1">IF(ISBLANK(INDIRECT("J96"))," ",(INDIRECT("J96")))</f>
        <v xml:space="preserve"> </v>
      </c>
      <c r="AK96" s="47" t="str">
        <f ca="1">IF(ISBLANK(INDIRECT("K96"))," ",(INDIRECT("K96")))</f>
        <v xml:space="preserve"> </v>
      </c>
      <c r="AL96" s="47" t="str">
        <f ca="1">IF(ISBLANK(INDIRECT("L96"))," ",(INDIRECT("L96")))</f>
        <v xml:space="preserve"> </v>
      </c>
      <c r="AM96" s="47" t="str">
        <f ca="1">IF(ISBLANK(INDIRECT("M96"))," ",(INDIRECT("M96")))</f>
        <v xml:space="preserve"> </v>
      </c>
      <c r="AN96" s="47" t="str">
        <f ca="1">IF(ISBLANK(INDIRECT("N96"))," ",(INDIRECT("N96")))</f>
        <v xml:space="preserve"> </v>
      </c>
      <c r="AO96" s="47" t="str">
        <f ca="1">IF(ISBLANK(INDIRECT("O96"))," ",(INDIRECT("O96")))</f>
        <v xml:space="preserve"> </v>
      </c>
      <c r="AP96" s="47" t="str">
        <f ca="1">IF(ISBLANK(INDIRECT("P96"))," ",(INDIRECT("P96")))</f>
        <v xml:space="preserve"> </v>
      </c>
      <c r="AQ96" s="47" t="str">
        <f ca="1">IF(ISBLANK(INDIRECT("Q96"))," ",(INDIRECT("Q96")))</f>
        <v xml:space="preserve"> </v>
      </c>
      <c r="AR96" s="47" t="str">
        <f ca="1">IF(ISBLANK(INDIRECT("R96"))," ",(INDIRECT("R96")))</f>
        <v xml:space="preserve"> </v>
      </c>
      <c r="AS96" s="47" t="str">
        <f ca="1">IF(ISBLANK(INDIRECT("S96"))," ",(INDIRECT("S96")))</f>
        <v/>
      </c>
      <c r="AT96" s="47" t="str">
        <f ca="1">IF(ISBLANK(INDIRECT("T96"))," ",(INDIRECT("T96")))</f>
        <v xml:space="preserve"> </v>
      </c>
      <c r="AU96" s="47" t="str">
        <f ca="1">IF(ISBLANK(INDIRECT("U96"))," ",(INDIRECT("U96")))</f>
        <v xml:space="preserve"> </v>
      </c>
      <c r="AV96" s="47" t="str">
        <f ca="1">IF(ISBLANK(INDIRECT("V96"))," ",(INDIRECT("V96")))</f>
        <v xml:space="preserve"> </v>
      </c>
      <c r="AW96" s="47" t="str">
        <f ca="1">IF(ISBLANK(INDIRECT("W96"))," ",(INDIRECT("W96")))</f>
        <v xml:space="preserve"> </v>
      </c>
      <c r="BC96" s="241" t="s">
        <v>975</v>
      </c>
      <c r="BD96" s="241"/>
      <c r="BE96" s="241"/>
      <c r="BF96" s="241"/>
      <c r="BG96" s="241"/>
    </row>
    <row r="97" spans="1:59" x14ac:dyDescent="0.35">
      <c r="A97" s="9">
        <v>92</v>
      </c>
      <c r="B97" s="12"/>
      <c r="C97" s="12"/>
      <c r="D97" s="16"/>
      <c r="E97" s="17"/>
      <c r="F97" s="16"/>
      <c r="G97" s="12"/>
      <c r="H97" s="12"/>
      <c r="I97" s="12"/>
      <c r="J97" s="12"/>
      <c r="K97" s="12"/>
      <c r="L97" s="12"/>
      <c r="M97" s="12"/>
      <c r="N97" s="16"/>
      <c r="O97" s="16"/>
      <c r="P97" s="12"/>
      <c r="Q97" s="71"/>
      <c r="R97" s="71"/>
      <c r="S97" s="72" t="str">
        <f t="shared" si="2"/>
        <v/>
      </c>
      <c r="T97" s="18"/>
      <c r="U97" s="12"/>
      <c r="V97" s="12"/>
      <c r="W97" s="12"/>
      <c r="AB97" s="47" t="str">
        <f ca="1">IF(ISBLANK(INDIRECT("B97"))," ",(INDIRECT("B97")))</f>
        <v xml:space="preserve"> </v>
      </c>
      <c r="AC97" s="47" t="str">
        <f ca="1">IF(ISBLANK(INDIRECT("C97"))," ",(INDIRECT("C97")))</f>
        <v xml:space="preserve"> </v>
      </c>
      <c r="AD97" s="47" t="str">
        <f ca="1">IF(ISBLANK(INDIRECT("D97"))," ",(INDIRECT("D97")))</f>
        <v xml:space="preserve"> </v>
      </c>
      <c r="AE97" s="47" t="str">
        <f ca="1">IF(ISBLANK(INDIRECT("E97"))," ",(INDIRECT("E97")))</f>
        <v xml:space="preserve"> </v>
      </c>
      <c r="AF97" s="47" t="str">
        <f ca="1">IF(ISBLANK(INDIRECT("F97"))," ",(INDIRECT("F97")))</f>
        <v xml:space="preserve"> </v>
      </c>
      <c r="AG97" s="47" t="str">
        <f ca="1">IF(ISBLANK(INDIRECT("G97"))," ",(INDIRECT("G97")))</f>
        <v xml:space="preserve"> </v>
      </c>
      <c r="AH97" s="47" t="str">
        <f ca="1">IF(ISBLANK(INDIRECT("H97"))," ",(INDIRECT("H97")))</f>
        <v xml:space="preserve"> </v>
      </c>
      <c r="AI97" s="47" t="str">
        <f ca="1">IF(ISBLANK(INDIRECT("I97"))," ",(INDIRECT("I97")))</f>
        <v xml:space="preserve"> </v>
      </c>
      <c r="AJ97" s="47" t="str">
        <f ca="1">IF(ISBLANK(INDIRECT("J97"))," ",(INDIRECT("J97")))</f>
        <v xml:space="preserve"> </v>
      </c>
      <c r="AK97" s="47" t="str">
        <f ca="1">IF(ISBLANK(INDIRECT("K97"))," ",(INDIRECT("K97")))</f>
        <v xml:space="preserve"> </v>
      </c>
      <c r="AL97" s="47" t="str">
        <f ca="1">IF(ISBLANK(INDIRECT("L97"))," ",(INDIRECT("L97")))</f>
        <v xml:space="preserve"> </v>
      </c>
      <c r="AM97" s="47" t="str">
        <f ca="1">IF(ISBLANK(INDIRECT("M97"))," ",(INDIRECT("M97")))</f>
        <v xml:space="preserve"> </v>
      </c>
      <c r="AN97" s="47" t="str">
        <f ca="1">IF(ISBLANK(INDIRECT("N97"))," ",(INDIRECT("N97")))</f>
        <v xml:space="preserve"> </v>
      </c>
      <c r="AO97" s="47" t="str">
        <f ca="1">IF(ISBLANK(INDIRECT("O97"))," ",(INDIRECT("O97")))</f>
        <v xml:space="preserve"> </v>
      </c>
      <c r="AP97" s="47" t="str">
        <f ca="1">IF(ISBLANK(INDIRECT("P97"))," ",(INDIRECT("P97")))</f>
        <v xml:space="preserve"> </v>
      </c>
      <c r="AQ97" s="47" t="str">
        <f ca="1">IF(ISBLANK(INDIRECT("Q97"))," ",(INDIRECT("Q97")))</f>
        <v xml:space="preserve"> </v>
      </c>
      <c r="AR97" s="47" t="str">
        <f ca="1">IF(ISBLANK(INDIRECT("R97"))," ",(INDIRECT("R97")))</f>
        <v xml:space="preserve"> </v>
      </c>
      <c r="AS97" s="47" t="str">
        <f ca="1">IF(ISBLANK(INDIRECT("S97"))," ",(INDIRECT("S97")))</f>
        <v/>
      </c>
      <c r="AT97" s="47" t="str">
        <f ca="1">IF(ISBLANK(INDIRECT("T97"))," ",(INDIRECT("T97")))</f>
        <v xml:space="preserve"> </v>
      </c>
      <c r="AU97" s="47" t="str">
        <f ca="1">IF(ISBLANK(INDIRECT("U97"))," ",(INDIRECT("U97")))</f>
        <v xml:space="preserve"> </v>
      </c>
      <c r="AV97" s="47" t="str">
        <f ca="1">IF(ISBLANK(INDIRECT("V97"))," ",(INDIRECT("V97")))</f>
        <v xml:space="preserve"> </v>
      </c>
      <c r="AW97" s="47" t="str">
        <f ca="1">IF(ISBLANK(INDIRECT("W97"))," ",(INDIRECT("W97")))</f>
        <v xml:space="preserve"> </v>
      </c>
      <c r="BC97" s="188" t="s">
        <v>42</v>
      </c>
      <c r="BD97" s="188"/>
      <c r="BE97" s="188"/>
      <c r="BF97" s="188"/>
      <c r="BG97" s="188"/>
    </row>
    <row r="98" spans="1:59" x14ac:dyDescent="0.35">
      <c r="A98" s="9">
        <v>93</v>
      </c>
      <c r="B98" s="12"/>
      <c r="C98" s="12"/>
      <c r="D98" s="16"/>
      <c r="E98" s="17"/>
      <c r="F98" s="16"/>
      <c r="G98" s="12"/>
      <c r="H98" s="12"/>
      <c r="I98" s="12"/>
      <c r="J98" s="12"/>
      <c r="K98" s="12"/>
      <c r="L98" s="12"/>
      <c r="M98" s="12"/>
      <c r="N98" s="16"/>
      <c r="O98" s="16"/>
      <c r="P98" s="12"/>
      <c r="Q98" s="71"/>
      <c r="R98" s="71"/>
      <c r="S98" s="72" t="str">
        <f t="shared" si="2"/>
        <v/>
      </c>
      <c r="T98" s="18"/>
      <c r="U98" s="12"/>
      <c r="V98" s="12"/>
      <c r="W98" s="12"/>
      <c r="AB98" s="47" t="str">
        <f ca="1">IF(ISBLANK(INDIRECT("B98"))," ",(INDIRECT("B98")))</f>
        <v xml:space="preserve"> </v>
      </c>
      <c r="AC98" s="47" t="str">
        <f ca="1">IF(ISBLANK(INDIRECT("C98"))," ",(INDIRECT("C98")))</f>
        <v xml:space="preserve"> </v>
      </c>
      <c r="AD98" s="47" t="str">
        <f ca="1">IF(ISBLANK(INDIRECT("D98"))," ",(INDIRECT("D98")))</f>
        <v xml:space="preserve"> </v>
      </c>
      <c r="AE98" s="47" t="str">
        <f ca="1">IF(ISBLANK(INDIRECT("E98"))," ",(INDIRECT("E98")))</f>
        <v xml:space="preserve"> </v>
      </c>
      <c r="AF98" s="47" t="str">
        <f ca="1">IF(ISBLANK(INDIRECT("F98"))," ",(INDIRECT("F98")))</f>
        <v xml:space="preserve"> </v>
      </c>
      <c r="AG98" s="47" t="str">
        <f ca="1">IF(ISBLANK(INDIRECT("G98"))," ",(INDIRECT("G98")))</f>
        <v xml:space="preserve"> </v>
      </c>
      <c r="AH98" s="47" t="str">
        <f ca="1">IF(ISBLANK(INDIRECT("H98"))," ",(INDIRECT("H98")))</f>
        <v xml:space="preserve"> </v>
      </c>
      <c r="AI98" s="47" t="str">
        <f ca="1">IF(ISBLANK(INDIRECT("I98"))," ",(INDIRECT("I98")))</f>
        <v xml:space="preserve"> </v>
      </c>
      <c r="AJ98" s="47" t="str">
        <f ca="1">IF(ISBLANK(INDIRECT("J98"))," ",(INDIRECT("J98")))</f>
        <v xml:space="preserve"> </v>
      </c>
      <c r="AK98" s="47" t="str">
        <f ca="1">IF(ISBLANK(INDIRECT("K98"))," ",(INDIRECT("K98")))</f>
        <v xml:space="preserve"> </v>
      </c>
      <c r="AL98" s="47" t="str">
        <f ca="1">IF(ISBLANK(INDIRECT("L98"))," ",(INDIRECT("L98")))</f>
        <v xml:space="preserve"> </v>
      </c>
      <c r="AM98" s="47" t="str">
        <f ca="1">IF(ISBLANK(INDIRECT("M98"))," ",(INDIRECT("M98")))</f>
        <v xml:space="preserve"> </v>
      </c>
      <c r="AN98" s="47" t="str">
        <f ca="1">IF(ISBLANK(INDIRECT("N98"))," ",(INDIRECT("N98")))</f>
        <v xml:space="preserve"> </v>
      </c>
      <c r="AO98" s="47" t="str">
        <f ca="1">IF(ISBLANK(INDIRECT("O98"))," ",(INDIRECT("O98")))</f>
        <v xml:space="preserve"> </v>
      </c>
      <c r="AP98" s="47" t="str">
        <f ca="1">IF(ISBLANK(INDIRECT("P98"))," ",(INDIRECT("P98")))</f>
        <v xml:space="preserve"> </v>
      </c>
      <c r="AQ98" s="47" t="str">
        <f ca="1">IF(ISBLANK(INDIRECT("Q98"))," ",(INDIRECT("Q98")))</f>
        <v xml:space="preserve"> </v>
      </c>
      <c r="AR98" s="47" t="str">
        <f ca="1">IF(ISBLANK(INDIRECT("R98"))," ",(INDIRECT("R98")))</f>
        <v xml:space="preserve"> </v>
      </c>
      <c r="AS98" s="47" t="str">
        <f ca="1">IF(ISBLANK(INDIRECT("S98"))," ",(INDIRECT("S98")))</f>
        <v/>
      </c>
      <c r="AT98" s="47" t="str">
        <f ca="1">IF(ISBLANK(INDIRECT("T98"))," ",(INDIRECT("T98")))</f>
        <v xml:space="preserve"> </v>
      </c>
      <c r="AU98" s="47" t="str">
        <f ca="1">IF(ISBLANK(INDIRECT("U98"))," ",(INDIRECT("U98")))</f>
        <v xml:space="preserve"> </v>
      </c>
      <c r="AV98" s="47" t="str">
        <f ca="1">IF(ISBLANK(INDIRECT("V98"))," ",(INDIRECT("V98")))</f>
        <v xml:space="preserve"> </v>
      </c>
      <c r="AW98" s="47" t="str">
        <f ca="1">IF(ISBLANK(INDIRECT("W98"))," ",(INDIRECT("W98")))</f>
        <v xml:space="preserve"> </v>
      </c>
      <c r="BC98" s="188" t="s">
        <v>43</v>
      </c>
      <c r="BD98" s="188"/>
      <c r="BE98" s="188"/>
      <c r="BF98" s="188"/>
      <c r="BG98" s="188"/>
    </row>
    <row r="99" spans="1:59" x14ac:dyDescent="0.35">
      <c r="A99" s="9">
        <v>94</v>
      </c>
      <c r="B99" s="12"/>
      <c r="C99" s="12"/>
      <c r="D99" s="16"/>
      <c r="E99" s="17"/>
      <c r="F99" s="16"/>
      <c r="G99" s="12"/>
      <c r="H99" s="12"/>
      <c r="I99" s="12"/>
      <c r="J99" s="12"/>
      <c r="K99" s="12"/>
      <c r="L99" s="12"/>
      <c r="M99" s="12"/>
      <c r="N99" s="16"/>
      <c r="O99" s="16"/>
      <c r="P99" s="12"/>
      <c r="Q99" s="71"/>
      <c r="R99" s="71"/>
      <c r="S99" s="72" t="str">
        <f t="shared" si="2"/>
        <v/>
      </c>
      <c r="T99" s="18"/>
      <c r="U99" s="12"/>
      <c r="V99" s="12"/>
      <c r="W99" s="12"/>
      <c r="AB99" s="47" t="str">
        <f ca="1">IF(ISBLANK(INDIRECT("B99"))," ",(INDIRECT("B99")))</f>
        <v xml:space="preserve"> </v>
      </c>
      <c r="AC99" s="47" t="str">
        <f ca="1">IF(ISBLANK(INDIRECT("C99"))," ",(INDIRECT("C99")))</f>
        <v xml:space="preserve"> </v>
      </c>
      <c r="AD99" s="47" t="str">
        <f ca="1">IF(ISBLANK(INDIRECT("D99"))," ",(INDIRECT("D99")))</f>
        <v xml:space="preserve"> </v>
      </c>
      <c r="AE99" s="47" t="str">
        <f ca="1">IF(ISBLANK(INDIRECT("E99"))," ",(INDIRECT("E99")))</f>
        <v xml:space="preserve"> </v>
      </c>
      <c r="AF99" s="47" t="str">
        <f ca="1">IF(ISBLANK(INDIRECT("F99"))," ",(INDIRECT("F99")))</f>
        <v xml:space="preserve"> </v>
      </c>
      <c r="AG99" s="47" t="str">
        <f ca="1">IF(ISBLANK(INDIRECT("G99"))," ",(INDIRECT("G99")))</f>
        <v xml:space="preserve"> </v>
      </c>
      <c r="AH99" s="47" t="str">
        <f ca="1">IF(ISBLANK(INDIRECT("H99"))," ",(INDIRECT("H99")))</f>
        <v xml:space="preserve"> </v>
      </c>
      <c r="AI99" s="47" t="str">
        <f ca="1">IF(ISBLANK(INDIRECT("I99"))," ",(INDIRECT("I99")))</f>
        <v xml:space="preserve"> </v>
      </c>
      <c r="AJ99" s="47" t="str">
        <f ca="1">IF(ISBLANK(INDIRECT("J99"))," ",(INDIRECT("J99")))</f>
        <v xml:space="preserve"> </v>
      </c>
      <c r="AK99" s="47" t="str">
        <f ca="1">IF(ISBLANK(INDIRECT("K99"))," ",(INDIRECT("K99")))</f>
        <v xml:space="preserve"> </v>
      </c>
      <c r="AL99" s="47" t="str">
        <f ca="1">IF(ISBLANK(INDIRECT("L99"))," ",(INDIRECT("L99")))</f>
        <v xml:space="preserve"> </v>
      </c>
      <c r="AM99" s="47" t="str">
        <f ca="1">IF(ISBLANK(INDIRECT("M99"))," ",(INDIRECT("M99")))</f>
        <v xml:space="preserve"> </v>
      </c>
      <c r="AN99" s="47" t="str">
        <f ca="1">IF(ISBLANK(INDIRECT("N99"))," ",(INDIRECT("N99")))</f>
        <v xml:space="preserve"> </v>
      </c>
      <c r="AO99" s="47" t="str">
        <f ca="1">IF(ISBLANK(INDIRECT("O99"))," ",(INDIRECT("O99")))</f>
        <v xml:space="preserve"> </v>
      </c>
      <c r="AP99" s="47" t="str">
        <f ca="1">IF(ISBLANK(INDIRECT("P99"))," ",(INDIRECT("P99")))</f>
        <v xml:space="preserve"> </v>
      </c>
      <c r="AQ99" s="47" t="str">
        <f ca="1">IF(ISBLANK(INDIRECT("Q99"))," ",(INDIRECT("Q99")))</f>
        <v xml:space="preserve"> </v>
      </c>
      <c r="AR99" s="47" t="str">
        <f ca="1">IF(ISBLANK(INDIRECT("R99"))," ",(INDIRECT("R99")))</f>
        <v xml:space="preserve"> </v>
      </c>
      <c r="AS99" s="47" t="str">
        <f ca="1">IF(ISBLANK(INDIRECT("S99"))," ",(INDIRECT("S99")))</f>
        <v/>
      </c>
      <c r="AT99" s="47" t="str">
        <f ca="1">IF(ISBLANK(INDIRECT("T99"))," ",(INDIRECT("T99")))</f>
        <v xml:space="preserve"> </v>
      </c>
      <c r="AU99" s="47" t="str">
        <f ca="1">IF(ISBLANK(INDIRECT("U99"))," ",(INDIRECT("U99")))</f>
        <v xml:space="preserve"> </v>
      </c>
      <c r="AV99" s="47" t="str">
        <f ca="1">IF(ISBLANK(INDIRECT("V99"))," ",(INDIRECT("V99")))</f>
        <v xml:space="preserve"> </v>
      </c>
      <c r="AW99" s="47" t="str">
        <f ca="1">IF(ISBLANK(INDIRECT("W99"))," ",(INDIRECT("W99")))</f>
        <v xml:space="preserve"> </v>
      </c>
      <c r="BC99" s="188" t="s">
        <v>44</v>
      </c>
      <c r="BD99" s="188"/>
      <c r="BE99" s="188"/>
      <c r="BF99" s="188"/>
      <c r="BG99" s="188"/>
    </row>
    <row r="100" spans="1:59" x14ac:dyDescent="0.35">
      <c r="A100" s="9">
        <v>95</v>
      </c>
      <c r="B100" s="12"/>
      <c r="C100" s="12"/>
      <c r="D100" s="16"/>
      <c r="E100" s="17"/>
      <c r="F100" s="16"/>
      <c r="G100" s="12"/>
      <c r="H100" s="12"/>
      <c r="I100" s="12"/>
      <c r="J100" s="12"/>
      <c r="K100" s="12"/>
      <c r="L100" s="12"/>
      <c r="M100" s="12"/>
      <c r="N100" s="16"/>
      <c r="O100" s="16"/>
      <c r="P100" s="12"/>
      <c r="Q100" s="71"/>
      <c r="R100" s="71"/>
      <c r="S100" s="72" t="str">
        <f t="shared" si="2"/>
        <v/>
      </c>
      <c r="T100" s="18"/>
      <c r="U100" s="12"/>
      <c r="V100" s="12"/>
      <c r="W100" s="12"/>
      <c r="AB100" s="47" t="str">
        <f ca="1">IF(ISBLANK(INDIRECT("B100"))," ",(INDIRECT("B100")))</f>
        <v xml:space="preserve"> </v>
      </c>
      <c r="AC100" s="47" t="str">
        <f ca="1">IF(ISBLANK(INDIRECT("C100"))," ",(INDIRECT("C100")))</f>
        <v xml:space="preserve"> </v>
      </c>
      <c r="AD100" s="47" t="str">
        <f ca="1">IF(ISBLANK(INDIRECT("D100"))," ",(INDIRECT("D100")))</f>
        <v xml:space="preserve"> </v>
      </c>
      <c r="AE100" s="47" t="str">
        <f ca="1">IF(ISBLANK(INDIRECT("E100"))," ",(INDIRECT("E100")))</f>
        <v xml:space="preserve"> </v>
      </c>
      <c r="AF100" s="47" t="str">
        <f ca="1">IF(ISBLANK(INDIRECT("F100"))," ",(INDIRECT("F100")))</f>
        <v xml:space="preserve"> </v>
      </c>
      <c r="AG100" s="47" t="str">
        <f ca="1">IF(ISBLANK(INDIRECT("G100"))," ",(INDIRECT("G100")))</f>
        <v xml:space="preserve"> </v>
      </c>
      <c r="AH100" s="47" t="str">
        <f ca="1">IF(ISBLANK(INDIRECT("H100"))," ",(INDIRECT("H100")))</f>
        <v xml:space="preserve"> </v>
      </c>
      <c r="AI100" s="47" t="str">
        <f ca="1">IF(ISBLANK(INDIRECT("I100"))," ",(INDIRECT("I100")))</f>
        <v xml:space="preserve"> </v>
      </c>
      <c r="AJ100" s="47" t="str">
        <f ca="1">IF(ISBLANK(INDIRECT("J100"))," ",(INDIRECT("J100")))</f>
        <v xml:space="preserve"> </v>
      </c>
      <c r="AK100" s="47" t="str">
        <f ca="1">IF(ISBLANK(INDIRECT("K100"))," ",(INDIRECT("K100")))</f>
        <v xml:space="preserve"> </v>
      </c>
      <c r="AL100" s="47" t="str">
        <f ca="1">IF(ISBLANK(INDIRECT("L100"))," ",(INDIRECT("L100")))</f>
        <v xml:space="preserve"> </v>
      </c>
      <c r="AM100" s="47" t="str">
        <f ca="1">IF(ISBLANK(INDIRECT("M100"))," ",(INDIRECT("M100")))</f>
        <v xml:space="preserve"> </v>
      </c>
      <c r="AN100" s="47" t="str">
        <f ca="1">IF(ISBLANK(INDIRECT("N100"))," ",(INDIRECT("N100")))</f>
        <v xml:space="preserve"> </v>
      </c>
      <c r="AO100" s="47" t="str">
        <f ca="1">IF(ISBLANK(INDIRECT("O100"))," ",(INDIRECT("O100")))</f>
        <v xml:space="preserve"> </v>
      </c>
      <c r="AP100" s="47" t="str">
        <f ca="1">IF(ISBLANK(INDIRECT("P100"))," ",(INDIRECT("P100")))</f>
        <v xml:space="preserve"> </v>
      </c>
      <c r="AQ100" s="47" t="str">
        <f ca="1">IF(ISBLANK(INDIRECT("Q100"))," ",(INDIRECT("Q100")))</f>
        <v xml:space="preserve"> </v>
      </c>
      <c r="AR100" s="47" t="str">
        <f ca="1">IF(ISBLANK(INDIRECT("R100"))," ",(INDIRECT("R100")))</f>
        <v xml:space="preserve"> </v>
      </c>
      <c r="AS100" s="47" t="str">
        <f ca="1">IF(ISBLANK(INDIRECT("S100"))," ",(INDIRECT("S100")))</f>
        <v/>
      </c>
      <c r="AT100" s="47" t="str">
        <f ca="1">IF(ISBLANK(INDIRECT("T100"))," ",(INDIRECT("T100")))</f>
        <v xml:space="preserve"> </v>
      </c>
      <c r="AU100" s="47" t="str">
        <f ca="1">IF(ISBLANK(INDIRECT("U100"))," ",(INDIRECT("U100")))</f>
        <v xml:space="preserve"> </v>
      </c>
      <c r="AV100" s="47" t="str">
        <f ca="1">IF(ISBLANK(INDIRECT("V100"))," ",(INDIRECT("V100")))</f>
        <v xml:space="preserve"> </v>
      </c>
      <c r="AW100" s="47" t="str">
        <f ca="1">IF(ISBLANK(INDIRECT("W100"))," ",(INDIRECT("W100")))</f>
        <v xml:space="preserve"> </v>
      </c>
      <c r="BC100" s="188" t="s">
        <v>45</v>
      </c>
      <c r="BD100" s="188"/>
      <c r="BE100" s="188"/>
      <c r="BF100" s="188"/>
      <c r="BG100" s="188"/>
    </row>
    <row r="101" spans="1:59" x14ac:dyDescent="0.35">
      <c r="A101" s="9">
        <v>96</v>
      </c>
      <c r="B101" s="12"/>
      <c r="C101" s="12"/>
      <c r="D101" s="16"/>
      <c r="E101" s="17"/>
      <c r="F101" s="16"/>
      <c r="G101" s="12"/>
      <c r="H101" s="12"/>
      <c r="I101" s="12"/>
      <c r="J101" s="12"/>
      <c r="K101" s="12"/>
      <c r="L101" s="12"/>
      <c r="M101" s="12"/>
      <c r="N101" s="16"/>
      <c r="O101" s="16"/>
      <c r="P101" s="12"/>
      <c r="Q101" s="71"/>
      <c r="R101" s="71"/>
      <c r="S101" s="72" t="str">
        <f t="shared" si="2"/>
        <v/>
      </c>
      <c r="T101" s="18"/>
      <c r="U101" s="12"/>
      <c r="V101" s="12"/>
      <c r="W101" s="12"/>
      <c r="AB101" s="47" t="str">
        <f ca="1">IF(ISBLANK(INDIRECT("B101"))," ",(INDIRECT("B101")))</f>
        <v xml:space="preserve"> </v>
      </c>
      <c r="AC101" s="47" t="str">
        <f ca="1">IF(ISBLANK(INDIRECT("C101"))," ",(INDIRECT("C101")))</f>
        <v xml:space="preserve"> </v>
      </c>
      <c r="AD101" s="47" t="str">
        <f ca="1">IF(ISBLANK(INDIRECT("D101"))," ",(INDIRECT("D101")))</f>
        <v xml:space="preserve"> </v>
      </c>
      <c r="AE101" s="47" t="str">
        <f ca="1">IF(ISBLANK(INDIRECT("E101"))," ",(INDIRECT("E101")))</f>
        <v xml:space="preserve"> </v>
      </c>
      <c r="AF101" s="47" t="str">
        <f ca="1">IF(ISBLANK(INDIRECT("F101"))," ",(INDIRECT("F101")))</f>
        <v xml:space="preserve"> </v>
      </c>
      <c r="AG101" s="47" t="str">
        <f ca="1">IF(ISBLANK(INDIRECT("G101"))," ",(INDIRECT("G101")))</f>
        <v xml:space="preserve"> </v>
      </c>
      <c r="AH101" s="47" t="str">
        <f ca="1">IF(ISBLANK(INDIRECT("H101"))," ",(INDIRECT("H101")))</f>
        <v xml:space="preserve"> </v>
      </c>
      <c r="AI101" s="47" t="str">
        <f ca="1">IF(ISBLANK(INDIRECT("I101"))," ",(INDIRECT("I101")))</f>
        <v xml:space="preserve"> </v>
      </c>
      <c r="AJ101" s="47" t="str">
        <f ca="1">IF(ISBLANK(INDIRECT("J101"))," ",(INDIRECT("J101")))</f>
        <v xml:space="preserve"> </v>
      </c>
      <c r="AK101" s="47" t="str">
        <f ca="1">IF(ISBLANK(INDIRECT("K101"))," ",(INDIRECT("K101")))</f>
        <v xml:space="preserve"> </v>
      </c>
      <c r="AL101" s="47" t="str">
        <f ca="1">IF(ISBLANK(INDIRECT("L101"))," ",(INDIRECT("L101")))</f>
        <v xml:space="preserve"> </v>
      </c>
      <c r="AM101" s="47" t="str">
        <f ca="1">IF(ISBLANK(INDIRECT("M101"))," ",(INDIRECT("M101")))</f>
        <v xml:space="preserve"> </v>
      </c>
      <c r="AN101" s="47" t="str">
        <f ca="1">IF(ISBLANK(INDIRECT("N101"))," ",(INDIRECT("N101")))</f>
        <v xml:space="preserve"> </v>
      </c>
      <c r="AO101" s="47" t="str">
        <f ca="1">IF(ISBLANK(INDIRECT("O101"))," ",(INDIRECT("O101")))</f>
        <v xml:space="preserve"> </v>
      </c>
      <c r="AP101" s="47" t="str">
        <f ca="1">IF(ISBLANK(INDIRECT("P101"))," ",(INDIRECT("P101")))</f>
        <v xml:space="preserve"> </v>
      </c>
      <c r="AQ101" s="47" t="str">
        <f ca="1">IF(ISBLANK(INDIRECT("Q101"))," ",(INDIRECT("Q101")))</f>
        <v xml:space="preserve"> </v>
      </c>
      <c r="AR101" s="47" t="str">
        <f ca="1">IF(ISBLANK(INDIRECT("R101"))," ",(INDIRECT("R101")))</f>
        <v xml:space="preserve"> </v>
      </c>
      <c r="AS101" s="47" t="str">
        <f ca="1">IF(ISBLANK(INDIRECT("S101"))," ",(INDIRECT("S101")))</f>
        <v/>
      </c>
      <c r="AT101" s="47" t="str">
        <f ca="1">IF(ISBLANK(INDIRECT("T101"))," ",(INDIRECT("T101")))</f>
        <v xml:space="preserve"> </v>
      </c>
      <c r="AU101" s="47" t="str">
        <f ca="1">IF(ISBLANK(INDIRECT("U101"))," ",(INDIRECT("U101")))</f>
        <v xml:space="preserve"> </v>
      </c>
      <c r="AV101" s="47" t="str">
        <f ca="1">IF(ISBLANK(INDIRECT("V101"))," ",(INDIRECT("V101")))</f>
        <v xml:space="preserve"> </v>
      </c>
      <c r="AW101" s="47" t="str">
        <f ca="1">IF(ISBLANK(INDIRECT("W101"))," ",(INDIRECT("W101")))</f>
        <v xml:space="preserve"> </v>
      </c>
      <c r="BC101" s="188" t="s">
        <v>728</v>
      </c>
      <c r="BD101" s="188"/>
      <c r="BE101" s="188"/>
      <c r="BF101" s="188"/>
      <c r="BG101" s="188"/>
    </row>
    <row r="102" spans="1:59" x14ac:dyDescent="0.35">
      <c r="A102" s="9">
        <v>97</v>
      </c>
      <c r="B102" s="12"/>
      <c r="C102" s="12"/>
      <c r="D102" s="16"/>
      <c r="E102" s="17"/>
      <c r="F102" s="16"/>
      <c r="G102" s="12"/>
      <c r="H102" s="12"/>
      <c r="I102" s="12"/>
      <c r="J102" s="12"/>
      <c r="K102" s="12"/>
      <c r="L102" s="12"/>
      <c r="M102" s="12"/>
      <c r="N102" s="16"/>
      <c r="O102" s="16"/>
      <c r="P102" s="12"/>
      <c r="Q102" s="71"/>
      <c r="R102" s="71"/>
      <c r="S102" s="72" t="str">
        <f t="shared" si="2"/>
        <v/>
      </c>
      <c r="T102" s="18"/>
      <c r="U102" s="12"/>
      <c r="V102" s="12"/>
      <c r="W102" s="12"/>
      <c r="AB102" s="47" t="str">
        <f ca="1">IF(ISBLANK(INDIRECT("B102"))," ",(INDIRECT("B102")))</f>
        <v xml:space="preserve"> </v>
      </c>
      <c r="AC102" s="47" t="str">
        <f ca="1">IF(ISBLANK(INDIRECT("C102"))," ",(INDIRECT("C102")))</f>
        <v xml:space="preserve"> </v>
      </c>
      <c r="AD102" s="47" t="str">
        <f ca="1">IF(ISBLANK(INDIRECT("D102"))," ",(INDIRECT("D102")))</f>
        <v xml:space="preserve"> </v>
      </c>
      <c r="AE102" s="47" t="str">
        <f ca="1">IF(ISBLANK(INDIRECT("E102"))," ",(INDIRECT("E102")))</f>
        <v xml:space="preserve"> </v>
      </c>
      <c r="AF102" s="47" t="str">
        <f ca="1">IF(ISBLANK(INDIRECT("F102"))," ",(INDIRECT("F102")))</f>
        <v xml:space="preserve"> </v>
      </c>
      <c r="AG102" s="47" t="str">
        <f ca="1">IF(ISBLANK(INDIRECT("G102"))," ",(INDIRECT("G102")))</f>
        <v xml:space="preserve"> </v>
      </c>
      <c r="AH102" s="47" t="str">
        <f ca="1">IF(ISBLANK(INDIRECT("H102"))," ",(INDIRECT("H102")))</f>
        <v xml:space="preserve"> </v>
      </c>
      <c r="AI102" s="47" t="str">
        <f ca="1">IF(ISBLANK(INDIRECT("I102"))," ",(INDIRECT("I102")))</f>
        <v xml:space="preserve"> </v>
      </c>
      <c r="AJ102" s="47" t="str">
        <f ca="1">IF(ISBLANK(INDIRECT("J102"))," ",(INDIRECT("J102")))</f>
        <v xml:space="preserve"> </v>
      </c>
      <c r="AK102" s="47" t="str">
        <f ca="1">IF(ISBLANK(INDIRECT("K102"))," ",(INDIRECT("K102")))</f>
        <v xml:space="preserve"> </v>
      </c>
      <c r="AL102" s="47" t="str">
        <f ca="1">IF(ISBLANK(INDIRECT("L102"))," ",(INDIRECT("L102")))</f>
        <v xml:space="preserve"> </v>
      </c>
      <c r="AM102" s="47" t="str">
        <f ca="1">IF(ISBLANK(INDIRECT("M102"))," ",(INDIRECT("M102")))</f>
        <v xml:space="preserve"> </v>
      </c>
      <c r="AN102" s="47" t="str">
        <f ca="1">IF(ISBLANK(INDIRECT("N102"))," ",(INDIRECT("N102")))</f>
        <v xml:space="preserve"> </v>
      </c>
      <c r="AO102" s="47" t="str">
        <f ca="1">IF(ISBLANK(INDIRECT("O102"))," ",(INDIRECT("O102")))</f>
        <v xml:space="preserve"> </v>
      </c>
      <c r="AP102" s="47" t="str">
        <f ca="1">IF(ISBLANK(INDIRECT("P102"))," ",(INDIRECT("P102")))</f>
        <v xml:space="preserve"> </v>
      </c>
      <c r="AQ102" s="47" t="str">
        <f ca="1">IF(ISBLANK(INDIRECT("Q102"))," ",(INDIRECT("Q102")))</f>
        <v xml:space="preserve"> </v>
      </c>
      <c r="AR102" s="47" t="str">
        <f ca="1">IF(ISBLANK(INDIRECT("R102"))," ",(INDIRECT("R102")))</f>
        <v xml:space="preserve"> </v>
      </c>
      <c r="AS102" s="47" t="str">
        <f ca="1">IF(ISBLANK(INDIRECT("S102"))," ",(INDIRECT("S102")))</f>
        <v/>
      </c>
      <c r="AT102" s="47" t="str">
        <f ca="1">IF(ISBLANK(INDIRECT("T102"))," ",(INDIRECT("T102")))</f>
        <v xml:space="preserve"> </v>
      </c>
      <c r="AU102" s="47" t="str">
        <f ca="1">IF(ISBLANK(INDIRECT("U102"))," ",(INDIRECT("U102")))</f>
        <v xml:space="preserve"> </v>
      </c>
      <c r="AV102" s="47" t="str">
        <f ca="1">IF(ISBLANK(INDIRECT("V102"))," ",(INDIRECT("V102")))</f>
        <v xml:space="preserve"> </v>
      </c>
      <c r="AW102" s="47" t="str">
        <f ca="1">IF(ISBLANK(INDIRECT("W102"))," ",(INDIRECT("W102")))</f>
        <v xml:space="preserve"> </v>
      </c>
      <c r="BC102" s="188" t="s">
        <v>232</v>
      </c>
      <c r="BD102" s="188"/>
      <c r="BE102" s="188"/>
      <c r="BF102" s="188"/>
      <c r="BG102" s="188"/>
    </row>
    <row r="103" spans="1:59" x14ac:dyDescent="0.35">
      <c r="A103" s="9">
        <v>98</v>
      </c>
      <c r="B103" s="12"/>
      <c r="C103" s="12"/>
      <c r="D103" s="16"/>
      <c r="E103" s="17"/>
      <c r="F103" s="16"/>
      <c r="G103" s="12"/>
      <c r="H103" s="12"/>
      <c r="I103" s="12"/>
      <c r="J103" s="12"/>
      <c r="K103" s="12"/>
      <c r="L103" s="12"/>
      <c r="M103" s="12"/>
      <c r="N103" s="16"/>
      <c r="O103" s="16"/>
      <c r="P103" s="12"/>
      <c r="Q103" s="71"/>
      <c r="R103" s="71"/>
      <c r="S103" s="72" t="str">
        <f t="shared" si="2"/>
        <v/>
      </c>
      <c r="T103" s="18"/>
      <c r="U103" s="12"/>
      <c r="V103" s="12"/>
      <c r="W103" s="12"/>
      <c r="AB103" s="47" t="str">
        <f ca="1">IF(ISBLANK(INDIRECT("B103"))," ",(INDIRECT("B103")))</f>
        <v xml:space="preserve"> </v>
      </c>
      <c r="AC103" s="47" t="str">
        <f ca="1">IF(ISBLANK(INDIRECT("C103"))," ",(INDIRECT("C103")))</f>
        <v xml:space="preserve"> </v>
      </c>
      <c r="AD103" s="47" t="str">
        <f ca="1">IF(ISBLANK(INDIRECT("D103"))," ",(INDIRECT("D103")))</f>
        <v xml:space="preserve"> </v>
      </c>
      <c r="AE103" s="47" t="str">
        <f ca="1">IF(ISBLANK(INDIRECT("E103"))," ",(INDIRECT("E103")))</f>
        <v xml:space="preserve"> </v>
      </c>
      <c r="AF103" s="47" t="str">
        <f ca="1">IF(ISBLANK(INDIRECT("F103"))," ",(INDIRECT("F103")))</f>
        <v xml:space="preserve"> </v>
      </c>
      <c r="AG103" s="47" t="str">
        <f ca="1">IF(ISBLANK(INDIRECT("G103"))," ",(INDIRECT("G103")))</f>
        <v xml:space="preserve"> </v>
      </c>
      <c r="AH103" s="47" t="str">
        <f ca="1">IF(ISBLANK(INDIRECT("H103"))," ",(INDIRECT("H103")))</f>
        <v xml:space="preserve"> </v>
      </c>
      <c r="AI103" s="47" t="str">
        <f ca="1">IF(ISBLANK(INDIRECT("I103"))," ",(INDIRECT("I103")))</f>
        <v xml:space="preserve"> </v>
      </c>
      <c r="AJ103" s="47" t="str">
        <f ca="1">IF(ISBLANK(INDIRECT("J103"))," ",(INDIRECT("J103")))</f>
        <v xml:space="preserve"> </v>
      </c>
      <c r="AK103" s="47" t="str">
        <f ca="1">IF(ISBLANK(INDIRECT("K103"))," ",(INDIRECT("K103")))</f>
        <v xml:space="preserve"> </v>
      </c>
      <c r="AL103" s="47" t="str">
        <f ca="1">IF(ISBLANK(INDIRECT("L103"))," ",(INDIRECT("L103")))</f>
        <v xml:space="preserve"> </v>
      </c>
      <c r="AM103" s="47" t="str">
        <f ca="1">IF(ISBLANK(INDIRECT("M103"))," ",(INDIRECT("M103")))</f>
        <v xml:space="preserve"> </v>
      </c>
      <c r="AN103" s="47" t="str">
        <f ca="1">IF(ISBLANK(INDIRECT("N103"))," ",(INDIRECT("N103")))</f>
        <v xml:space="preserve"> </v>
      </c>
      <c r="AO103" s="47" t="str">
        <f ca="1">IF(ISBLANK(INDIRECT("O103"))," ",(INDIRECT("O103")))</f>
        <v xml:space="preserve"> </v>
      </c>
      <c r="AP103" s="47" t="str">
        <f ca="1">IF(ISBLANK(INDIRECT("P103"))," ",(INDIRECT("P103")))</f>
        <v xml:space="preserve"> </v>
      </c>
      <c r="AQ103" s="47" t="str">
        <f ca="1">IF(ISBLANK(INDIRECT("Q103"))," ",(INDIRECT("Q103")))</f>
        <v xml:space="preserve"> </v>
      </c>
      <c r="AR103" s="47" t="str">
        <f ca="1">IF(ISBLANK(INDIRECT("R103"))," ",(INDIRECT("R103")))</f>
        <v xml:space="preserve"> </v>
      </c>
      <c r="AS103" s="47" t="str">
        <f ca="1">IF(ISBLANK(INDIRECT("S103"))," ",(INDIRECT("S103")))</f>
        <v/>
      </c>
      <c r="AT103" s="47" t="str">
        <f ca="1">IF(ISBLANK(INDIRECT("T103"))," ",(INDIRECT("T103")))</f>
        <v xml:space="preserve"> </v>
      </c>
      <c r="AU103" s="47" t="str">
        <f ca="1">IF(ISBLANK(INDIRECT("U103"))," ",(INDIRECT("U103")))</f>
        <v xml:space="preserve"> </v>
      </c>
      <c r="AV103" s="47" t="str">
        <f ca="1">IF(ISBLANK(INDIRECT("V103"))," ",(INDIRECT("V103")))</f>
        <v xml:space="preserve"> </v>
      </c>
      <c r="AW103" s="47" t="str">
        <f ca="1">IF(ISBLANK(INDIRECT("W103"))," ",(INDIRECT("W103")))</f>
        <v xml:space="preserve"> </v>
      </c>
      <c r="BC103" s="188" t="s">
        <v>46</v>
      </c>
      <c r="BD103" s="188"/>
      <c r="BE103" s="188"/>
      <c r="BF103" s="188"/>
      <c r="BG103" s="188"/>
    </row>
    <row r="104" spans="1:59" x14ac:dyDescent="0.35">
      <c r="A104" s="9">
        <v>99</v>
      </c>
      <c r="B104" s="12"/>
      <c r="C104" s="12"/>
      <c r="D104" s="16"/>
      <c r="E104" s="17"/>
      <c r="F104" s="16"/>
      <c r="G104" s="12"/>
      <c r="H104" s="12"/>
      <c r="I104" s="12"/>
      <c r="J104" s="12"/>
      <c r="K104" s="12"/>
      <c r="L104" s="12"/>
      <c r="M104" s="12"/>
      <c r="N104" s="16"/>
      <c r="O104" s="16"/>
      <c r="P104" s="12"/>
      <c r="Q104" s="71"/>
      <c r="R104" s="71"/>
      <c r="S104" s="72" t="str">
        <f t="shared" si="2"/>
        <v/>
      </c>
      <c r="T104" s="18"/>
      <c r="U104" s="12"/>
      <c r="V104" s="12"/>
      <c r="W104" s="12"/>
      <c r="AB104" s="47" t="str">
        <f ca="1">IF(ISBLANK(INDIRECT("B104"))," ",(INDIRECT("B104")))</f>
        <v xml:space="preserve"> </v>
      </c>
      <c r="AC104" s="47" t="str">
        <f ca="1">IF(ISBLANK(INDIRECT("C104"))," ",(INDIRECT("C104")))</f>
        <v xml:space="preserve"> </v>
      </c>
      <c r="AD104" s="47" t="str">
        <f ca="1">IF(ISBLANK(INDIRECT("D104"))," ",(INDIRECT("D104")))</f>
        <v xml:space="preserve"> </v>
      </c>
      <c r="AE104" s="47" t="str">
        <f ca="1">IF(ISBLANK(INDIRECT("E104"))," ",(INDIRECT("E104")))</f>
        <v xml:space="preserve"> </v>
      </c>
      <c r="AF104" s="47" t="str">
        <f ca="1">IF(ISBLANK(INDIRECT("F104"))," ",(INDIRECT("F104")))</f>
        <v xml:space="preserve"> </v>
      </c>
      <c r="AG104" s="47" t="str">
        <f ca="1">IF(ISBLANK(INDIRECT("G104"))," ",(INDIRECT("G104")))</f>
        <v xml:space="preserve"> </v>
      </c>
      <c r="AH104" s="47" t="str">
        <f ca="1">IF(ISBLANK(INDIRECT("H104"))," ",(INDIRECT("H104")))</f>
        <v xml:space="preserve"> </v>
      </c>
      <c r="AI104" s="47" t="str">
        <f ca="1">IF(ISBLANK(INDIRECT("I104"))," ",(INDIRECT("I104")))</f>
        <v xml:space="preserve"> </v>
      </c>
      <c r="AJ104" s="47" t="str">
        <f ca="1">IF(ISBLANK(INDIRECT("J104"))," ",(INDIRECT("J104")))</f>
        <v xml:space="preserve"> </v>
      </c>
      <c r="AK104" s="47" t="str">
        <f ca="1">IF(ISBLANK(INDIRECT("K104"))," ",(INDIRECT("K104")))</f>
        <v xml:space="preserve"> </v>
      </c>
      <c r="AL104" s="47" t="str">
        <f ca="1">IF(ISBLANK(INDIRECT("L104"))," ",(INDIRECT("L104")))</f>
        <v xml:space="preserve"> </v>
      </c>
      <c r="AM104" s="47" t="str">
        <f ca="1">IF(ISBLANK(INDIRECT("M104"))," ",(INDIRECT("M104")))</f>
        <v xml:space="preserve"> </v>
      </c>
      <c r="AN104" s="47" t="str">
        <f ca="1">IF(ISBLANK(INDIRECT("N104"))," ",(INDIRECT("N104")))</f>
        <v xml:space="preserve"> </v>
      </c>
      <c r="AO104" s="47" t="str">
        <f ca="1">IF(ISBLANK(INDIRECT("O104"))," ",(INDIRECT("O104")))</f>
        <v xml:space="preserve"> </v>
      </c>
      <c r="AP104" s="47" t="str">
        <f ca="1">IF(ISBLANK(INDIRECT("P104"))," ",(INDIRECT("P104")))</f>
        <v xml:space="preserve"> </v>
      </c>
      <c r="AQ104" s="47" t="str">
        <f ca="1">IF(ISBLANK(INDIRECT("Q104"))," ",(INDIRECT("Q104")))</f>
        <v xml:space="preserve"> </v>
      </c>
      <c r="AR104" s="47" t="str">
        <f ca="1">IF(ISBLANK(INDIRECT("R104"))," ",(INDIRECT("R104")))</f>
        <v xml:space="preserve"> </v>
      </c>
      <c r="AS104" s="47" t="str">
        <f ca="1">IF(ISBLANK(INDIRECT("S104"))," ",(INDIRECT("S104")))</f>
        <v/>
      </c>
      <c r="AT104" s="47" t="str">
        <f ca="1">IF(ISBLANK(INDIRECT("T104"))," ",(INDIRECT("T104")))</f>
        <v xml:space="preserve"> </v>
      </c>
      <c r="AU104" s="47" t="str">
        <f ca="1">IF(ISBLANK(INDIRECT("U104"))," ",(INDIRECT("U104")))</f>
        <v xml:space="preserve"> </v>
      </c>
      <c r="AV104" s="47" t="str">
        <f ca="1">IF(ISBLANK(INDIRECT("V104"))," ",(INDIRECT("V104")))</f>
        <v xml:space="preserve"> </v>
      </c>
      <c r="AW104" s="47" t="str">
        <f ca="1">IF(ISBLANK(INDIRECT("W104"))," ",(INDIRECT("W104")))</f>
        <v xml:space="preserve"> </v>
      </c>
      <c r="BC104" s="188" t="s">
        <v>727</v>
      </c>
      <c r="BD104" s="188"/>
      <c r="BE104" s="188"/>
      <c r="BF104" s="188"/>
      <c r="BG104" s="188"/>
    </row>
    <row r="105" spans="1:59" x14ac:dyDescent="0.35">
      <c r="A105" s="9">
        <v>100</v>
      </c>
      <c r="B105" s="12"/>
      <c r="C105" s="12"/>
      <c r="D105" s="16"/>
      <c r="E105" s="17"/>
      <c r="F105" s="16"/>
      <c r="G105" s="12"/>
      <c r="H105" s="12"/>
      <c r="I105" s="12"/>
      <c r="J105" s="12"/>
      <c r="K105" s="12"/>
      <c r="L105" s="12"/>
      <c r="M105" s="12"/>
      <c r="N105" s="16"/>
      <c r="O105" s="16"/>
      <c r="P105" s="12"/>
      <c r="Q105" s="71"/>
      <c r="R105" s="71"/>
      <c r="S105" s="72" t="str">
        <f t="shared" si="2"/>
        <v/>
      </c>
      <c r="T105" s="18"/>
      <c r="U105" s="12"/>
      <c r="V105" s="12"/>
      <c r="W105" s="12"/>
      <c r="AB105" s="47" t="str">
        <f ca="1">IF(ISBLANK(INDIRECT("B105"))," ",(INDIRECT("B105")))</f>
        <v xml:space="preserve"> </v>
      </c>
      <c r="AC105" s="47" t="str">
        <f ca="1">IF(ISBLANK(INDIRECT("C105"))," ",(INDIRECT("C105")))</f>
        <v xml:space="preserve"> </v>
      </c>
      <c r="AD105" s="47" t="str">
        <f ca="1">IF(ISBLANK(INDIRECT("D105"))," ",(INDIRECT("D105")))</f>
        <v xml:space="preserve"> </v>
      </c>
      <c r="AE105" s="47" t="str">
        <f ca="1">IF(ISBLANK(INDIRECT("E105"))," ",(INDIRECT("E105")))</f>
        <v xml:space="preserve"> </v>
      </c>
      <c r="AF105" s="47" t="str">
        <f ca="1">IF(ISBLANK(INDIRECT("F105"))," ",(INDIRECT("F105")))</f>
        <v xml:space="preserve"> </v>
      </c>
      <c r="AG105" s="47" t="str">
        <f ca="1">IF(ISBLANK(INDIRECT("G105"))," ",(INDIRECT("G105")))</f>
        <v xml:space="preserve"> </v>
      </c>
      <c r="AH105" s="47" t="str">
        <f ca="1">IF(ISBLANK(INDIRECT("H105"))," ",(INDIRECT("H105")))</f>
        <v xml:space="preserve"> </v>
      </c>
      <c r="AI105" s="47" t="str">
        <f ca="1">IF(ISBLANK(INDIRECT("I105"))," ",(INDIRECT("I105")))</f>
        <v xml:space="preserve"> </v>
      </c>
      <c r="AJ105" s="47" t="str">
        <f ca="1">IF(ISBLANK(INDIRECT("J105"))," ",(INDIRECT("J105")))</f>
        <v xml:space="preserve"> </v>
      </c>
      <c r="AK105" s="47" t="str">
        <f ca="1">IF(ISBLANK(INDIRECT("K105"))," ",(INDIRECT("K105")))</f>
        <v xml:space="preserve"> </v>
      </c>
      <c r="AL105" s="47" t="str">
        <f ca="1">IF(ISBLANK(INDIRECT("L105"))," ",(INDIRECT("L105")))</f>
        <v xml:space="preserve"> </v>
      </c>
      <c r="AM105" s="47" t="str">
        <f ca="1">IF(ISBLANK(INDIRECT("M105"))," ",(INDIRECT("M105")))</f>
        <v xml:space="preserve"> </v>
      </c>
      <c r="AN105" s="47" t="str">
        <f ca="1">IF(ISBLANK(INDIRECT("N105"))," ",(INDIRECT("N105")))</f>
        <v xml:space="preserve"> </v>
      </c>
      <c r="AO105" s="47" t="str">
        <f ca="1">IF(ISBLANK(INDIRECT("O105"))," ",(INDIRECT("O105")))</f>
        <v xml:space="preserve"> </v>
      </c>
      <c r="AP105" s="47" t="str">
        <f ca="1">IF(ISBLANK(INDIRECT("P105"))," ",(INDIRECT("P105")))</f>
        <v xml:space="preserve"> </v>
      </c>
      <c r="AQ105" s="47" t="str">
        <f ca="1">IF(ISBLANK(INDIRECT("Q105"))," ",(INDIRECT("Q105")))</f>
        <v xml:space="preserve"> </v>
      </c>
      <c r="AR105" s="47" t="str">
        <f ca="1">IF(ISBLANK(INDIRECT("R105"))," ",(INDIRECT("R105")))</f>
        <v xml:space="preserve"> </v>
      </c>
      <c r="AS105" s="47" t="str">
        <f ca="1">IF(ISBLANK(INDIRECT("S105"))," ",(INDIRECT("S105")))</f>
        <v/>
      </c>
      <c r="AT105" s="47" t="str">
        <f ca="1">IF(ISBLANK(INDIRECT("T105"))," ",(INDIRECT("T105")))</f>
        <v xml:space="preserve"> </v>
      </c>
      <c r="AU105" s="47" t="str">
        <f ca="1">IF(ISBLANK(INDIRECT("U105"))," ",(INDIRECT("U105")))</f>
        <v xml:space="preserve"> </v>
      </c>
      <c r="AV105" s="47" t="str">
        <f ca="1">IF(ISBLANK(INDIRECT("V105"))," ",(INDIRECT("V105")))</f>
        <v xml:space="preserve"> </v>
      </c>
      <c r="AW105" s="47" t="str">
        <f ca="1">IF(ISBLANK(INDIRECT("W105"))," ",(INDIRECT("W105")))</f>
        <v xml:space="preserve"> </v>
      </c>
      <c r="BC105" s="188" t="s">
        <v>976</v>
      </c>
      <c r="BD105" s="188"/>
      <c r="BE105" s="188"/>
      <c r="BF105" s="188"/>
      <c r="BG105" s="188"/>
    </row>
    <row r="106" spans="1:59" x14ac:dyDescent="0.35">
      <c r="A106" s="9">
        <v>101</v>
      </c>
      <c r="B106" s="12"/>
      <c r="C106" s="12"/>
      <c r="D106" s="16"/>
      <c r="E106" s="17"/>
      <c r="F106" s="16"/>
      <c r="G106" s="12"/>
      <c r="H106" s="12"/>
      <c r="I106" s="12"/>
      <c r="J106" s="12"/>
      <c r="K106" s="12"/>
      <c r="L106" s="12"/>
      <c r="M106" s="12"/>
      <c r="N106" s="16"/>
      <c r="O106" s="16"/>
      <c r="P106" s="12"/>
      <c r="Q106" s="71"/>
      <c r="R106" s="71"/>
      <c r="S106" s="72" t="str">
        <f t="shared" si="2"/>
        <v/>
      </c>
      <c r="T106" s="18"/>
      <c r="U106" s="12"/>
      <c r="V106" s="12"/>
      <c r="W106" s="12"/>
      <c r="AB106" s="47" t="str">
        <f ca="1">IF(ISBLANK(INDIRECT("B106"))," ",(INDIRECT("B106")))</f>
        <v xml:space="preserve"> </v>
      </c>
      <c r="AC106" s="47" t="str">
        <f ca="1">IF(ISBLANK(INDIRECT("C106"))," ",(INDIRECT("C106")))</f>
        <v xml:space="preserve"> </v>
      </c>
      <c r="AD106" s="47" t="str">
        <f ca="1">IF(ISBLANK(INDIRECT("D106"))," ",(INDIRECT("D106")))</f>
        <v xml:space="preserve"> </v>
      </c>
      <c r="AE106" s="47" t="str">
        <f ca="1">IF(ISBLANK(INDIRECT("E106"))," ",(INDIRECT("E106")))</f>
        <v xml:space="preserve"> </v>
      </c>
      <c r="AF106" s="47" t="str">
        <f ca="1">IF(ISBLANK(INDIRECT("F106"))," ",(INDIRECT("F106")))</f>
        <v xml:space="preserve"> </v>
      </c>
      <c r="AG106" s="47" t="str">
        <f ca="1">IF(ISBLANK(INDIRECT("G106"))," ",(INDIRECT("G106")))</f>
        <v xml:space="preserve"> </v>
      </c>
      <c r="AH106" s="47" t="str">
        <f ca="1">IF(ISBLANK(INDIRECT("H106"))," ",(INDIRECT("H106")))</f>
        <v xml:space="preserve"> </v>
      </c>
      <c r="AI106" s="47" t="str">
        <f ca="1">IF(ISBLANK(INDIRECT("I106"))," ",(INDIRECT("I106")))</f>
        <v xml:space="preserve"> </v>
      </c>
      <c r="AJ106" s="47" t="str">
        <f ca="1">IF(ISBLANK(INDIRECT("J106"))," ",(INDIRECT("J106")))</f>
        <v xml:space="preserve"> </v>
      </c>
      <c r="AK106" s="47" t="str">
        <f ca="1">IF(ISBLANK(INDIRECT("K106"))," ",(INDIRECT("K106")))</f>
        <v xml:space="preserve"> </v>
      </c>
      <c r="AL106" s="47" t="str">
        <f ca="1">IF(ISBLANK(INDIRECT("L106"))," ",(INDIRECT("L106")))</f>
        <v xml:space="preserve"> </v>
      </c>
      <c r="AM106" s="47" t="str">
        <f ca="1">IF(ISBLANK(INDIRECT("M106"))," ",(INDIRECT("M106")))</f>
        <v xml:space="preserve"> </v>
      </c>
      <c r="AN106" s="47" t="str">
        <f ca="1">IF(ISBLANK(INDIRECT("N106"))," ",(INDIRECT("N106")))</f>
        <v xml:space="preserve"> </v>
      </c>
      <c r="AO106" s="47" t="str">
        <f ca="1">IF(ISBLANK(INDIRECT("O106"))," ",(INDIRECT("O106")))</f>
        <v xml:space="preserve"> </v>
      </c>
      <c r="AP106" s="47" t="str">
        <f ca="1">IF(ISBLANK(INDIRECT("P106"))," ",(INDIRECT("P106")))</f>
        <v xml:space="preserve"> </v>
      </c>
      <c r="AQ106" s="47" t="str">
        <f ca="1">IF(ISBLANK(INDIRECT("Q106"))," ",(INDIRECT("Q106")))</f>
        <v xml:space="preserve"> </v>
      </c>
      <c r="AR106" s="47" t="str">
        <f ca="1">IF(ISBLANK(INDIRECT("R106"))," ",(INDIRECT("R106")))</f>
        <v xml:space="preserve"> </v>
      </c>
      <c r="AS106" s="47" t="str">
        <f ca="1">IF(ISBLANK(INDIRECT("S106"))," ",(INDIRECT("S106")))</f>
        <v/>
      </c>
      <c r="AT106" s="47" t="str">
        <f ca="1">IF(ISBLANK(INDIRECT("T106"))," ",(INDIRECT("T106")))</f>
        <v xml:space="preserve"> </v>
      </c>
      <c r="AU106" s="47" t="str">
        <f ca="1">IF(ISBLANK(INDIRECT("U106"))," ",(INDIRECT("U106")))</f>
        <v xml:space="preserve"> </v>
      </c>
      <c r="AV106" s="47" t="str">
        <f ca="1">IF(ISBLANK(INDIRECT("V106"))," ",(INDIRECT("V106")))</f>
        <v xml:space="preserve"> </v>
      </c>
      <c r="AW106" s="47" t="str">
        <f ca="1">IF(ISBLANK(INDIRECT("W106"))," ",(INDIRECT("W106")))</f>
        <v xml:space="preserve"> </v>
      </c>
      <c r="BC106" s="188" t="s">
        <v>977</v>
      </c>
      <c r="BD106" s="188"/>
      <c r="BE106" s="188"/>
      <c r="BF106" s="188"/>
      <c r="BG106" s="188"/>
    </row>
    <row r="107" spans="1:59" x14ac:dyDescent="0.35">
      <c r="A107" s="9">
        <v>102</v>
      </c>
      <c r="B107" s="12"/>
      <c r="C107" s="12"/>
      <c r="D107" s="16"/>
      <c r="E107" s="17"/>
      <c r="F107" s="16"/>
      <c r="G107" s="12"/>
      <c r="H107" s="12"/>
      <c r="I107" s="12"/>
      <c r="J107" s="12"/>
      <c r="K107" s="12"/>
      <c r="L107" s="12"/>
      <c r="M107" s="12"/>
      <c r="N107" s="16"/>
      <c r="O107" s="16"/>
      <c r="P107" s="12"/>
      <c r="Q107" s="71"/>
      <c r="R107" s="71"/>
      <c r="S107" s="72" t="str">
        <f t="shared" si="2"/>
        <v/>
      </c>
      <c r="T107" s="18"/>
      <c r="U107" s="12"/>
      <c r="V107" s="12"/>
      <c r="W107" s="12"/>
      <c r="AB107" s="47" t="str">
        <f ca="1">IF(ISBLANK(INDIRECT("B107"))," ",(INDIRECT("B107")))</f>
        <v xml:space="preserve"> </v>
      </c>
      <c r="AC107" s="47" t="str">
        <f ca="1">IF(ISBLANK(INDIRECT("C107"))," ",(INDIRECT("C107")))</f>
        <v xml:space="preserve"> </v>
      </c>
      <c r="AD107" s="47" t="str">
        <f ca="1">IF(ISBLANK(INDIRECT("D107"))," ",(INDIRECT("D107")))</f>
        <v xml:space="preserve"> </v>
      </c>
      <c r="AE107" s="47" t="str">
        <f ca="1">IF(ISBLANK(INDIRECT("E107"))," ",(INDIRECT("E107")))</f>
        <v xml:space="preserve"> </v>
      </c>
      <c r="AF107" s="47" t="str">
        <f ca="1">IF(ISBLANK(INDIRECT("F107"))," ",(INDIRECT("F107")))</f>
        <v xml:space="preserve"> </v>
      </c>
      <c r="AG107" s="47" t="str">
        <f ca="1">IF(ISBLANK(INDIRECT("G107"))," ",(INDIRECT("G107")))</f>
        <v xml:space="preserve"> </v>
      </c>
      <c r="AH107" s="47" t="str">
        <f ca="1">IF(ISBLANK(INDIRECT("H107"))," ",(INDIRECT("H107")))</f>
        <v xml:space="preserve"> </v>
      </c>
      <c r="AI107" s="47" t="str">
        <f ca="1">IF(ISBLANK(INDIRECT("I107"))," ",(INDIRECT("I107")))</f>
        <v xml:space="preserve"> </v>
      </c>
      <c r="AJ107" s="47" t="str">
        <f ca="1">IF(ISBLANK(INDIRECT("J107"))," ",(INDIRECT("J107")))</f>
        <v xml:space="preserve"> </v>
      </c>
      <c r="AK107" s="47" t="str">
        <f ca="1">IF(ISBLANK(INDIRECT("K107"))," ",(INDIRECT("K107")))</f>
        <v xml:space="preserve"> </v>
      </c>
      <c r="AL107" s="47" t="str">
        <f ca="1">IF(ISBLANK(INDIRECT("L107"))," ",(INDIRECT("L107")))</f>
        <v xml:space="preserve"> </v>
      </c>
      <c r="AM107" s="47" t="str">
        <f ca="1">IF(ISBLANK(INDIRECT("M107"))," ",(INDIRECT("M107")))</f>
        <v xml:space="preserve"> </v>
      </c>
      <c r="AN107" s="47" t="str">
        <f ca="1">IF(ISBLANK(INDIRECT("N107"))," ",(INDIRECT("N107")))</f>
        <v xml:space="preserve"> </v>
      </c>
      <c r="AO107" s="47" t="str">
        <f ca="1">IF(ISBLANK(INDIRECT("O107"))," ",(INDIRECT("O107")))</f>
        <v xml:space="preserve"> </v>
      </c>
      <c r="AP107" s="47" t="str">
        <f ca="1">IF(ISBLANK(INDIRECT("P107"))," ",(INDIRECT("P107")))</f>
        <v xml:space="preserve"> </v>
      </c>
      <c r="AQ107" s="47" t="str">
        <f ca="1">IF(ISBLANK(INDIRECT("Q107"))," ",(INDIRECT("Q107")))</f>
        <v xml:space="preserve"> </v>
      </c>
      <c r="AR107" s="47" t="str">
        <f ca="1">IF(ISBLANK(INDIRECT("R107"))," ",(INDIRECT("R107")))</f>
        <v xml:space="preserve"> </v>
      </c>
      <c r="AS107" s="47" t="str">
        <f ca="1">IF(ISBLANK(INDIRECT("S107"))," ",(INDIRECT("S107")))</f>
        <v/>
      </c>
      <c r="AT107" s="47" t="str">
        <f ca="1">IF(ISBLANK(INDIRECT("T107"))," ",(INDIRECT("T107")))</f>
        <v xml:space="preserve"> </v>
      </c>
      <c r="AU107" s="47" t="str">
        <f ca="1">IF(ISBLANK(INDIRECT("U107"))," ",(INDIRECT("U107")))</f>
        <v xml:space="preserve"> </v>
      </c>
      <c r="AV107" s="47" t="str">
        <f ca="1">IF(ISBLANK(INDIRECT("V107"))," ",(INDIRECT("V107")))</f>
        <v xml:space="preserve"> </v>
      </c>
      <c r="AW107" s="47" t="str">
        <f ca="1">IF(ISBLANK(INDIRECT("W107"))," ",(INDIRECT("W107")))</f>
        <v xml:space="preserve"> </v>
      </c>
      <c r="BC107" s="188" t="s">
        <v>729</v>
      </c>
      <c r="BD107" s="188"/>
      <c r="BE107" s="188"/>
      <c r="BF107" s="188"/>
      <c r="BG107" s="188"/>
    </row>
    <row r="108" spans="1:59" x14ac:dyDescent="0.35">
      <c r="A108" s="9">
        <v>103</v>
      </c>
      <c r="B108" s="12"/>
      <c r="C108" s="12"/>
      <c r="D108" s="16"/>
      <c r="E108" s="17"/>
      <c r="F108" s="16"/>
      <c r="G108" s="12"/>
      <c r="H108" s="12"/>
      <c r="I108" s="12"/>
      <c r="J108" s="12"/>
      <c r="K108" s="12"/>
      <c r="L108" s="12"/>
      <c r="M108" s="12"/>
      <c r="N108" s="16"/>
      <c r="O108" s="16"/>
      <c r="P108" s="12"/>
      <c r="Q108" s="71"/>
      <c r="R108" s="71"/>
      <c r="S108" s="72" t="str">
        <f t="shared" si="2"/>
        <v/>
      </c>
      <c r="T108" s="18"/>
      <c r="U108" s="12"/>
      <c r="V108" s="12"/>
      <c r="W108" s="12"/>
      <c r="AB108" s="47" t="str">
        <f ca="1">IF(ISBLANK(INDIRECT("B108"))," ",(INDIRECT("B108")))</f>
        <v xml:space="preserve"> </v>
      </c>
      <c r="AC108" s="47" t="str">
        <f ca="1">IF(ISBLANK(INDIRECT("C108"))," ",(INDIRECT("C108")))</f>
        <v xml:space="preserve"> </v>
      </c>
      <c r="AD108" s="47" t="str">
        <f ca="1">IF(ISBLANK(INDIRECT("D108"))," ",(INDIRECT("D108")))</f>
        <v xml:space="preserve"> </v>
      </c>
      <c r="AE108" s="47" t="str">
        <f ca="1">IF(ISBLANK(INDIRECT("E108"))," ",(INDIRECT("E108")))</f>
        <v xml:space="preserve"> </v>
      </c>
      <c r="AF108" s="47" t="str">
        <f ca="1">IF(ISBLANK(INDIRECT("F108"))," ",(INDIRECT("F108")))</f>
        <v xml:space="preserve"> </v>
      </c>
      <c r="AG108" s="47" t="str">
        <f ca="1">IF(ISBLANK(INDIRECT("G108"))," ",(INDIRECT("G108")))</f>
        <v xml:space="preserve"> </v>
      </c>
      <c r="AH108" s="47" t="str">
        <f ca="1">IF(ISBLANK(INDIRECT("H108"))," ",(INDIRECT("H108")))</f>
        <v xml:space="preserve"> </v>
      </c>
      <c r="AI108" s="47" t="str">
        <f ca="1">IF(ISBLANK(INDIRECT("I108"))," ",(INDIRECT("I108")))</f>
        <v xml:space="preserve"> </v>
      </c>
      <c r="AJ108" s="47" t="str">
        <f ca="1">IF(ISBLANK(INDIRECT("J108"))," ",(INDIRECT("J108")))</f>
        <v xml:space="preserve"> </v>
      </c>
      <c r="AK108" s="47" t="str">
        <f ca="1">IF(ISBLANK(INDIRECT("K108"))," ",(INDIRECT("K108")))</f>
        <v xml:space="preserve"> </v>
      </c>
      <c r="AL108" s="47" t="str">
        <f ca="1">IF(ISBLANK(INDIRECT("L108"))," ",(INDIRECT("L108")))</f>
        <v xml:space="preserve"> </v>
      </c>
      <c r="AM108" s="47" t="str">
        <f ca="1">IF(ISBLANK(INDIRECT("M108"))," ",(INDIRECT("M108")))</f>
        <v xml:space="preserve"> </v>
      </c>
      <c r="AN108" s="47" t="str">
        <f ca="1">IF(ISBLANK(INDIRECT("N108"))," ",(INDIRECT("N108")))</f>
        <v xml:space="preserve"> </v>
      </c>
      <c r="AO108" s="47" t="str">
        <f ca="1">IF(ISBLANK(INDIRECT("O108"))," ",(INDIRECT("O108")))</f>
        <v xml:space="preserve"> </v>
      </c>
      <c r="AP108" s="47" t="str">
        <f ca="1">IF(ISBLANK(INDIRECT("P108"))," ",(INDIRECT("P108")))</f>
        <v xml:space="preserve"> </v>
      </c>
      <c r="AQ108" s="47" t="str">
        <f ca="1">IF(ISBLANK(INDIRECT("Q108"))," ",(INDIRECT("Q108")))</f>
        <v xml:space="preserve"> </v>
      </c>
      <c r="AR108" s="47" t="str">
        <f ca="1">IF(ISBLANK(INDIRECT("R108"))," ",(INDIRECT("R108")))</f>
        <v xml:space="preserve"> </v>
      </c>
      <c r="AS108" s="47" t="str">
        <f ca="1">IF(ISBLANK(INDIRECT("S108"))," ",(INDIRECT("S108")))</f>
        <v/>
      </c>
      <c r="AT108" s="47" t="str">
        <f ca="1">IF(ISBLANK(INDIRECT("T108"))," ",(INDIRECT("T108")))</f>
        <v xml:space="preserve"> </v>
      </c>
      <c r="AU108" s="47" t="str">
        <f ca="1">IF(ISBLANK(INDIRECT("U108"))," ",(INDIRECT("U108")))</f>
        <v xml:space="preserve"> </v>
      </c>
      <c r="AV108" s="47" t="str">
        <f ca="1">IF(ISBLANK(INDIRECT("V108"))," ",(INDIRECT("V108")))</f>
        <v xml:space="preserve"> </v>
      </c>
      <c r="AW108" s="47" t="str">
        <f ca="1">IF(ISBLANK(INDIRECT("W108"))," ",(INDIRECT("W108")))</f>
        <v xml:space="preserve"> </v>
      </c>
      <c r="BC108" s="188" t="s">
        <v>978</v>
      </c>
      <c r="BD108" s="188"/>
      <c r="BE108" s="188"/>
      <c r="BF108" s="188"/>
      <c r="BG108" s="188"/>
    </row>
    <row r="109" spans="1:59" x14ac:dyDescent="0.35">
      <c r="A109" s="9">
        <v>104</v>
      </c>
      <c r="B109" s="12"/>
      <c r="C109" s="12"/>
      <c r="D109" s="16"/>
      <c r="E109" s="17"/>
      <c r="F109" s="16"/>
      <c r="G109" s="12"/>
      <c r="H109" s="12"/>
      <c r="I109" s="12"/>
      <c r="J109" s="12"/>
      <c r="K109" s="12"/>
      <c r="L109" s="12"/>
      <c r="M109" s="12"/>
      <c r="N109" s="16"/>
      <c r="O109" s="16"/>
      <c r="P109" s="12"/>
      <c r="Q109" s="71"/>
      <c r="R109" s="71"/>
      <c r="S109" s="72" t="str">
        <f t="shared" si="2"/>
        <v/>
      </c>
      <c r="T109" s="18"/>
      <c r="U109" s="12"/>
      <c r="V109" s="12"/>
      <c r="W109" s="12"/>
      <c r="AB109" s="47" t="str">
        <f ca="1">IF(ISBLANK(INDIRECT("B109"))," ",(INDIRECT("B109")))</f>
        <v xml:space="preserve"> </v>
      </c>
      <c r="AC109" s="47" t="str">
        <f ca="1">IF(ISBLANK(INDIRECT("C109"))," ",(INDIRECT("C109")))</f>
        <v xml:space="preserve"> </v>
      </c>
      <c r="AD109" s="47" t="str">
        <f ca="1">IF(ISBLANK(INDIRECT("D109"))," ",(INDIRECT("D109")))</f>
        <v xml:space="preserve"> </v>
      </c>
      <c r="AE109" s="47" t="str">
        <f ca="1">IF(ISBLANK(INDIRECT("E109"))," ",(INDIRECT("E109")))</f>
        <v xml:space="preserve"> </v>
      </c>
      <c r="AF109" s="47" t="str">
        <f ca="1">IF(ISBLANK(INDIRECT("F109"))," ",(INDIRECT("F109")))</f>
        <v xml:space="preserve"> </v>
      </c>
      <c r="AG109" s="47" t="str">
        <f ca="1">IF(ISBLANK(INDIRECT("G109"))," ",(INDIRECT("G109")))</f>
        <v xml:space="preserve"> </v>
      </c>
      <c r="AH109" s="47" t="str">
        <f ca="1">IF(ISBLANK(INDIRECT("H109"))," ",(INDIRECT("H109")))</f>
        <v xml:space="preserve"> </v>
      </c>
      <c r="AI109" s="47" t="str">
        <f ca="1">IF(ISBLANK(INDIRECT("I109"))," ",(INDIRECT("I109")))</f>
        <v xml:space="preserve"> </v>
      </c>
      <c r="AJ109" s="47" t="str">
        <f ca="1">IF(ISBLANK(INDIRECT("J109"))," ",(INDIRECT("J109")))</f>
        <v xml:space="preserve"> </v>
      </c>
      <c r="AK109" s="47" t="str">
        <f ca="1">IF(ISBLANK(INDIRECT("K109"))," ",(INDIRECT("K109")))</f>
        <v xml:space="preserve"> </v>
      </c>
      <c r="AL109" s="47" t="str">
        <f ca="1">IF(ISBLANK(INDIRECT("L109"))," ",(INDIRECT("L109")))</f>
        <v xml:space="preserve"> </v>
      </c>
      <c r="AM109" s="47" t="str">
        <f ca="1">IF(ISBLANK(INDIRECT("M109"))," ",(INDIRECT("M109")))</f>
        <v xml:space="preserve"> </v>
      </c>
      <c r="AN109" s="47" t="str">
        <f ca="1">IF(ISBLANK(INDIRECT("N109"))," ",(INDIRECT("N109")))</f>
        <v xml:space="preserve"> </v>
      </c>
      <c r="AO109" s="47" t="str">
        <f ca="1">IF(ISBLANK(INDIRECT("O109"))," ",(INDIRECT("O109")))</f>
        <v xml:space="preserve"> </v>
      </c>
      <c r="AP109" s="47" t="str">
        <f ca="1">IF(ISBLANK(INDIRECT("P109"))," ",(INDIRECT("P109")))</f>
        <v xml:space="preserve"> </v>
      </c>
      <c r="AQ109" s="47" t="str">
        <f ca="1">IF(ISBLANK(INDIRECT("Q109"))," ",(INDIRECT("Q109")))</f>
        <v xml:space="preserve"> </v>
      </c>
      <c r="AR109" s="47" t="str">
        <f ca="1">IF(ISBLANK(INDIRECT("R109"))," ",(INDIRECT("R109")))</f>
        <v xml:space="preserve"> </v>
      </c>
      <c r="AS109" s="47" t="str">
        <f ca="1">IF(ISBLANK(INDIRECT("S109"))," ",(INDIRECT("S109")))</f>
        <v/>
      </c>
      <c r="AT109" s="47" t="str">
        <f ca="1">IF(ISBLANK(INDIRECT("T109"))," ",(INDIRECT("T109")))</f>
        <v xml:space="preserve"> </v>
      </c>
      <c r="AU109" s="47" t="str">
        <f ca="1">IF(ISBLANK(INDIRECT("U109"))," ",(INDIRECT("U109")))</f>
        <v xml:space="preserve"> </v>
      </c>
      <c r="AV109" s="47" t="str">
        <f ca="1">IF(ISBLANK(INDIRECT("V109"))," ",(INDIRECT("V109")))</f>
        <v xml:space="preserve"> </v>
      </c>
      <c r="AW109" s="47" t="str">
        <f ca="1">IF(ISBLANK(INDIRECT("W109"))," ",(INDIRECT("W109")))</f>
        <v xml:space="preserve"> </v>
      </c>
      <c r="BC109" s="188" t="s">
        <v>47</v>
      </c>
      <c r="BD109" s="188"/>
      <c r="BE109" s="188"/>
      <c r="BF109" s="188"/>
      <c r="BG109" s="188"/>
    </row>
    <row r="110" spans="1:59" x14ac:dyDescent="0.35">
      <c r="A110" s="9">
        <v>105</v>
      </c>
      <c r="B110" s="12"/>
      <c r="C110" s="12"/>
      <c r="D110" s="16"/>
      <c r="E110" s="17"/>
      <c r="F110" s="16"/>
      <c r="G110" s="12"/>
      <c r="H110" s="12"/>
      <c r="I110" s="12"/>
      <c r="J110" s="12"/>
      <c r="K110" s="12"/>
      <c r="L110" s="12"/>
      <c r="M110" s="12"/>
      <c r="N110" s="16"/>
      <c r="O110" s="16"/>
      <c r="P110" s="12"/>
      <c r="Q110" s="71"/>
      <c r="R110" s="71"/>
      <c r="S110" s="72" t="str">
        <f t="shared" si="2"/>
        <v/>
      </c>
      <c r="T110" s="18"/>
      <c r="U110" s="12"/>
      <c r="V110" s="12"/>
      <c r="W110" s="12"/>
      <c r="AB110" s="47" t="str">
        <f ca="1">IF(ISBLANK(INDIRECT("B110"))," ",(INDIRECT("B110")))</f>
        <v xml:space="preserve"> </v>
      </c>
      <c r="AC110" s="47" t="str">
        <f ca="1">IF(ISBLANK(INDIRECT("C110"))," ",(INDIRECT("C110")))</f>
        <v xml:space="preserve"> </v>
      </c>
      <c r="AD110" s="47" t="str">
        <f ca="1">IF(ISBLANK(INDIRECT("D110"))," ",(INDIRECT("D110")))</f>
        <v xml:space="preserve"> </v>
      </c>
      <c r="AE110" s="47" t="str">
        <f ca="1">IF(ISBLANK(INDIRECT("E110"))," ",(INDIRECT("E110")))</f>
        <v xml:space="preserve"> </v>
      </c>
      <c r="AF110" s="47" t="str">
        <f ca="1">IF(ISBLANK(INDIRECT("F110"))," ",(INDIRECT("F110")))</f>
        <v xml:space="preserve"> </v>
      </c>
      <c r="AG110" s="47" t="str">
        <f ca="1">IF(ISBLANK(INDIRECT("G110"))," ",(INDIRECT("G110")))</f>
        <v xml:space="preserve"> </v>
      </c>
      <c r="AH110" s="47" t="str">
        <f ca="1">IF(ISBLANK(INDIRECT("H110"))," ",(INDIRECT("H110")))</f>
        <v xml:space="preserve"> </v>
      </c>
      <c r="AI110" s="47" t="str">
        <f ca="1">IF(ISBLANK(INDIRECT("I110"))," ",(INDIRECT("I110")))</f>
        <v xml:space="preserve"> </v>
      </c>
      <c r="AJ110" s="47" t="str">
        <f ca="1">IF(ISBLANK(INDIRECT("J110"))," ",(INDIRECT("J110")))</f>
        <v xml:space="preserve"> </v>
      </c>
      <c r="AK110" s="47" t="str">
        <f ca="1">IF(ISBLANK(INDIRECT("K110"))," ",(INDIRECT("K110")))</f>
        <v xml:space="preserve"> </v>
      </c>
      <c r="AL110" s="47" t="str">
        <f ca="1">IF(ISBLANK(INDIRECT("L110"))," ",(INDIRECT("L110")))</f>
        <v xml:space="preserve"> </v>
      </c>
      <c r="AM110" s="47" t="str">
        <f ca="1">IF(ISBLANK(INDIRECT("M110"))," ",(INDIRECT("M110")))</f>
        <v xml:space="preserve"> </v>
      </c>
      <c r="AN110" s="47" t="str">
        <f ca="1">IF(ISBLANK(INDIRECT("N110"))," ",(INDIRECT("N110")))</f>
        <v xml:space="preserve"> </v>
      </c>
      <c r="AO110" s="47" t="str">
        <f ca="1">IF(ISBLANK(INDIRECT("O110"))," ",(INDIRECT("O110")))</f>
        <v xml:space="preserve"> </v>
      </c>
      <c r="AP110" s="47" t="str">
        <f ca="1">IF(ISBLANK(INDIRECT("P110"))," ",(INDIRECT("P110")))</f>
        <v xml:space="preserve"> </v>
      </c>
      <c r="AQ110" s="47" t="str">
        <f ca="1">IF(ISBLANK(INDIRECT("Q110"))," ",(INDIRECT("Q110")))</f>
        <v xml:space="preserve"> </v>
      </c>
      <c r="AR110" s="47" t="str">
        <f ca="1">IF(ISBLANK(INDIRECT("R110"))," ",(INDIRECT("R110")))</f>
        <v xml:space="preserve"> </v>
      </c>
      <c r="AS110" s="47" t="str">
        <f ca="1">IF(ISBLANK(INDIRECT("S110"))," ",(INDIRECT("S110")))</f>
        <v/>
      </c>
      <c r="AT110" s="47" t="str">
        <f ca="1">IF(ISBLANK(INDIRECT("T110"))," ",(INDIRECT("T110")))</f>
        <v xml:space="preserve"> </v>
      </c>
      <c r="AU110" s="47" t="str">
        <f ca="1">IF(ISBLANK(INDIRECT("U110"))," ",(INDIRECT("U110")))</f>
        <v xml:space="preserve"> </v>
      </c>
      <c r="AV110" s="47" t="str">
        <f ca="1">IF(ISBLANK(INDIRECT("V110"))," ",(INDIRECT("V110")))</f>
        <v xml:space="preserve"> </v>
      </c>
      <c r="AW110" s="47" t="str">
        <f ca="1">IF(ISBLANK(INDIRECT("W110"))," ",(INDIRECT("W110")))</f>
        <v xml:space="preserve"> </v>
      </c>
      <c r="BC110" s="188" t="s">
        <v>979</v>
      </c>
      <c r="BD110" s="188"/>
      <c r="BE110" s="188"/>
      <c r="BF110" s="188"/>
      <c r="BG110" s="188"/>
    </row>
    <row r="111" spans="1:59" x14ac:dyDescent="0.35">
      <c r="A111" s="9">
        <v>106</v>
      </c>
      <c r="B111" s="12"/>
      <c r="C111" s="12"/>
      <c r="D111" s="16"/>
      <c r="E111" s="17"/>
      <c r="F111" s="16"/>
      <c r="G111" s="12"/>
      <c r="H111" s="12"/>
      <c r="I111" s="12"/>
      <c r="J111" s="12"/>
      <c r="K111" s="12"/>
      <c r="L111" s="12"/>
      <c r="M111" s="12"/>
      <c r="N111" s="16"/>
      <c r="O111" s="16"/>
      <c r="P111" s="12"/>
      <c r="Q111" s="71"/>
      <c r="R111" s="71"/>
      <c r="S111" s="72" t="str">
        <f t="shared" si="2"/>
        <v/>
      </c>
      <c r="T111" s="18"/>
      <c r="U111" s="12"/>
      <c r="V111" s="12"/>
      <c r="W111" s="12"/>
      <c r="AB111" s="47" t="str">
        <f ca="1">IF(ISBLANK(INDIRECT("B111"))," ",(INDIRECT("B111")))</f>
        <v xml:space="preserve"> </v>
      </c>
      <c r="AC111" s="47" t="str">
        <f ca="1">IF(ISBLANK(INDIRECT("C111"))," ",(INDIRECT("C111")))</f>
        <v xml:space="preserve"> </v>
      </c>
      <c r="AD111" s="47" t="str">
        <f ca="1">IF(ISBLANK(INDIRECT("D111"))," ",(INDIRECT("D111")))</f>
        <v xml:space="preserve"> </v>
      </c>
      <c r="AE111" s="47" t="str">
        <f ca="1">IF(ISBLANK(INDIRECT("E111"))," ",(INDIRECT("E111")))</f>
        <v xml:space="preserve"> </v>
      </c>
      <c r="AF111" s="47" t="str">
        <f ca="1">IF(ISBLANK(INDIRECT("F111"))," ",(INDIRECT("F111")))</f>
        <v xml:space="preserve"> </v>
      </c>
      <c r="AG111" s="47" t="str">
        <f ca="1">IF(ISBLANK(INDIRECT("G111"))," ",(INDIRECT("G111")))</f>
        <v xml:space="preserve"> </v>
      </c>
      <c r="AH111" s="47" t="str">
        <f ca="1">IF(ISBLANK(INDIRECT("H111"))," ",(INDIRECT("H111")))</f>
        <v xml:space="preserve"> </v>
      </c>
      <c r="AI111" s="47" t="str">
        <f ca="1">IF(ISBLANK(INDIRECT("I111"))," ",(INDIRECT("I111")))</f>
        <v xml:space="preserve"> </v>
      </c>
      <c r="AJ111" s="47" t="str">
        <f ca="1">IF(ISBLANK(INDIRECT("J111"))," ",(INDIRECT("J111")))</f>
        <v xml:space="preserve"> </v>
      </c>
      <c r="AK111" s="47" t="str">
        <f ca="1">IF(ISBLANK(INDIRECT("K111"))," ",(INDIRECT("K111")))</f>
        <v xml:space="preserve"> </v>
      </c>
      <c r="AL111" s="47" t="str">
        <f ca="1">IF(ISBLANK(INDIRECT("L111"))," ",(INDIRECT("L111")))</f>
        <v xml:space="preserve"> </v>
      </c>
      <c r="AM111" s="47" t="str">
        <f ca="1">IF(ISBLANK(INDIRECT("M111"))," ",(INDIRECT("M111")))</f>
        <v xml:space="preserve"> </v>
      </c>
      <c r="AN111" s="47" t="str">
        <f ca="1">IF(ISBLANK(INDIRECT("N111"))," ",(INDIRECT("N111")))</f>
        <v xml:space="preserve"> </v>
      </c>
      <c r="AO111" s="47" t="str">
        <f ca="1">IF(ISBLANK(INDIRECT("O111"))," ",(INDIRECT("O111")))</f>
        <v xml:space="preserve"> </v>
      </c>
      <c r="AP111" s="47" t="str">
        <f ca="1">IF(ISBLANK(INDIRECT("P111"))," ",(INDIRECT("P111")))</f>
        <v xml:space="preserve"> </v>
      </c>
      <c r="AQ111" s="47" t="str">
        <f ca="1">IF(ISBLANK(INDIRECT("Q111"))," ",(INDIRECT("Q111")))</f>
        <v xml:space="preserve"> </v>
      </c>
      <c r="AR111" s="47" t="str">
        <f ca="1">IF(ISBLANK(INDIRECT("R111"))," ",(INDIRECT("R111")))</f>
        <v xml:space="preserve"> </v>
      </c>
      <c r="AS111" s="47" t="str">
        <f ca="1">IF(ISBLANK(INDIRECT("S111"))," ",(INDIRECT("S111")))</f>
        <v/>
      </c>
      <c r="AT111" s="47" t="str">
        <f ca="1">IF(ISBLANK(INDIRECT("T111"))," ",(INDIRECT("T111")))</f>
        <v xml:space="preserve"> </v>
      </c>
      <c r="AU111" s="47" t="str">
        <f ca="1">IF(ISBLANK(INDIRECT("U111"))," ",(INDIRECT("U111")))</f>
        <v xml:space="preserve"> </v>
      </c>
      <c r="AV111" s="47" t="str">
        <f ca="1">IF(ISBLANK(INDIRECT("V111"))," ",(INDIRECT("V111")))</f>
        <v xml:space="preserve"> </v>
      </c>
      <c r="AW111" s="47" t="str">
        <f ca="1">IF(ISBLANK(INDIRECT("W111"))," ",(INDIRECT("W111")))</f>
        <v xml:space="preserve"> </v>
      </c>
      <c r="BC111" s="188" t="s">
        <v>980</v>
      </c>
      <c r="BD111" s="188"/>
      <c r="BE111" s="188"/>
      <c r="BF111" s="188"/>
      <c r="BG111" s="188"/>
    </row>
    <row r="112" spans="1:59" x14ac:dyDescent="0.35">
      <c r="A112" s="9">
        <v>107</v>
      </c>
      <c r="B112" s="12"/>
      <c r="C112" s="12"/>
      <c r="D112" s="16"/>
      <c r="E112" s="17"/>
      <c r="F112" s="16"/>
      <c r="G112" s="12"/>
      <c r="H112" s="12"/>
      <c r="I112" s="12"/>
      <c r="J112" s="12"/>
      <c r="K112" s="12"/>
      <c r="L112" s="12"/>
      <c r="M112" s="12"/>
      <c r="N112" s="16"/>
      <c r="O112" s="16"/>
      <c r="P112" s="12"/>
      <c r="Q112" s="71"/>
      <c r="R112" s="71"/>
      <c r="S112" s="72" t="str">
        <f t="shared" si="2"/>
        <v/>
      </c>
      <c r="T112" s="18"/>
      <c r="U112" s="12"/>
      <c r="V112" s="12"/>
      <c r="W112" s="12"/>
      <c r="AB112" s="47" t="str">
        <f ca="1">IF(ISBLANK(INDIRECT("B112"))," ",(INDIRECT("B112")))</f>
        <v xml:space="preserve"> </v>
      </c>
      <c r="AC112" s="47" t="str">
        <f ca="1">IF(ISBLANK(INDIRECT("C112"))," ",(INDIRECT("C112")))</f>
        <v xml:space="preserve"> </v>
      </c>
      <c r="AD112" s="47" t="str">
        <f ca="1">IF(ISBLANK(INDIRECT("D112"))," ",(INDIRECT("D112")))</f>
        <v xml:space="preserve"> </v>
      </c>
      <c r="AE112" s="47" t="str">
        <f ca="1">IF(ISBLANK(INDIRECT("E112"))," ",(INDIRECT("E112")))</f>
        <v xml:space="preserve"> </v>
      </c>
      <c r="AF112" s="47" t="str">
        <f ca="1">IF(ISBLANK(INDIRECT("F112"))," ",(INDIRECT("F112")))</f>
        <v xml:space="preserve"> </v>
      </c>
      <c r="AG112" s="47" t="str">
        <f ca="1">IF(ISBLANK(INDIRECT("G112"))," ",(INDIRECT("G112")))</f>
        <v xml:space="preserve"> </v>
      </c>
      <c r="AH112" s="47" t="str">
        <f ca="1">IF(ISBLANK(INDIRECT("H112"))," ",(INDIRECT("H112")))</f>
        <v xml:space="preserve"> </v>
      </c>
      <c r="AI112" s="47" t="str">
        <f ca="1">IF(ISBLANK(INDIRECT("I112"))," ",(INDIRECT("I112")))</f>
        <v xml:space="preserve"> </v>
      </c>
      <c r="AJ112" s="47" t="str">
        <f ca="1">IF(ISBLANK(INDIRECT("J112"))," ",(INDIRECT("J112")))</f>
        <v xml:space="preserve"> </v>
      </c>
      <c r="AK112" s="47" t="str">
        <f ca="1">IF(ISBLANK(INDIRECT("K112"))," ",(INDIRECT("K112")))</f>
        <v xml:space="preserve"> </v>
      </c>
      <c r="AL112" s="47" t="str">
        <f ca="1">IF(ISBLANK(INDIRECT("L112"))," ",(INDIRECT("L112")))</f>
        <v xml:space="preserve"> </v>
      </c>
      <c r="AM112" s="47" t="str">
        <f ca="1">IF(ISBLANK(INDIRECT("M112"))," ",(INDIRECT("M112")))</f>
        <v xml:space="preserve"> </v>
      </c>
      <c r="AN112" s="47" t="str">
        <f ca="1">IF(ISBLANK(INDIRECT("N112"))," ",(INDIRECT("N112")))</f>
        <v xml:space="preserve"> </v>
      </c>
      <c r="AO112" s="47" t="str">
        <f ca="1">IF(ISBLANK(INDIRECT("O112"))," ",(INDIRECT("O112")))</f>
        <v xml:space="preserve"> </v>
      </c>
      <c r="AP112" s="47" t="str">
        <f ca="1">IF(ISBLANK(INDIRECT("P112"))," ",(INDIRECT("P112")))</f>
        <v xml:space="preserve"> </v>
      </c>
      <c r="AQ112" s="47" t="str">
        <f ca="1">IF(ISBLANK(INDIRECT("Q112"))," ",(INDIRECT("Q112")))</f>
        <v xml:space="preserve"> </v>
      </c>
      <c r="AR112" s="47" t="str">
        <f ca="1">IF(ISBLANK(INDIRECT("R112"))," ",(INDIRECT("R112")))</f>
        <v xml:space="preserve"> </v>
      </c>
      <c r="AS112" s="47" t="str">
        <f ca="1">IF(ISBLANK(INDIRECT("S112"))," ",(INDIRECT("S112")))</f>
        <v/>
      </c>
      <c r="AT112" s="47" t="str">
        <f ca="1">IF(ISBLANK(INDIRECT("T112"))," ",(INDIRECT("T112")))</f>
        <v xml:space="preserve"> </v>
      </c>
      <c r="AU112" s="47" t="str">
        <f ca="1">IF(ISBLANK(INDIRECT("U112"))," ",(INDIRECT("U112")))</f>
        <v xml:space="preserve"> </v>
      </c>
      <c r="AV112" s="47" t="str">
        <f ca="1">IF(ISBLANK(INDIRECT("V112"))," ",(INDIRECT("V112")))</f>
        <v xml:space="preserve"> </v>
      </c>
      <c r="AW112" s="47" t="str">
        <f ca="1">IF(ISBLANK(INDIRECT("W112"))," ",(INDIRECT("W112")))</f>
        <v xml:space="preserve"> </v>
      </c>
      <c r="BC112" s="188" t="s">
        <v>981</v>
      </c>
      <c r="BD112" s="188"/>
      <c r="BE112" s="188"/>
      <c r="BF112" s="188"/>
      <c r="BG112" s="188"/>
    </row>
    <row r="113" spans="1:59" x14ac:dyDescent="0.35">
      <c r="A113" s="9">
        <v>108</v>
      </c>
      <c r="B113" s="12"/>
      <c r="C113" s="12"/>
      <c r="D113" s="16"/>
      <c r="E113" s="17"/>
      <c r="F113" s="16"/>
      <c r="G113" s="12"/>
      <c r="H113" s="12"/>
      <c r="I113" s="12"/>
      <c r="J113" s="12"/>
      <c r="K113" s="12"/>
      <c r="L113" s="12"/>
      <c r="M113" s="12"/>
      <c r="N113" s="16"/>
      <c r="O113" s="16"/>
      <c r="P113" s="12"/>
      <c r="Q113" s="71"/>
      <c r="R113" s="71"/>
      <c r="S113" s="72" t="str">
        <f t="shared" si="2"/>
        <v/>
      </c>
      <c r="T113" s="18"/>
      <c r="U113" s="12"/>
      <c r="V113" s="12"/>
      <c r="W113" s="12"/>
      <c r="AB113" s="47" t="str">
        <f ca="1">IF(ISBLANK(INDIRECT("B113"))," ",(INDIRECT("B113")))</f>
        <v xml:space="preserve"> </v>
      </c>
      <c r="AC113" s="47" t="str">
        <f ca="1">IF(ISBLANK(INDIRECT("C113"))," ",(INDIRECT("C113")))</f>
        <v xml:space="preserve"> </v>
      </c>
      <c r="AD113" s="47" t="str">
        <f ca="1">IF(ISBLANK(INDIRECT("D113"))," ",(INDIRECT("D113")))</f>
        <v xml:space="preserve"> </v>
      </c>
      <c r="AE113" s="47" t="str">
        <f ca="1">IF(ISBLANK(INDIRECT("E113"))," ",(INDIRECT("E113")))</f>
        <v xml:space="preserve"> </v>
      </c>
      <c r="AF113" s="47" t="str">
        <f ca="1">IF(ISBLANK(INDIRECT("F113"))," ",(INDIRECT("F113")))</f>
        <v xml:space="preserve"> </v>
      </c>
      <c r="AG113" s="47" t="str">
        <f ca="1">IF(ISBLANK(INDIRECT("G113"))," ",(INDIRECT("G113")))</f>
        <v xml:space="preserve"> </v>
      </c>
      <c r="AH113" s="47" t="str">
        <f ca="1">IF(ISBLANK(INDIRECT("H113"))," ",(INDIRECT("H113")))</f>
        <v xml:space="preserve"> </v>
      </c>
      <c r="AI113" s="47" t="str">
        <f ca="1">IF(ISBLANK(INDIRECT("I113"))," ",(INDIRECT("I113")))</f>
        <v xml:space="preserve"> </v>
      </c>
      <c r="AJ113" s="47" t="str">
        <f ca="1">IF(ISBLANK(INDIRECT("J113"))," ",(INDIRECT("J113")))</f>
        <v xml:space="preserve"> </v>
      </c>
      <c r="AK113" s="47" t="str">
        <f ca="1">IF(ISBLANK(INDIRECT("K113"))," ",(INDIRECT("K113")))</f>
        <v xml:space="preserve"> </v>
      </c>
      <c r="AL113" s="47" t="str">
        <f ca="1">IF(ISBLANK(INDIRECT("L113"))," ",(INDIRECT("L113")))</f>
        <v xml:space="preserve"> </v>
      </c>
      <c r="AM113" s="47" t="str">
        <f ca="1">IF(ISBLANK(INDIRECT("M113"))," ",(INDIRECT("M113")))</f>
        <v xml:space="preserve"> </v>
      </c>
      <c r="AN113" s="47" t="str">
        <f ca="1">IF(ISBLANK(INDIRECT("N113"))," ",(INDIRECT("N113")))</f>
        <v xml:space="preserve"> </v>
      </c>
      <c r="AO113" s="47" t="str">
        <f ca="1">IF(ISBLANK(INDIRECT("O113"))," ",(INDIRECT("O113")))</f>
        <v xml:space="preserve"> </v>
      </c>
      <c r="AP113" s="47" t="str">
        <f ca="1">IF(ISBLANK(INDIRECT("P113"))," ",(INDIRECT("P113")))</f>
        <v xml:space="preserve"> </v>
      </c>
      <c r="AQ113" s="47" t="str">
        <f ca="1">IF(ISBLANK(INDIRECT("Q113"))," ",(INDIRECT("Q113")))</f>
        <v xml:space="preserve"> </v>
      </c>
      <c r="AR113" s="47" t="str">
        <f ca="1">IF(ISBLANK(INDIRECT("R113"))," ",(INDIRECT("R113")))</f>
        <v xml:space="preserve"> </v>
      </c>
      <c r="AS113" s="47" t="str">
        <f ca="1">IF(ISBLANK(INDIRECT("S113"))," ",(INDIRECT("S113")))</f>
        <v/>
      </c>
      <c r="AT113" s="47" t="str">
        <f ca="1">IF(ISBLANK(INDIRECT("T113"))," ",(INDIRECT("T113")))</f>
        <v xml:space="preserve"> </v>
      </c>
      <c r="AU113" s="47" t="str">
        <f ca="1">IF(ISBLANK(INDIRECT("U113"))," ",(INDIRECT("U113")))</f>
        <v xml:space="preserve"> </v>
      </c>
      <c r="AV113" s="47" t="str">
        <f ca="1">IF(ISBLANK(INDIRECT("V113"))," ",(INDIRECT("V113")))</f>
        <v xml:space="preserve"> </v>
      </c>
      <c r="AW113" s="47" t="str">
        <f ca="1">IF(ISBLANK(INDIRECT("W113"))," ",(INDIRECT("W113")))</f>
        <v xml:space="preserve"> </v>
      </c>
      <c r="BC113" s="188" t="s">
        <v>982</v>
      </c>
      <c r="BD113" s="188"/>
      <c r="BE113" s="188"/>
      <c r="BF113" s="188"/>
      <c r="BG113" s="188"/>
    </row>
    <row r="114" spans="1:59" x14ac:dyDescent="0.35">
      <c r="A114" s="9">
        <v>109</v>
      </c>
      <c r="B114" s="12"/>
      <c r="C114" s="12"/>
      <c r="D114" s="16"/>
      <c r="E114" s="17"/>
      <c r="F114" s="16"/>
      <c r="G114" s="12"/>
      <c r="H114" s="12"/>
      <c r="I114" s="12"/>
      <c r="J114" s="12"/>
      <c r="K114" s="12"/>
      <c r="L114" s="12"/>
      <c r="M114" s="12"/>
      <c r="N114" s="16"/>
      <c r="O114" s="16"/>
      <c r="P114" s="12"/>
      <c r="Q114" s="71"/>
      <c r="R114" s="71"/>
      <c r="S114" s="72" t="str">
        <f t="shared" si="2"/>
        <v/>
      </c>
      <c r="T114" s="18"/>
      <c r="U114" s="12"/>
      <c r="V114" s="12"/>
      <c r="W114" s="12"/>
      <c r="AB114" s="47" t="str">
        <f ca="1">IF(ISBLANK(INDIRECT("B114"))," ",(INDIRECT("B114")))</f>
        <v xml:space="preserve"> </v>
      </c>
      <c r="AC114" s="47" t="str">
        <f ca="1">IF(ISBLANK(INDIRECT("C114"))," ",(INDIRECT("C114")))</f>
        <v xml:space="preserve"> </v>
      </c>
      <c r="AD114" s="47" t="str">
        <f ca="1">IF(ISBLANK(INDIRECT("D114"))," ",(INDIRECT("D114")))</f>
        <v xml:space="preserve"> </v>
      </c>
      <c r="AE114" s="47" t="str">
        <f ca="1">IF(ISBLANK(INDIRECT("E114"))," ",(INDIRECT("E114")))</f>
        <v xml:space="preserve"> </v>
      </c>
      <c r="AF114" s="47" t="str">
        <f ca="1">IF(ISBLANK(INDIRECT("F114"))," ",(INDIRECT("F114")))</f>
        <v xml:space="preserve"> </v>
      </c>
      <c r="AG114" s="47" t="str">
        <f ca="1">IF(ISBLANK(INDIRECT("G114"))," ",(INDIRECT("G114")))</f>
        <v xml:space="preserve"> </v>
      </c>
      <c r="AH114" s="47" t="str">
        <f ca="1">IF(ISBLANK(INDIRECT("H114"))," ",(INDIRECT("H114")))</f>
        <v xml:space="preserve"> </v>
      </c>
      <c r="AI114" s="47" t="str">
        <f ca="1">IF(ISBLANK(INDIRECT("I114"))," ",(INDIRECT("I114")))</f>
        <v xml:space="preserve"> </v>
      </c>
      <c r="AJ114" s="47" t="str">
        <f ca="1">IF(ISBLANK(INDIRECT("J114"))," ",(INDIRECT("J114")))</f>
        <v xml:space="preserve"> </v>
      </c>
      <c r="AK114" s="47" t="str">
        <f ca="1">IF(ISBLANK(INDIRECT("K114"))," ",(INDIRECT("K114")))</f>
        <v xml:space="preserve"> </v>
      </c>
      <c r="AL114" s="47" t="str">
        <f ca="1">IF(ISBLANK(INDIRECT("L114"))," ",(INDIRECT("L114")))</f>
        <v xml:space="preserve"> </v>
      </c>
      <c r="AM114" s="47" t="str">
        <f ca="1">IF(ISBLANK(INDIRECT("M114"))," ",(INDIRECT("M114")))</f>
        <v xml:space="preserve"> </v>
      </c>
      <c r="AN114" s="47" t="str">
        <f ca="1">IF(ISBLANK(INDIRECT("N114"))," ",(INDIRECT("N114")))</f>
        <v xml:space="preserve"> </v>
      </c>
      <c r="AO114" s="47" t="str">
        <f ca="1">IF(ISBLANK(INDIRECT("O114"))," ",(INDIRECT("O114")))</f>
        <v xml:space="preserve"> </v>
      </c>
      <c r="AP114" s="47" t="str">
        <f ca="1">IF(ISBLANK(INDIRECT("P114"))," ",(INDIRECT("P114")))</f>
        <v xml:space="preserve"> </v>
      </c>
      <c r="AQ114" s="47" t="str">
        <f ca="1">IF(ISBLANK(INDIRECT("Q114"))," ",(INDIRECT("Q114")))</f>
        <v xml:space="preserve"> </v>
      </c>
      <c r="AR114" s="47" t="str">
        <f ca="1">IF(ISBLANK(INDIRECT("R114"))," ",(INDIRECT("R114")))</f>
        <v xml:space="preserve"> </v>
      </c>
      <c r="AS114" s="47" t="str">
        <f ca="1">IF(ISBLANK(INDIRECT("S114"))," ",(INDIRECT("S114")))</f>
        <v/>
      </c>
      <c r="AT114" s="47" t="str">
        <f ca="1">IF(ISBLANK(INDIRECT("T114"))," ",(INDIRECT("T114")))</f>
        <v xml:space="preserve"> </v>
      </c>
      <c r="AU114" s="47" t="str">
        <f ca="1">IF(ISBLANK(INDIRECT("U114"))," ",(INDIRECT("U114")))</f>
        <v xml:space="preserve"> </v>
      </c>
      <c r="AV114" s="47" t="str">
        <f ca="1">IF(ISBLANK(INDIRECT("V114"))," ",(INDIRECT("V114")))</f>
        <v xml:space="preserve"> </v>
      </c>
      <c r="AW114" s="47" t="str">
        <f ca="1">IF(ISBLANK(INDIRECT("W114"))," ",(INDIRECT("W114")))</f>
        <v xml:space="preserve"> </v>
      </c>
      <c r="BC114" s="188" t="s">
        <v>983</v>
      </c>
      <c r="BD114" s="188"/>
      <c r="BE114" s="188"/>
      <c r="BF114" s="188"/>
      <c r="BG114" s="188"/>
    </row>
    <row r="115" spans="1:59" x14ac:dyDescent="0.35">
      <c r="A115" s="9">
        <v>110</v>
      </c>
      <c r="B115" s="12"/>
      <c r="C115" s="12"/>
      <c r="D115" s="16"/>
      <c r="E115" s="17"/>
      <c r="F115" s="16"/>
      <c r="G115" s="12"/>
      <c r="H115" s="12"/>
      <c r="I115" s="12"/>
      <c r="J115" s="12"/>
      <c r="K115" s="12"/>
      <c r="L115" s="12"/>
      <c r="M115" s="12"/>
      <c r="N115" s="16"/>
      <c r="O115" s="16"/>
      <c r="P115" s="12"/>
      <c r="Q115" s="71"/>
      <c r="R115" s="71"/>
      <c r="S115" s="72" t="str">
        <f t="shared" si="2"/>
        <v/>
      </c>
      <c r="T115" s="18"/>
      <c r="U115" s="12"/>
      <c r="V115" s="12"/>
      <c r="W115" s="12"/>
      <c r="AB115" s="47" t="str">
        <f ca="1">IF(ISBLANK(INDIRECT("B115"))," ",(INDIRECT("B115")))</f>
        <v xml:space="preserve"> </v>
      </c>
      <c r="AC115" s="47" t="str">
        <f ca="1">IF(ISBLANK(INDIRECT("C115"))," ",(INDIRECT("C115")))</f>
        <v xml:space="preserve"> </v>
      </c>
      <c r="AD115" s="47" t="str">
        <f ca="1">IF(ISBLANK(INDIRECT("D115"))," ",(INDIRECT("D115")))</f>
        <v xml:space="preserve"> </v>
      </c>
      <c r="AE115" s="47" t="str">
        <f ca="1">IF(ISBLANK(INDIRECT("E115"))," ",(INDIRECT("E115")))</f>
        <v xml:space="preserve"> </v>
      </c>
      <c r="AF115" s="47" t="str">
        <f ca="1">IF(ISBLANK(INDIRECT("F115"))," ",(INDIRECT("F115")))</f>
        <v xml:space="preserve"> </v>
      </c>
      <c r="AG115" s="47" t="str">
        <f ca="1">IF(ISBLANK(INDIRECT("G115"))," ",(INDIRECT("G115")))</f>
        <v xml:space="preserve"> </v>
      </c>
      <c r="AH115" s="47" t="str">
        <f ca="1">IF(ISBLANK(INDIRECT("H115"))," ",(INDIRECT("H115")))</f>
        <v xml:space="preserve"> </v>
      </c>
      <c r="AI115" s="47" t="str">
        <f ca="1">IF(ISBLANK(INDIRECT("I115"))," ",(INDIRECT("I115")))</f>
        <v xml:space="preserve"> </v>
      </c>
      <c r="AJ115" s="47" t="str">
        <f ca="1">IF(ISBLANK(INDIRECT("J115"))," ",(INDIRECT("J115")))</f>
        <v xml:space="preserve"> </v>
      </c>
      <c r="AK115" s="47" t="str">
        <f ca="1">IF(ISBLANK(INDIRECT("K115"))," ",(INDIRECT("K115")))</f>
        <v xml:space="preserve"> </v>
      </c>
      <c r="AL115" s="47" t="str">
        <f ca="1">IF(ISBLANK(INDIRECT("L115"))," ",(INDIRECT("L115")))</f>
        <v xml:space="preserve"> </v>
      </c>
      <c r="AM115" s="47" t="str">
        <f ca="1">IF(ISBLANK(INDIRECT("M115"))," ",(INDIRECT("M115")))</f>
        <v xml:space="preserve"> </v>
      </c>
      <c r="AN115" s="47" t="str">
        <f ca="1">IF(ISBLANK(INDIRECT("N115"))," ",(INDIRECT("N115")))</f>
        <v xml:space="preserve"> </v>
      </c>
      <c r="AO115" s="47" t="str">
        <f ca="1">IF(ISBLANK(INDIRECT("O115"))," ",(INDIRECT("O115")))</f>
        <v xml:space="preserve"> </v>
      </c>
      <c r="AP115" s="47" t="str">
        <f ca="1">IF(ISBLANK(INDIRECT("P115"))," ",(INDIRECT("P115")))</f>
        <v xml:space="preserve"> </v>
      </c>
      <c r="AQ115" s="47" t="str">
        <f ca="1">IF(ISBLANK(INDIRECT("Q115"))," ",(INDIRECT("Q115")))</f>
        <v xml:space="preserve"> </v>
      </c>
      <c r="AR115" s="47" t="str">
        <f ca="1">IF(ISBLANK(INDIRECT("R115"))," ",(INDIRECT("R115")))</f>
        <v xml:space="preserve"> </v>
      </c>
      <c r="AS115" s="47" t="str">
        <f ca="1">IF(ISBLANK(INDIRECT("S115"))," ",(INDIRECT("S115")))</f>
        <v/>
      </c>
      <c r="AT115" s="47" t="str">
        <f ca="1">IF(ISBLANK(INDIRECT("T115"))," ",(INDIRECT("T115")))</f>
        <v xml:space="preserve"> </v>
      </c>
      <c r="AU115" s="47" t="str">
        <f ca="1">IF(ISBLANK(INDIRECT("U115"))," ",(INDIRECT("U115")))</f>
        <v xml:space="preserve"> </v>
      </c>
      <c r="AV115" s="47" t="str">
        <f ca="1">IF(ISBLANK(INDIRECT("V115"))," ",(INDIRECT("V115")))</f>
        <v xml:space="preserve"> </v>
      </c>
      <c r="AW115" s="47" t="str">
        <f ca="1">IF(ISBLANK(INDIRECT("W115"))," ",(INDIRECT("W115")))</f>
        <v xml:space="preserve"> </v>
      </c>
      <c r="BC115" s="188" t="s">
        <v>48</v>
      </c>
      <c r="BD115" s="188"/>
      <c r="BE115" s="188"/>
      <c r="BF115" s="188"/>
      <c r="BG115" s="188"/>
    </row>
    <row r="116" spans="1:59" x14ac:dyDescent="0.35">
      <c r="A116" s="9">
        <v>111</v>
      </c>
      <c r="B116" s="12"/>
      <c r="C116" s="12"/>
      <c r="D116" s="16"/>
      <c r="E116" s="17"/>
      <c r="F116" s="16"/>
      <c r="G116" s="12"/>
      <c r="H116" s="12"/>
      <c r="I116" s="12"/>
      <c r="J116" s="12"/>
      <c r="K116" s="12"/>
      <c r="L116" s="12"/>
      <c r="M116" s="12"/>
      <c r="N116" s="16"/>
      <c r="O116" s="16"/>
      <c r="P116" s="12"/>
      <c r="Q116" s="71"/>
      <c r="R116" s="71"/>
      <c r="S116" s="72" t="str">
        <f t="shared" si="2"/>
        <v/>
      </c>
      <c r="T116" s="18"/>
      <c r="U116" s="12"/>
      <c r="V116" s="12"/>
      <c r="W116" s="12"/>
      <c r="AB116" s="47" t="str">
        <f ca="1">IF(ISBLANK(INDIRECT("B116"))," ",(INDIRECT("B116")))</f>
        <v xml:space="preserve"> </v>
      </c>
      <c r="AC116" s="47" t="str">
        <f ca="1">IF(ISBLANK(INDIRECT("C116"))," ",(INDIRECT("C116")))</f>
        <v xml:space="preserve"> </v>
      </c>
      <c r="AD116" s="47" t="str">
        <f ca="1">IF(ISBLANK(INDIRECT("D116"))," ",(INDIRECT("D116")))</f>
        <v xml:space="preserve"> </v>
      </c>
      <c r="AE116" s="47" t="str">
        <f ca="1">IF(ISBLANK(INDIRECT("E116"))," ",(INDIRECT("E116")))</f>
        <v xml:space="preserve"> </v>
      </c>
      <c r="AF116" s="47" t="str">
        <f ca="1">IF(ISBLANK(INDIRECT("F116"))," ",(INDIRECT("F116")))</f>
        <v xml:space="preserve"> </v>
      </c>
      <c r="AG116" s="47" t="str">
        <f ca="1">IF(ISBLANK(INDIRECT("G116"))," ",(INDIRECT("G116")))</f>
        <v xml:space="preserve"> </v>
      </c>
      <c r="AH116" s="47" t="str">
        <f ca="1">IF(ISBLANK(INDIRECT("H116"))," ",(INDIRECT("H116")))</f>
        <v xml:space="preserve"> </v>
      </c>
      <c r="AI116" s="47" t="str">
        <f ca="1">IF(ISBLANK(INDIRECT("I116"))," ",(INDIRECT("I116")))</f>
        <v xml:space="preserve"> </v>
      </c>
      <c r="AJ116" s="47" t="str">
        <f ca="1">IF(ISBLANK(INDIRECT("J116"))," ",(INDIRECT("J116")))</f>
        <v xml:space="preserve"> </v>
      </c>
      <c r="AK116" s="47" t="str">
        <f ca="1">IF(ISBLANK(INDIRECT("K116"))," ",(INDIRECT("K116")))</f>
        <v xml:space="preserve"> </v>
      </c>
      <c r="AL116" s="47" t="str">
        <f ca="1">IF(ISBLANK(INDIRECT("L116"))," ",(INDIRECT("L116")))</f>
        <v xml:space="preserve"> </v>
      </c>
      <c r="AM116" s="47" t="str">
        <f ca="1">IF(ISBLANK(INDIRECT("M116"))," ",(INDIRECT("M116")))</f>
        <v xml:space="preserve"> </v>
      </c>
      <c r="AN116" s="47" t="str">
        <f ca="1">IF(ISBLANK(INDIRECT("N116"))," ",(INDIRECT("N116")))</f>
        <v xml:space="preserve"> </v>
      </c>
      <c r="AO116" s="47" t="str">
        <f ca="1">IF(ISBLANK(INDIRECT("O116"))," ",(INDIRECT("O116")))</f>
        <v xml:space="preserve"> </v>
      </c>
      <c r="AP116" s="47" t="str">
        <f ca="1">IF(ISBLANK(INDIRECT("P116"))," ",(INDIRECT("P116")))</f>
        <v xml:space="preserve"> </v>
      </c>
      <c r="AQ116" s="47" t="str">
        <f ca="1">IF(ISBLANK(INDIRECT("Q116"))," ",(INDIRECT("Q116")))</f>
        <v xml:space="preserve"> </v>
      </c>
      <c r="AR116" s="47" t="str">
        <f ca="1">IF(ISBLANK(INDIRECT("R116"))," ",(INDIRECT("R116")))</f>
        <v xml:space="preserve"> </v>
      </c>
      <c r="AS116" s="47" t="str">
        <f ca="1">IF(ISBLANK(INDIRECT("S116"))," ",(INDIRECT("S116")))</f>
        <v/>
      </c>
      <c r="AT116" s="47" t="str">
        <f ca="1">IF(ISBLANK(INDIRECT("T116"))," ",(INDIRECT("T116")))</f>
        <v xml:space="preserve"> </v>
      </c>
      <c r="AU116" s="47" t="str">
        <f ca="1">IF(ISBLANK(INDIRECT("U116"))," ",(INDIRECT("U116")))</f>
        <v xml:space="preserve"> </v>
      </c>
      <c r="AV116" s="47" t="str">
        <f ca="1">IF(ISBLANK(INDIRECT("V116"))," ",(INDIRECT("V116")))</f>
        <v xml:space="preserve"> </v>
      </c>
      <c r="AW116" s="47" t="str">
        <f ca="1">IF(ISBLANK(INDIRECT("W116"))," ",(INDIRECT("W116")))</f>
        <v xml:space="preserve"> </v>
      </c>
      <c r="BC116" s="188" t="s">
        <v>49</v>
      </c>
      <c r="BD116" s="188"/>
      <c r="BE116" s="188"/>
      <c r="BF116" s="188"/>
      <c r="BG116" s="188"/>
    </row>
    <row r="117" spans="1:59" x14ac:dyDescent="0.35">
      <c r="A117" s="9">
        <v>112</v>
      </c>
      <c r="B117" s="12"/>
      <c r="C117" s="12"/>
      <c r="D117" s="16"/>
      <c r="E117" s="17"/>
      <c r="F117" s="16"/>
      <c r="G117" s="12"/>
      <c r="H117" s="12"/>
      <c r="I117" s="12"/>
      <c r="J117" s="12"/>
      <c r="K117" s="12"/>
      <c r="L117" s="12"/>
      <c r="M117" s="12"/>
      <c r="N117" s="16"/>
      <c r="O117" s="16"/>
      <c r="P117" s="12"/>
      <c r="Q117" s="71"/>
      <c r="R117" s="71"/>
      <c r="S117" s="72" t="str">
        <f t="shared" si="2"/>
        <v/>
      </c>
      <c r="T117" s="18"/>
      <c r="U117" s="12"/>
      <c r="V117" s="12"/>
      <c r="W117" s="12"/>
      <c r="AB117" s="47" t="str">
        <f ca="1">IF(ISBLANK(INDIRECT("B117"))," ",(INDIRECT("B117")))</f>
        <v xml:space="preserve"> </v>
      </c>
      <c r="AC117" s="47" t="str">
        <f ca="1">IF(ISBLANK(INDIRECT("C117"))," ",(INDIRECT("C117")))</f>
        <v xml:space="preserve"> </v>
      </c>
      <c r="AD117" s="47" t="str">
        <f ca="1">IF(ISBLANK(INDIRECT("D117"))," ",(INDIRECT("D117")))</f>
        <v xml:space="preserve"> </v>
      </c>
      <c r="AE117" s="47" t="str">
        <f ca="1">IF(ISBLANK(INDIRECT("E117"))," ",(INDIRECT("E117")))</f>
        <v xml:space="preserve"> </v>
      </c>
      <c r="AF117" s="47" t="str">
        <f ca="1">IF(ISBLANK(INDIRECT("F117"))," ",(INDIRECT("F117")))</f>
        <v xml:space="preserve"> </v>
      </c>
      <c r="AG117" s="47" t="str">
        <f ca="1">IF(ISBLANK(INDIRECT("G117"))," ",(INDIRECT("G117")))</f>
        <v xml:space="preserve"> </v>
      </c>
      <c r="AH117" s="47" t="str">
        <f ca="1">IF(ISBLANK(INDIRECT("H117"))," ",(INDIRECT("H117")))</f>
        <v xml:space="preserve"> </v>
      </c>
      <c r="AI117" s="47" t="str">
        <f ca="1">IF(ISBLANK(INDIRECT("I117"))," ",(INDIRECT("I117")))</f>
        <v xml:space="preserve"> </v>
      </c>
      <c r="AJ117" s="47" t="str">
        <f ca="1">IF(ISBLANK(INDIRECT("J117"))," ",(INDIRECT("J117")))</f>
        <v xml:space="preserve"> </v>
      </c>
      <c r="AK117" s="47" t="str">
        <f ca="1">IF(ISBLANK(INDIRECT("K117"))," ",(INDIRECT("K117")))</f>
        <v xml:space="preserve"> </v>
      </c>
      <c r="AL117" s="47" t="str">
        <f ca="1">IF(ISBLANK(INDIRECT("L117"))," ",(INDIRECT("L117")))</f>
        <v xml:space="preserve"> </v>
      </c>
      <c r="AM117" s="47" t="str">
        <f ca="1">IF(ISBLANK(INDIRECT("M117"))," ",(INDIRECT("M117")))</f>
        <v xml:space="preserve"> </v>
      </c>
      <c r="AN117" s="47" t="str">
        <f ca="1">IF(ISBLANK(INDIRECT("N117"))," ",(INDIRECT("N117")))</f>
        <v xml:space="preserve"> </v>
      </c>
      <c r="AO117" s="47" t="str">
        <f ca="1">IF(ISBLANK(INDIRECT("O117"))," ",(INDIRECT("O117")))</f>
        <v xml:space="preserve"> </v>
      </c>
      <c r="AP117" s="47" t="str">
        <f ca="1">IF(ISBLANK(INDIRECT("P117"))," ",(INDIRECT("P117")))</f>
        <v xml:space="preserve"> </v>
      </c>
      <c r="AQ117" s="47" t="str">
        <f ca="1">IF(ISBLANK(INDIRECT("Q117"))," ",(INDIRECT("Q117")))</f>
        <v xml:space="preserve"> </v>
      </c>
      <c r="AR117" s="47" t="str">
        <f ca="1">IF(ISBLANK(INDIRECT("R117"))," ",(INDIRECT("R117")))</f>
        <v xml:space="preserve"> </v>
      </c>
      <c r="AS117" s="47" t="str">
        <f ca="1">IF(ISBLANK(INDIRECT("S117"))," ",(INDIRECT("S117")))</f>
        <v/>
      </c>
      <c r="AT117" s="47" t="str">
        <f ca="1">IF(ISBLANK(INDIRECT("T117"))," ",(INDIRECT("T117")))</f>
        <v xml:space="preserve"> </v>
      </c>
      <c r="AU117" s="47" t="str">
        <f ca="1">IF(ISBLANK(INDIRECT("U117"))," ",(INDIRECT("U117")))</f>
        <v xml:space="preserve"> </v>
      </c>
      <c r="AV117" s="47" t="str">
        <f ca="1">IF(ISBLANK(INDIRECT("V117"))," ",(INDIRECT("V117")))</f>
        <v xml:space="preserve"> </v>
      </c>
      <c r="AW117" s="47" t="str">
        <f ca="1">IF(ISBLANK(INDIRECT("W117"))," ",(INDIRECT("W117")))</f>
        <v xml:space="preserve"> </v>
      </c>
      <c r="BC117" s="188" t="s">
        <v>984</v>
      </c>
      <c r="BD117" s="188"/>
      <c r="BE117" s="188"/>
      <c r="BF117" s="188"/>
      <c r="BG117" s="188"/>
    </row>
    <row r="118" spans="1:59" x14ac:dyDescent="0.35">
      <c r="A118" s="9">
        <v>113</v>
      </c>
      <c r="B118" s="12"/>
      <c r="C118" s="12"/>
      <c r="D118" s="16"/>
      <c r="E118" s="17"/>
      <c r="F118" s="16"/>
      <c r="G118" s="12"/>
      <c r="H118" s="12"/>
      <c r="I118" s="12"/>
      <c r="J118" s="12"/>
      <c r="K118" s="12"/>
      <c r="L118" s="12"/>
      <c r="M118" s="12"/>
      <c r="N118" s="16"/>
      <c r="O118" s="16"/>
      <c r="P118" s="12"/>
      <c r="Q118" s="71"/>
      <c r="R118" s="71"/>
      <c r="S118" s="72" t="str">
        <f t="shared" si="2"/>
        <v/>
      </c>
      <c r="T118" s="18"/>
      <c r="U118" s="12"/>
      <c r="V118" s="12"/>
      <c r="W118" s="12"/>
      <c r="AB118" s="47" t="str">
        <f ca="1">IF(ISBLANK(INDIRECT("B118"))," ",(INDIRECT("B118")))</f>
        <v xml:space="preserve"> </v>
      </c>
      <c r="AC118" s="47" t="str">
        <f ca="1">IF(ISBLANK(INDIRECT("C118"))," ",(INDIRECT("C118")))</f>
        <v xml:space="preserve"> </v>
      </c>
      <c r="AD118" s="47" t="str">
        <f ca="1">IF(ISBLANK(INDIRECT("D118"))," ",(INDIRECT("D118")))</f>
        <v xml:space="preserve"> </v>
      </c>
      <c r="AE118" s="47" t="str">
        <f ca="1">IF(ISBLANK(INDIRECT("E118"))," ",(INDIRECT("E118")))</f>
        <v xml:space="preserve"> </v>
      </c>
      <c r="AF118" s="47" t="str">
        <f ca="1">IF(ISBLANK(INDIRECT("F118"))," ",(INDIRECT("F118")))</f>
        <v xml:space="preserve"> </v>
      </c>
      <c r="AG118" s="47" t="str">
        <f ca="1">IF(ISBLANK(INDIRECT("G118"))," ",(INDIRECT("G118")))</f>
        <v xml:space="preserve"> </v>
      </c>
      <c r="AH118" s="47" t="str">
        <f ca="1">IF(ISBLANK(INDIRECT("H118"))," ",(INDIRECT("H118")))</f>
        <v xml:space="preserve"> </v>
      </c>
      <c r="AI118" s="47" t="str">
        <f ca="1">IF(ISBLANK(INDIRECT("I118"))," ",(INDIRECT("I118")))</f>
        <v xml:space="preserve"> </v>
      </c>
      <c r="AJ118" s="47" t="str">
        <f ca="1">IF(ISBLANK(INDIRECT("J118"))," ",(INDIRECT("J118")))</f>
        <v xml:space="preserve"> </v>
      </c>
      <c r="AK118" s="47" t="str">
        <f ca="1">IF(ISBLANK(INDIRECT("K118"))," ",(INDIRECT("K118")))</f>
        <v xml:space="preserve"> </v>
      </c>
      <c r="AL118" s="47" t="str">
        <f ca="1">IF(ISBLANK(INDIRECT("L118"))," ",(INDIRECT("L118")))</f>
        <v xml:space="preserve"> </v>
      </c>
      <c r="AM118" s="47" t="str">
        <f ca="1">IF(ISBLANK(INDIRECT("M118"))," ",(INDIRECT("M118")))</f>
        <v xml:space="preserve"> </v>
      </c>
      <c r="AN118" s="47" t="str">
        <f ca="1">IF(ISBLANK(INDIRECT("N118"))," ",(INDIRECT("N118")))</f>
        <v xml:space="preserve"> </v>
      </c>
      <c r="AO118" s="47" t="str">
        <f ca="1">IF(ISBLANK(INDIRECT("O118"))," ",(INDIRECT("O118")))</f>
        <v xml:space="preserve"> </v>
      </c>
      <c r="AP118" s="47" t="str">
        <f ca="1">IF(ISBLANK(INDIRECT("P118"))," ",(INDIRECT("P118")))</f>
        <v xml:space="preserve"> </v>
      </c>
      <c r="AQ118" s="47" t="str">
        <f ca="1">IF(ISBLANK(INDIRECT("Q118"))," ",(INDIRECT("Q118")))</f>
        <v xml:space="preserve"> </v>
      </c>
      <c r="AR118" s="47" t="str">
        <f ca="1">IF(ISBLANK(INDIRECT("R118"))," ",(INDIRECT("R118")))</f>
        <v xml:space="preserve"> </v>
      </c>
      <c r="AS118" s="47" t="str">
        <f ca="1">IF(ISBLANK(INDIRECT("S118"))," ",(INDIRECT("S118")))</f>
        <v/>
      </c>
      <c r="AT118" s="47" t="str">
        <f ca="1">IF(ISBLANK(INDIRECT("T118"))," ",(INDIRECT("T118")))</f>
        <v xml:space="preserve"> </v>
      </c>
      <c r="AU118" s="47" t="str">
        <f ca="1">IF(ISBLANK(INDIRECT("U118"))," ",(INDIRECT("U118")))</f>
        <v xml:space="preserve"> </v>
      </c>
      <c r="AV118" s="47" t="str">
        <f ca="1">IF(ISBLANK(INDIRECT("V118"))," ",(INDIRECT("V118")))</f>
        <v xml:space="preserve"> </v>
      </c>
      <c r="AW118" s="47" t="str">
        <f ca="1">IF(ISBLANK(INDIRECT("W118"))," ",(INDIRECT("W118")))</f>
        <v xml:space="preserve"> </v>
      </c>
      <c r="BC118" s="188" t="s">
        <v>985</v>
      </c>
      <c r="BD118" s="188"/>
      <c r="BE118" s="188"/>
      <c r="BF118" s="188"/>
      <c r="BG118" s="188"/>
    </row>
    <row r="119" spans="1:59" x14ac:dyDescent="0.35">
      <c r="A119" s="9">
        <v>114</v>
      </c>
      <c r="B119" s="12"/>
      <c r="C119" s="12"/>
      <c r="D119" s="16"/>
      <c r="E119" s="17"/>
      <c r="F119" s="16"/>
      <c r="G119" s="12"/>
      <c r="H119" s="12"/>
      <c r="I119" s="12"/>
      <c r="J119" s="12"/>
      <c r="K119" s="12"/>
      <c r="L119" s="12"/>
      <c r="M119" s="12"/>
      <c r="N119" s="16"/>
      <c r="O119" s="16"/>
      <c r="P119" s="12"/>
      <c r="Q119" s="71"/>
      <c r="R119" s="71"/>
      <c r="S119" s="72" t="str">
        <f t="shared" si="2"/>
        <v/>
      </c>
      <c r="T119" s="18"/>
      <c r="U119" s="12"/>
      <c r="V119" s="12"/>
      <c r="W119" s="12"/>
      <c r="AB119" s="47" t="str">
        <f ca="1">IF(ISBLANK(INDIRECT("B119"))," ",(INDIRECT("B119")))</f>
        <v xml:space="preserve"> </v>
      </c>
      <c r="AC119" s="47" t="str">
        <f ca="1">IF(ISBLANK(INDIRECT("C119"))," ",(INDIRECT("C119")))</f>
        <v xml:space="preserve"> </v>
      </c>
      <c r="AD119" s="47" t="str">
        <f ca="1">IF(ISBLANK(INDIRECT("D119"))," ",(INDIRECT("D119")))</f>
        <v xml:space="preserve"> </v>
      </c>
      <c r="AE119" s="47" t="str">
        <f ca="1">IF(ISBLANK(INDIRECT("E119"))," ",(INDIRECT("E119")))</f>
        <v xml:space="preserve"> </v>
      </c>
      <c r="AF119" s="47" t="str">
        <f ca="1">IF(ISBLANK(INDIRECT("F119"))," ",(INDIRECT("F119")))</f>
        <v xml:space="preserve"> </v>
      </c>
      <c r="AG119" s="47" t="str">
        <f ca="1">IF(ISBLANK(INDIRECT("G119"))," ",(INDIRECT("G119")))</f>
        <v xml:space="preserve"> </v>
      </c>
      <c r="AH119" s="47" t="str">
        <f ca="1">IF(ISBLANK(INDIRECT("H119"))," ",(INDIRECT("H119")))</f>
        <v xml:space="preserve"> </v>
      </c>
      <c r="AI119" s="47" t="str">
        <f ca="1">IF(ISBLANK(INDIRECT("I119"))," ",(INDIRECT("I119")))</f>
        <v xml:space="preserve"> </v>
      </c>
      <c r="AJ119" s="47" t="str">
        <f ca="1">IF(ISBLANK(INDIRECT("J119"))," ",(INDIRECT("J119")))</f>
        <v xml:space="preserve"> </v>
      </c>
      <c r="AK119" s="47" t="str">
        <f ca="1">IF(ISBLANK(INDIRECT("K119"))," ",(INDIRECT("K119")))</f>
        <v xml:space="preserve"> </v>
      </c>
      <c r="AL119" s="47" t="str">
        <f ca="1">IF(ISBLANK(INDIRECT("L119"))," ",(INDIRECT("L119")))</f>
        <v xml:space="preserve"> </v>
      </c>
      <c r="AM119" s="47" t="str">
        <f ca="1">IF(ISBLANK(INDIRECT("M119"))," ",(INDIRECT("M119")))</f>
        <v xml:space="preserve"> </v>
      </c>
      <c r="AN119" s="47" t="str">
        <f ca="1">IF(ISBLANK(INDIRECT("N119"))," ",(INDIRECT("N119")))</f>
        <v xml:space="preserve"> </v>
      </c>
      <c r="AO119" s="47" t="str">
        <f ca="1">IF(ISBLANK(INDIRECT("O119"))," ",(INDIRECT("O119")))</f>
        <v xml:space="preserve"> </v>
      </c>
      <c r="AP119" s="47" t="str">
        <f ca="1">IF(ISBLANK(INDIRECT("P119"))," ",(INDIRECT("P119")))</f>
        <v xml:space="preserve"> </v>
      </c>
      <c r="AQ119" s="47" t="str">
        <f ca="1">IF(ISBLANK(INDIRECT("Q119"))," ",(INDIRECT("Q119")))</f>
        <v xml:space="preserve"> </v>
      </c>
      <c r="AR119" s="47" t="str">
        <f ca="1">IF(ISBLANK(INDIRECT("R119"))," ",(INDIRECT("R119")))</f>
        <v xml:space="preserve"> </v>
      </c>
      <c r="AS119" s="47" t="str">
        <f ca="1">IF(ISBLANK(INDIRECT("S119"))," ",(INDIRECT("S119")))</f>
        <v/>
      </c>
      <c r="AT119" s="47" t="str">
        <f ca="1">IF(ISBLANK(INDIRECT("T119"))," ",(INDIRECT("T119")))</f>
        <v xml:space="preserve"> </v>
      </c>
      <c r="AU119" s="47" t="str">
        <f ca="1">IF(ISBLANK(INDIRECT("U119"))," ",(INDIRECT("U119")))</f>
        <v xml:space="preserve"> </v>
      </c>
      <c r="AV119" s="47" t="str">
        <f ca="1">IF(ISBLANK(INDIRECT("V119"))," ",(INDIRECT("V119")))</f>
        <v xml:space="preserve"> </v>
      </c>
      <c r="AW119" s="47" t="str">
        <f ca="1">IF(ISBLANK(INDIRECT("W119"))," ",(INDIRECT("W119")))</f>
        <v xml:space="preserve"> </v>
      </c>
      <c r="BC119" s="188" t="s">
        <v>733</v>
      </c>
      <c r="BD119" s="188"/>
      <c r="BE119" s="188"/>
      <c r="BF119" s="188"/>
      <c r="BG119" s="188"/>
    </row>
    <row r="120" spans="1:59" x14ac:dyDescent="0.35">
      <c r="A120" s="9">
        <v>115</v>
      </c>
      <c r="B120" s="12"/>
      <c r="C120" s="12"/>
      <c r="D120" s="16"/>
      <c r="E120" s="17"/>
      <c r="F120" s="16"/>
      <c r="G120" s="12"/>
      <c r="H120" s="12"/>
      <c r="I120" s="12"/>
      <c r="J120" s="12"/>
      <c r="K120" s="12"/>
      <c r="L120" s="12"/>
      <c r="M120" s="12"/>
      <c r="N120" s="16"/>
      <c r="O120" s="16"/>
      <c r="P120" s="12"/>
      <c r="Q120" s="71"/>
      <c r="R120" s="71"/>
      <c r="S120" s="72" t="str">
        <f t="shared" si="2"/>
        <v/>
      </c>
      <c r="T120" s="18"/>
      <c r="U120" s="12"/>
      <c r="V120" s="12"/>
      <c r="W120" s="12"/>
      <c r="AB120" s="47" t="str">
        <f ca="1">IF(ISBLANK(INDIRECT("B120"))," ",(INDIRECT("B120")))</f>
        <v xml:space="preserve"> </v>
      </c>
      <c r="AC120" s="47" t="str">
        <f ca="1">IF(ISBLANK(INDIRECT("C120"))," ",(INDIRECT("C120")))</f>
        <v xml:space="preserve"> </v>
      </c>
      <c r="AD120" s="47" t="str">
        <f ca="1">IF(ISBLANK(INDIRECT("D120"))," ",(INDIRECT("D120")))</f>
        <v xml:space="preserve"> </v>
      </c>
      <c r="AE120" s="47" t="str">
        <f ca="1">IF(ISBLANK(INDIRECT("E120"))," ",(INDIRECT("E120")))</f>
        <v xml:space="preserve"> </v>
      </c>
      <c r="AF120" s="47" t="str">
        <f ca="1">IF(ISBLANK(INDIRECT("F120"))," ",(INDIRECT("F120")))</f>
        <v xml:space="preserve"> </v>
      </c>
      <c r="AG120" s="47" t="str">
        <f ca="1">IF(ISBLANK(INDIRECT("G120"))," ",(INDIRECT("G120")))</f>
        <v xml:space="preserve"> </v>
      </c>
      <c r="AH120" s="47" t="str">
        <f ca="1">IF(ISBLANK(INDIRECT("H120"))," ",(INDIRECT("H120")))</f>
        <v xml:space="preserve"> </v>
      </c>
      <c r="AI120" s="47" t="str">
        <f ca="1">IF(ISBLANK(INDIRECT("I120"))," ",(INDIRECT("I120")))</f>
        <v xml:space="preserve"> </v>
      </c>
      <c r="AJ120" s="47" t="str">
        <f ca="1">IF(ISBLANK(INDIRECT("J120"))," ",(INDIRECT("J120")))</f>
        <v xml:space="preserve"> </v>
      </c>
      <c r="AK120" s="47" t="str">
        <f ca="1">IF(ISBLANK(INDIRECT("K120"))," ",(INDIRECT("K120")))</f>
        <v xml:space="preserve"> </v>
      </c>
      <c r="AL120" s="47" t="str">
        <f ca="1">IF(ISBLANK(INDIRECT("L120"))," ",(INDIRECT("L120")))</f>
        <v xml:space="preserve"> </v>
      </c>
      <c r="AM120" s="47" t="str">
        <f ca="1">IF(ISBLANK(INDIRECT("M120"))," ",(INDIRECT("M120")))</f>
        <v xml:space="preserve"> </v>
      </c>
      <c r="AN120" s="47" t="str">
        <f ca="1">IF(ISBLANK(INDIRECT("N120"))," ",(INDIRECT("N120")))</f>
        <v xml:space="preserve"> </v>
      </c>
      <c r="AO120" s="47" t="str">
        <f ca="1">IF(ISBLANK(INDIRECT("O120"))," ",(INDIRECT("O120")))</f>
        <v xml:space="preserve"> </v>
      </c>
      <c r="AP120" s="47" t="str">
        <f ca="1">IF(ISBLANK(INDIRECT("P120"))," ",(INDIRECT("P120")))</f>
        <v xml:space="preserve"> </v>
      </c>
      <c r="AQ120" s="47" t="str">
        <f ca="1">IF(ISBLANK(INDIRECT("Q120"))," ",(INDIRECT("Q120")))</f>
        <v xml:space="preserve"> </v>
      </c>
      <c r="AR120" s="47" t="str">
        <f ca="1">IF(ISBLANK(INDIRECT("R120"))," ",(INDIRECT("R120")))</f>
        <v xml:space="preserve"> </v>
      </c>
      <c r="AS120" s="47" t="str">
        <f ca="1">IF(ISBLANK(INDIRECT("S120"))," ",(INDIRECT("S120")))</f>
        <v/>
      </c>
      <c r="AT120" s="47" t="str">
        <f ca="1">IF(ISBLANK(INDIRECT("T120"))," ",(INDIRECT("T120")))</f>
        <v xml:space="preserve"> </v>
      </c>
      <c r="AU120" s="47" t="str">
        <f ca="1">IF(ISBLANK(INDIRECT("U120"))," ",(INDIRECT("U120")))</f>
        <v xml:space="preserve"> </v>
      </c>
      <c r="AV120" s="47" t="str">
        <f ca="1">IF(ISBLANK(INDIRECT("V120"))," ",(INDIRECT("V120")))</f>
        <v xml:space="preserve"> </v>
      </c>
      <c r="AW120" s="47" t="str">
        <f ca="1">IF(ISBLANK(INDIRECT("W120"))," ",(INDIRECT("W120")))</f>
        <v xml:space="preserve"> </v>
      </c>
      <c r="BC120" s="188" t="s">
        <v>50</v>
      </c>
      <c r="BD120" s="188"/>
      <c r="BE120" s="188"/>
      <c r="BF120" s="188"/>
      <c r="BG120" s="188"/>
    </row>
    <row r="121" spans="1:59" x14ac:dyDescent="0.35">
      <c r="A121" s="9">
        <v>116</v>
      </c>
      <c r="B121" s="12"/>
      <c r="C121" s="12"/>
      <c r="D121" s="16"/>
      <c r="E121" s="17"/>
      <c r="F121" s="16"/>
      <c r="G121" s="12"/>
      <c r="H121" s="12"/>
      <c r="I121" s="12"/>
      <c r="J121" s="12"/>
      <c r="K121" s="12"/>
      <c r="L121" s="12"/>
      <c r="M121" s="12"/>
      <c r="N121" s="16"/>
      <c r="O121" s="16"/>
      <c r="P121" s="12"/>
      <c r="Q121" s="71"/>
      <c r="R121" s="71"/>
      <c r="S121" s="72" t="str">
        <f t="shared" si="2"/>
        <v/>
      </c>
      <c r="T121" s="18"/>
      <c r="U121" s="12"/>
      <c r="V121" s="12"/>
      <c r="W121" s="12"/>
      <c r="AB121" s="47" t="str">
        <f ca="1">IF(ISBLANK(INDIRECT("B121"))," ",(INDIRECT("B121")))</f>
        <v xml:space="preserve"> </v>
      </c>
      <c r="AC121" s="47" t="str">
        <f ca="1">IF(ISBLANK(INDIRECT("C121"))," ",(INDIRECT("C121")))</f>
        <v xml:space="preserve"> </v>
      </c>
      <c r="AD121" s="47" t="str">
        <f ca="1">IF(ISBLANK(INDIRECT("D121"))," ",(INDIRECT("D121")))</f>
        <v xml:space="preserve"> </v>
      </c>
      <c r="AE121" s="47" t="str">
        <f ca="1">IF(ISBLANK(INDIRECT("E121"))," ",(INDIRECT("E121")))</f>
        <v xml:space="preserve"> </v>
      </c>
      <c r="AF121" s="47" t="str">
        <f ca="1">IF(ISBLANK(INDIRECT("F121"))," ",(INDIRECT("F121")))</f>
        <v xml:space="preserve"> </v>
      </c>
      <c r="AG121" s="47" t="str">
        <f ca="1">IF(ISBLANK(INDIRECT("G121"))," ",(INDIRECT("G121")))</f>
        <v xml:space="preserve"> </v>
      </c>
      <c r="AH121" s="47" t="str">
        <f ca="1">IF(ISBLANK(INDIRECT("H121"))," ",(INDIRECT("H121")))</f>
        <v xml:space="preserve"> </v>
      </c>
      <c r="AI121" s="47" t="str">
        <f ca="1">IF(ISBLANK(INDIRECT("I121"))," ",(INDIRECT("I121")))</f>
        <v xml:space="preserve"> </v>
      </c>
      <c r="AJ121" s="47" t="str">
        <f ca="1">IF(ISBLANK(INDIRECT("J121"))," ",(INDIRECT("J121")))</f>
        <v xml:space="preserve"> </v>
      </c>
      <c r="AK121" s="47" t="str">
        <f ca="1">IF(ISBLANK(INDIRECT("K121"))," ",(INDIRECT("K121")))</f>
        <v xml:space="preserve"> </v>
      </c>
      <c r="AL121" s="47" t="str">
        <f ca="1">IF(ISBLANK(INDIRECT("L121"))," ",(INDIRECT("L121")))</f>
        <v xml:space="preserve"> </v>
      </c>
      <c r="AM121" s="47" t="str">
        <f ca="1">IF(ISBLANK(INDIRECT("M121"))," ",(INDIRECT("M121")))</f>
        <v xml:space="preserve"> </v>
      </c>
      <c r="AN121" s="47" t="str">
        <f ca="1">IF(ISBLANK(INDIRECT("N121"))," ",(INDIRECT("N121")))</f>
        <v xml:space="preserve"> </v>
      </c>
      <c r="AO121" s="47" t="str">
        <f ca="1">IF(ISBLANK(INDIRECT("O121"))," ",(INDIRECT("O121")))</f>
        <v xml:space="preserve"> </v>
      </c>
      <c r="AP121" s="47" t="str">
        <f ca="1">IF(ISBLANK(INDIRECT("P121"))," ",(INDIRECT("P121")))</f>
        <v xml:space="preserve"> </v>
      </c>
      <c r="AQ121" s="47" t="str">
        <f ca="1">IF(ISBLANK(INDIRECT("Q121"))," ",(INDIRECT("Q121")))</f>
        <v xml:space="preserve"> </v>
      </c>
      <c r="AR121" s="47" t="str">
        <f ca="1">IF(ISBLANK(INDIRECT("R121"))," ",(INDIRECT("R121")))</f>
        <v xml:space="preserve"> </v>
      </c>
      <c r="AS121" s="47" t="str">
        <f ca="1">IF(ISBLANK(INDIRECT("S121"))," ",(INDIRECT("S121")))</f>
        <v/>
      </c>
      <c r="AT121" s="47" t="str">
        <f ca="1">IF(ISBLANK(INDIRECT("T121"))," ",(INDIRECT("T121")))</f>
        <v xml:space="preserve"> </v>
      </c>
      <c r="AU121" s="47" t="str">
        <f ca="1">IF(ISBLANK(INDIRECT("U121"))," ",(INDIRECT("U121")))</f>
        <v xml:space="preserve"> </v>
      </c>
      <c r="AV121" s="47" t="str">
        <f ca="1">IF(ISBLANK(INDIRECT("V121"))," ",(INDIRECT("V121")))</f>
        <v xml:space="preserve"> </v>
      </c>
      <c r="AW121" s="47" t="str">
        <f ca="1">IF(ISBLANK(INDIRECT("W121"))," ",(INDIRECT("W121")))</f>
        <v xml:space="preserve"> </v>
      </c>
      <c r="BC121" s="188" t="s">
        <v>51</v>
      </c>
      <c r="BD121" s="188"/>
      <c r="BE121" s="188"/>
      <c r="BF121" s="188"/>
      <c r="BG121" s="188"/>
    </row>
    <row r="122" spans="1:59" x14ac:dyDescent="0.35">
      <c r="A122" s="9">
        <v>117</v>
      </c>
      <c r="B122" s="12"/>
      <c r="C122" s="12"/>
      <c r="D122" s="16"/>
      <c r="E122" s="17"/>
      <c r="F122" s="16"/>
      <c r="G122" s="12"/>
      <c r="H122" s="12"/>
      <c r="I122" s="12"/>
      <c r="J122" s="12"/>
      <c r="K122" s="12"/>
      <c r="L122" s="12"/>
      <c r="M122" s="12"/>
      <c r="N122" s="16"/>
      <c r="O122" s="16"/>
      <c r="P122" s="12"/>
      <c r="Q122" s="71"/>
      <c r="R122" s="71"/>
      <c r="S122" s="72" t="str">
        <f t="shared" si="2"/>
        <v/>
      </c>
      <c r="T122" s="18"/>
      <c r="U122" s="12"/>
      <c r="V122" s="12"/>
      <c r="W122" s="12"/>
      <c r="AB122" s="47" t="str">
        <f ca="1">IF(ISBLANK(INDIRECT("B122"))," ",(INDIRECT("B122")))</f>
        <v xml:space="preserve"> </v>
      </c>
      <c r="AC122" s="47" t="str">
        <f ca="1">IF(ISBLANK(INDIRECT("C122"))," ",(INDIRECT("C122")))</f>
        <v xml:space="preserve"> </v>
      </c>
      <c r="AD122" s="47" t="str">
        <f ca="1">IF(ISBLANK(INDIRECT("D122"))," ",(INDIRECT("D122")))</f>
        <v xml:space="preserve"> </v>
      </c>
      <c r="AE122" s="47" t="str">
        <f ca="1">IF(ISBLANK(INDIRECT("E122"))," ",(INDIRECT("E122")))</f>
        <v xml:space="preserve"> </v>
      </c>
      <c r="AF122" s="47" t="str">
        <f ca="1">IF(ISBLANK(INDIRECT("F122"))," ",(INDIRECT("F122")))</f>
        <v xml:space="preserve"> </v>
      </c>
      <c r="AG122" s="47" t="str">
        <f ca="1">IF(ISBLANK(INDIRECT("G122"))," ",(INDIRECT("G122")))</f>
        <v xml:space="preserve"> </v>
      </c>
      <c r="AH122" s="47" t="str">
        <f ca="1">IF(ISBLANK(INDIRECT("H122"))," ",(INDIRECT("H122")))</f>
        <v xml:space="preserve"> </v>
      </c>
      <c r="AI122" s="47" t="str">
        <f ca="1">IF(ISBLANK(INDIRECT("I122"))," ",(INDIRECT("I122")))</f>
        <v xml:space="preserve"> </v>
      </c>
      <c r="AJ122" s="47" t="str">
        <f ca="1">IF(ISBLANK(INDIRECT("J122"))," ",(INDIRECT("J122")))</f>
        <v xml:space="preserve"> </v>
      </c>
      <c r="AK122" s="47" t="str">
        <f ca="1">IF(ISBLANK(INDIRECT("K122"))," ",(INDIRECT("K122")))</f>
        <v xml:space="preserve"> </v>
      </c>
      <c r="AL122" s="47" t="str">
        <f ca="1">IF(ISBLANK(INDIRECT("L122"))," ",(INDIRECT("L122")))</f>
        <v xml:space="preserve"> </v>
      </c>
      <c r="AM122" s="47" t="str">
        <f ca="1">IF(ISBLANK(INDIRECT("M122"))," ",(INDIRECT("M122")))</f>
        <v xml:space="preserve"> </v>
      </c>
      <c r="AN122" s="47" t="str">
        <f ca="1">IF(ISBLANK(INDIRECT("N122"))," ",(INDIRECT("N122")))</f>
        <v xml:space="preserve"> </v>
      </c>
      <c r="AO122" s="47" t="str">
        <f ca="1">IF(ISBLANK(INDIRECT("O122"))," ",(INDIRECT("O122")))</f>
        <v xml:space="preserve"> </v>
      </c>
      <c r="AP122" s="47" t="str">
        <f ca="1">IF(ISBLANK(INDIRECT("P122"))," ",(INDIRECT("P122")))</f>
        <v xml:space="preserve"> </v>
      </c>
      <c r="AQ122" s="47" t="str">
        <f ca="1">IF(ISBLANK(INDIRECT("Q122"))," ",(INDIRECT("Q122")))</f>
        <v xml:space="preserve"> </v>
      </c>
      <c r="AR122" s="47" t="str">
        <f ca="1">IF(ISBLANK(INDIRECT("R122"))," ",(INDIRECT("R122")))</f>
        <v xml:space="preserve"> </v>
      </c>
      <c r="AS122" s="47" t="str">
        <f ca="1">IF(ISBLANK(INDIRECT("S122"))," ",(INDIRECT("S122")))</f>
        <v/>
      </c>
      <c r="AT122" s="47" t="str">
        <f ca="1">IF(ISBLANK(INDIRECT("T122"))," ",(INDIRECT("T122")))</f>
        <v xml:space="preserve"> </v>
      </c>
      <c r="AU122" s="47" t="str">
        <f ca="1">IF(ISBLANK(INDIRECT("U122"))," ",(INDIRECT("U122")))</f>
        <v xml:space="preserve"> </v>
      </c>
      <c r="AV122" s="47" t="str">
        <f ca="1">IF(ISBLANK(INDIRECT("V122"))," ",(INDIRECT("V122")))</f>
        <v xml:space="preserve"> </v>
      </c>
      <c r="AW122" s="47" t="str">
        <f ca="1">IF(ISBLANK(INDIRECT("W122"))," ",(INDIRECT("W122")))</f>
        <v xml:space="preserve"> </v>
      </c>
      <c r="BC122" s="188" t="s">
        <v>730</v>
      </c>
      <c r="BD122" s="188"/>
      <c r="BE122" s="188"/>
      <c r="BF122" s="188"/>
      <c r="BG122" s="188"/>
    </row>
    <row r="123" spans="1:59" x14ac:dyDescent="0.35">
      <c r="A123" s="9">
        <v>118</v>
      </c>
      <c r="B123" s="12"/>
      <c r="C123" s="12"/>
      <c r="D123" s="16"/>
      <c r="E123" s="17"/>
      <c r="F123" s="16"/>
      <c r="G123" s="12"/>
      <c r="H123" s="12"/>
      <c r="I123" s="12"/>
      <c r="J123" s="12"/>
      <c r="K123" s="12"/>
      <c r="L123" s="12"/>
      <c r="M123" s="12"/>
      <c r="N123" s="16"/>
      <c r="O123" s="16"/>
      <c r="P123" s="12"/>
      <c r="Q123" s="71"/>
      <c r="R123" s="71"/>
      <c r="S123" s="72" t="str">
        <f t="shared" si="2"/>
        <v/>
      </c>
      <c r="T123" s="18"/>
      <c r="U123" s="12"/>
      <c r="V123" s="12"/>
      <c r="W123" s="12"/>
      <c r="AB123" s="47" t="str">
        <f ca="1">IF(ISBLANK(INDIRECT("B123"))," ",(INDIRECT("B123")))</f>
        <v xml:space="preserve"> </v>
      </c>
      <c r="AC123" s="47" t="str">
        <f ca="1">IF(ISBLANK(INDIRECT("C123"))," ",(INDIRECT("C123")))</f>
        <v xml:space="preserve"> </v>
      </c>
      <c r="AD123" s="47" t="str">
        <f ca="1">IF(ISBLANK(INDIRECT("D123"))," ",(INDIRECT("D123")))</f>
        <v xml:space="preserve"> </v>
      </c>
      <c r="AE123" s="47" t="str">
        <f ca="1">IF(ISBLANK(INDIRECT("E123"))," ",(INDIRECT("E123")))</f>
        <v xml:space="preserve"> </v>
      </c>
      <c r="AF123" s="47" t="str">
        <f ca="1">IF(ISBLANK(INDIRECT("F123"))," ",(INDIRECT("F123")))</f>
        <v xml:space="preserve"> </v>
      </c>
      <c r="AG123" s="47" t="str">
        <f ca="1">IF(ISBLANK(INDIRECT("G123"))," ",(INDIRECT("G123")))</f>
        <v xml:space="preserve"> </v>
      </c>
      <c r="AH123" s="47" t="str">
        <f ca="1">IF(ISBLANK(INDIRECT("H123"))," ",(INDIRECT("H123")))</f>
        <v xml:space="preserve"> </v>
      </c>
      <c r="AI123" s="47" t="str">
        <f ca="1">IF(ISBLANK(INDIRECT("I123"))," ",(INDIRECT("I123")))</f>
        <v xml:space="preserve"> </v>
      </c>
      <c r="AJ123" s="47" t="str">
        <f ca="1">IF(ISBLANK(INDIRECT("J123"))," ",(INDIRECT("J123")))</f>
        <v xml:space="preserve"> </v>
      </c>
      <c r="AK123" s="47" t="str">
        <f ca="1">IF(ISBLANK(INDIRECT("K123"))," ",(INDIRECT("K123")))</f>
        <v xml:space="preserve"> </v>
      </c>
      <c r="AL123" s="47" t="str">
        <f ca="1">IF(ISBLANK(INDIRECT("L123"))," ",(INDIRECT("L123")))</f>
        <v xml:space="preserve"> </v>
      </c>
      <c r="AM123" s="47" t="str">
        <f ca="1">IF(ISBLANK(INDIRECT("M123"))," ",(INDIRECT("M123")))</f>
        <v xml:space="preserve"> </v>
      </c>
      <c r="AN123" s="47" t="str">
        <f ca="1">IF(ISBLANK(INDIRECT("N123"))," ",(INDIRECT("N123")))</f>
        <v xml:space="preserve"> </v>
      </c>
      <c r="AO123" s="47" t="str">
        <f ca="1">IF(ISBLANK(INDIRECT("O123"))," ",(INDIRECT("O123")))</f>
        <v xml:space="preserve"> </v>
      </c>
      <c r="AP123" s="47" t="str">
        <f ca="1">IF(ISBLANK(INDIRECT("P123"))," ",(INDIRECT("P123")))</f>
        <v xml:space="preserve"> </v>
      </c>
      <c r="AQ123" s="47" t="str">
        <f ca="1">IF(ISBLANK(INDIRECT("Q123"))," ",(INDIRECT("Q123")))</f>
        <v xml:space="preserve"> </v>
      </c>
      <c r="AR123" s="47" t="str">
        <f ca="1">IF(ISBLANK(INDIRECT("R123"))," ",(INDIRECT("R123")))</f>
        <v xml:space="preserve"> </v>
      </c>
      <c r="AS123" s="47" t="str">
        <f ca="1">IF(ISBLANK(INDIRECT("S123"))," ",(INDIRECT("S123")))</f>
        <v/>
      </c>
      <c r="AT123" s="47" t="str">
        <f ca="1">IF(ISBLANK(INDIRECT("T123"))," ",(INDIRECT("T123")))</f>
        <v xml:space="preserve"> </v>
      </c>
      <c r="AU123" s="47" t="str">
        <f ca="1">IF(ISBLANK(INDIRECT("U123"))," ",(INDIRECT("U123")))</f>
        <v xml:space="preserve"> </v>
      </c>
      <c r="AV123" s="47" t="str">
        <f ca="1">IF(ISBLANK(INDIRECT("V123"))," ",(INDIRECT("V123")))</f>
        <v xml:space="preserve"> </v>
      </c>
      <c r="AW123" s="47" t="str">
        <f ca="1">IF(ISBLANK(INDIRECT("W123"))," ",(INDIRECT("W123")))</f>
        <v xml:space="preserve"> </v>
      </c>
      <c r="BC123" s="188" t="s">
        <v>731</v>
      </c>
      <c r="BD123" s="188"/>
      <c r="BE123" s="188"/>
      <c r="BF123" s="188"/>
      <c r="BG123" s="188"/>
    </row>
    <row r="124" spans="1:59" x14ac:dyDescent="0.35">
      <c r="A124" s="9">
        <v>119</v>
      </c>
      <c r="B124" s="12"/>
      <c r="C124" s="12"/>
      <c r="D124" s="16"/>
      <c r="E124" s="17"/>
      <c r="F124" s="16"/>
      <c r="G124" s="12"/>
      <c r="H124" s="12"/>
      <c r="I124" s="12"/>
      <c r="J124" s="12"/>
      <c r="K124" s="12"/>
      <c r="L124" s="12"/>
      <c r="M124" s="12"/>
      <c r="N124" s="16"/>
      <c r="O124" s="16"/>
      <c r="P124" s="12"/>
      <c r="Q124" s="71"/>
      <c r="R124" s="71"/>
      <c r="S124" s="72" t="str">
        <f t="shared" si="2"/>
        <v/>
      </c>
      <c r="T124" s="18"/>
      <c r="U124" s="12"/>
      <c r="V124" s="12"/>
      <c r="W124" s="12"/>
      <c r="AB124" s="47" t="str">
        <f ca="1">IF(ISBLANK(INDIRECT("B124"))," ",(INDIRECT("B124")))</f>
        <v xml:space="preserve"> </v>
      </c>
      <c r="AC124" s="47" t="str">
        <f ca="1">IF(ISBLANK(INDIRECT("C124"))," ",(INDIRECT("C124")))</f>
        <v xml:space="preserve"> </v>
      </c>
      <c r="AD124" s="47" t="str">
        <f ca="1">IF(ISBLANK(INDIRECT("D124"))," ",(INDIRECT("D124")))</f>
        <v xml:space="preserve"> </v>
      </c>
      <c r="AE124" s="47" t="str">
        <f ca="1">IF(ISBLANK(INDIRECT("E124"))," ",(INDIRECT("E124")))</f>
        <v xml:space="preserve"> </v>
      </c>
      <c r="AF124" s="47" t="str">
        <f ca="1">IF(ISBLANK(INDIRECT("F124"))," ",(INDIRECT("F124")))</f>
        <v xml:space="preserve"> </v>
      </c>
      <c r="AG124" s="47" t="str">
        <f ca="1">IF(ISBLANK(INDIRECT("G124"))," ",(INDIRECT("G124")))</f>
        <v xml:space="preserve"> </v>
      </c>
      <c r="AH124" s="47" t="str">
        <f ca="1">IF(ISBLANK(INDIRECT("H124"))," ",(INDIRECT("H124")))</f>
        <v xml:space="preserve"> </v>
      </c>
      <c r="AI124" s="47" t="str">
        <f ca="1">IF(ISBLANK(INDIRECT("I124"))," ",(INDIRECT("I124")))</f>
        <v xml:space="preserve"> </v>
      </c>
      <c r="AJ124" s="47" t="str">
        <f ca="1">IF(ISBLANK(INDIRECT("J124"))," ",(INDIRECT("J124")))</f>
        <v xml:space="preserve"> </v>
      </c>
      <c r="AK124" s="47" t="str">
        <f ca="1">IF(ISBLANK(INDIRECT("K124"))," ",(INDIRECT("K124")))</f>
        <v xml:space="preserve"> </v>
      </c>
      <c r="AL124" s="47" t="str">
        <f ca="1">IF(ISBLANK(INDIRECT("L124"))," ",(INDIRECT("L124")))</f>
        <v xml:space="preserve"> </v>
      </c>
      <c r="AM124" s="47" t="str">
        <f ca="1">IF(ISBLANK(INDIRECT("M124"))," ",(INDIRECT("M124")))</f>
        <v xml:space="preserve"> </v>
      </c>
      <c r="AN124" s="47" t="str">
        <f ca="1">IF(ISBLANK(INDIRECT("N124"))," ",(INDIRECT("N124")))</f>
        <v xml:space="preserve"> </v>
      </c>
      <c r="AO124" s="47" t="str">
        <f ca="1">IF(ISBLANK(INDIRECT("O124"))," ",(INDIRECT("O124")))</f>
        <v xml:space="preserve"> </v>
      </c>
      <c r="AP124" s="47" t="str">
        <f ca="1">IF(ISBLANK(INDIRECT("P124"))," ",(INDIRECT("P124")))</f>
        <v xml:space="preserve"> </v>
      </c>
      <c r="AQ124" s="47" t="str">
        <f ca="1">IF(ISBLANK(INDIRECT("Q124"))," ",(INDIRECT("Q124")))</f>
        <v xml:space="preserve"> </v>
      </c>
      <c r="AR124" s="47" t="str">
        <f ca="1">IF(ISBLANK(INDIRECT("R124"))," ",(INDIRECT("R124")))</f>
        <v xml:space="preserve"> </v>
      </c>
      <c r="AS124" s="47" t="str">
        <f ca="1">IF(ISBLANK(INDIRECT("S124"))," ",(INDIRECT("S124")))</f>
        <v/>
      </c>
      <c r="AT124" s="47" t="str">
        <f ca="1">IF(ISBLANK(INDIRECT("T124"))," ",(INDIRECT("T124")))</f>
        <v xml:space="preserve"> </v>
      </c>
      <c r="AU124" s="47" t="str">
        <f ca="1">IF(ISBLANK(INDIRECT("U124"))," ",(INDIRECT("U124")))</f>
        <v xml:space="preserve"> </v>
      </c>
      <c r="AV124" s="47" t="str">
        <f ca="1">IF(ISBLANK(INDIRECT("V124"))," ",(INDIRECT("V124")))</f>
        <v xml:space="preserve"> </v>
      </c>
      <c r="AW124" s="47" t="str">
        <f ca="1">IF(ISBLANK(INDIRECT("W124"))," ",(INDIRECT("W124")))</f>
        <v xml:space="preserve"> </v>
      </c>
      <c r="BC124" s="188" t="s">
        <v>986</v>
      </c>
      <c r="BD124" s="188"/>
      <c r="BE124" s="188"/>
      <c r="BF124" s="188"/>
      <c r="BG124" s="188"/>
    </row>
    <row r="125" spans="1:59" x14ac:dyDescent="0.35">
      <c r="A125" s="9">
        <v>120</v>
      </c>
      <c r="B125" s="12"/>
      <c r="C125" s="12"/>
      <c r="D125" s="16"/>
      <c r="E125" s="17"/>
      <c r="F125" s="16"/>
      <c r="G125" s="12"/>
      <c r="H125" s="12"/>
      <c r="I125" s="12"/>
      <c r="J125" s="12"/>
      <c r="K125" s="12"/>
      <c r="L125" s="12"/>
      <c r="M125" s="12"/>
      <c r="N125" s="16"/>
      <c r="O125" s="16"/>
      <c r="P125" s="12"/>
      <c r="Q125" s="71"/>
      <c r="R125" s="71"/>
      <c r="S125" s="72" t="str">
        <f t="shared" si="2"/>
        <v/>
      </c>
      <c r="T125" s="18"/>
      <c r="U125" s="12"/>
      <c r="V125" s="12"/>
      <c r="W125" s="12"/>
      <c r="AB125" s="47" t="str">
        <f ca="1">IF(ISBLANK(INDIRECT("B125"))," ",(INDIRECT("B125")))</f>
        <v xml:space="preserve"> </v>
      </c>
      <c r="AC125" s="47" t="str">
        <f ca="1">IF(ISBLANK(INDIRECT("C125"))," ",(INDIRECT("C125")))</f>
        <v xml:space="preserve"> </v>
      </c>
      <c r="AD125" s="47" t="str">
        <f ca="1">IF(ISBLANK(INDIRECT("D125"))," ",(INDIRECT("D125")))</f>
        <v xml:space="preserve"> </v>
      </c>
      <c r="AE125" s="47" t="str">
        <f ca="1">IF(ISBLANK(INDIRECT("E125"))," ",(INDIRECT("E125")))</f>
        <v xml:space="preserve"> </v>
      </c>
      <c r="AF125" s="47" t="str">
        <f ca="1">IF(ISBLANK(INDIRECT("F125"))," ",(INDIRECT("F125")))</f>
        <v xml:space="preserve"> </v>
      </c>
      <c r="AG125" s="47" t="str">
        <f ca="1">IF(ISBLANK(INDIRECT("G125"))," ",(INDIRECT("G125")))</f>
        <v xml:space="preserve"> </v>
      </c>
      <c r="AH125" s="47" t="str">
        <f ca="1">IF(ISBLANK(INDIRECT("H125"))," ",(INDIRECT("H125")))</f>
        <v xml:space="preserve"> </v>
      </c>
      <c r="AI125" s="47" t="str">
        <f ca="1">IF(ISBLANK(INDIRECT("I125"))," ",(INDIRECT("I125")))</f>
        <v xml:space="preserve"> </v>
      </c>
      <c r="AJ125" s="47" t="str">
        <f ca="1">IF(ISBLANK(INDIRECT("J125"))," ",(INDIRECT("J125")))</f>
        <v xml:space="preserve"> </v>
      </c>
      <c r="AK125" s="47" t="str">
        <f ca="1">IF(ISBLANK(INDIRECT("K125"))," ",(INDIRECT("K125")))</f>
        <v xml:space="preserve"> </v>
      </c>
      <c r="AL125" s="47" t="str">
        <f ca="1">IF(ISBLANK(INDIRECT("L125"))," ",(INDIRECT("L125")))</f>
        <v xml:space="preserve"> </v>
      </c>
      <c r="AM125" s="47" t="str">
        <f ca="1">IF(ISBLANK(INDIRECT("M125"))," ",(INDIRECT("M125")))</f>
        <v xml:space="preserve"> </v>
      </c>
      <c r="AN125" s="47" t="str">
        <f ca="1">IF(ISBLANK(INDIRECT("N125"))," ",(INDIRECT("N125")))</f>
        <v xml:space="preserve"> </v>
      </c>
      <c r="AO125" s="47" t="str">
        <f ca="1">IF(ISBLANK(INDIRECT("O125"))," ",(INDIRECT("O125")))</f>
        <v xml:space="preserve"> </v>
      </c>
      <c r="AP125" s="47" t="str">
        <f ca="1">IF(ISBLANK(INDIRECT("P125"))," ",(INDIRECT("P125")))</f>
        <v xml:space="preserve"> </v>
      </c>
      <c r="AQ125" s="47" t="str">
        <f ca="1">IF(ISBLANK(INDIRECT("Q125"))," ",(INDIRECT("Q125")))</f>
        <v xml:space="preserve"> </v>
      </c>
      <c r="AR125" s="47" t="str">
        <f ca="1">IF(ISBLANK(INDIRECT("R125"))," ",(INDIRECT("R125")))</f>
        <v xml:space="preserve"> </v>
      </c>
      <c r="AS125" s="47" t="str">
        <f ca="1">IF(ISBLANK(INDIRECT("S125"))," ",(INDIRECT("S125")))</f>
        <v/>
      </c>
      <c r="AT125" s="47" t="str">
        <f ca="1">IF(ISBLANK(INDIRECT("T125"))," ",(INDIRECT("T125")))</f>
        <v xml:space="preserve"> </v>
      </c>
      <c r="AU125" s="47" t="str">
        <f ca="1">IF(ISBLANK(INDIRECT("U125"))," ",(INDIRECT("U125")))</f>
        <v xml:space="preserve"> </v>
      </c>
      <c r="AV125" s="47" t="str">
        <f ca="1">IF(ISBLANK(INDIRECT("V125"))," ",(INDIRECT("V125")))</f>
        <v xml:space="preserve"> </v>
      </c>
      <c r="AW125" s="47" t="str">
        <f ca="1">IF(ISBLANK(INDIRECT("W125"))," ",(INDIRECT("W125")))</f>
        <v xml:space="preserve"> </v>
      </c>
      <c r="BC125" s="188" t="s">
        <v>732</v>
      </c>
      <c r="BD125" s="188"/>
      <c r="BE125" s="188"/>
      <c r="BF125" s="188"/>
      <c r="BG125" s="188"/>
    </row>
    <row r="126" spans="1:59" x14ac:dyDescent="0.35">
      <c r="A126" s="9">
        <v>121</v>
      </c>
      <c r="B126" s="12"/>
      <c r="C126" s="12"/>
      <c r="D126" s="16"/>
      <c r="E126" s="17"/>
      <c r="F126" s="16"/>
      <c r="G126" s="12"/>
      <c r="H126" s="12"/>
      <c r="I126" s="12"/>
      <c r="J126" s="12"/>
      <c r="K126" s="12"/>
      <c r="L126" s="12"/>
      <c r="M126" s="12"/>
      <c r="N126" s="16"/>
      <c r="O126" s="16"/>
      <c r="P126" s="12"/>
      <c r="Q126" s="71"/>
      <c r="R126" s="71"/>
      <c r="S126" s="72" t="str">
        <f t="shared" si="2"/>
        <v/>
      </c>
      <c r="T126" s="18"/>
      <c r="U126" s="12"/>
      <c r="V126" s="12"/>
      <c r="W126" s="12"/>
      <c r="AB126" s="47" t="str">
        <f ca="1">IF(ISBLANK(INDIRECT("B126"))," ",(INDIRECT("B126")))</f>
        <v xml:space="preserve"> </v>
      </c>
      <c r="AC126" s="47" t="str">
        <f ca="1">IF(ISBLANK(INDIRECT("C126"))," ",(INDIRECT("C126")))</f>
        <v xml:space="preserve"> </v>
      </c>
      <c r="AD126" s="47" t="str">
        <f ca="1">IF(ISBLANK(INDIRECT("D126"))," ",(INDIRECT("D126")))</f>
        <v xml:space="preserve"> </v>
      </c>
      <c r="AE126" s="47" t="str">
        <f ca="1">IF(ISBLANK(INDIRECT("E126"))," ",(INDIRECT("E126")))</f>
        <v xml:space="preserve"> </v>
      </c>
      <c r="AF126" s="47" t="str">
        <f ca="1">IF(ISBLANK(INDIRECT("F126"))," ",(INDIRECT("F126")))</f>
        <v xml:space="preserve"> </v>
      </c>
      <c r="AG126" s="47" t="str">
        <f ca="1">IF(ISBLANK(INDIRECT("G126"))," ",(INDIRECT("G126")))</f>
        <v xml:space="preserve"> </v>
      </c>
      <c r="AH126" s="47" t="str">
        <f ca="1">IF(ISBLANK(INDIRECT("H126"))," ",(INDIRECT("H126")))</f>
        <v xml:space="preserve"> </v>
      </c>
      <c r="AI126" s="47" t="str">
        <f ca="1">IF(ISBLANK(INDIRECT("I126"))," ",(INDIRECT("I126")))</f>
        <v xml:space="preserve"> </v>
      </c>
      <c r="AJ126" s="47" t="str">
        <f ca="1">IF(ISBLANK(INDIRECT("J126"))," ",(INDIRECT("J126")))</f>
        <v xml:space="preserve"> </v>
      </c>
      <c r="AK126" s="47" t="str">
        <f ca="1">IF(ISBLANK(INDIRECT("K126"))," ",(INDIRECT("K126")))</f>
        <v xml:space="preserve"> </v>
      </c>
      <c r="AL126" s="47" t="str">
        <f ca="1">IF(ISBLANK(INDIRECT("L126"))," ",(INDIRECT("L126")))</f>
        <v xml:space="preserve"> </v>
      </c>
      <c r="AM126" s="47" t="str">
        <f ca="1">IF(ISBLANK(INDIRECT("M126"))," ",(INDIRECT("M126")))</f>
        <v xml:space="preserve"> </v>
      </c>
      <c r="AN126" s="47" t="str">
        <f ca="1">IF(ISBLANK(INDIRECT("N126"))," ",(INDIRECT("N126")))</f>
        <v xml:space="preserve"> </v>
      </c>
      <c r="AO126" s="47" t="str">
        <f ca="1">IF(ISBLANK(INDIRECT("O126"))," ",(INDIRECT("O126")))</f>
        <v xml:space="preserve"> </v>
      </c>
      <c r="AP126" s="47" t="str">
        <f ca="1">IF(ISBLANK(INDIRECT("P126"))," ",(INDIRECT("P126")))</f>
        <v xml:space="preserve"> </v>
      </c>
      <c r="AQ126" s="47" t="str">
        <f ca="1">IF(ISBLANK(INDIRECT("Q126"))," ",(INDIRECT("Q126")))</f>
        <v xml:space="preserve"> </v>
      </c>
      <c r="AR126" s="47" t="str">
        <f ca="1">IF(ISBLANK(INDIRECT("R126"))," ",(INDIRECT("R126")))</f>
        <v xml:space="preserve"> </v>
      </c>
      <c r="AS126" s="47" t="str">
        <f ca="1">IF(ISBLANK(INDIRECT("S126"))," ",(INDIRECT("S126")))</f>
        <v/>
      </c>
      <c r="AT126" s="47" t="str">
        <f ca="1">IF(ISBLANK(INDIRECT("T126"))," ",(INDIRECT("T126")))</f>
        <v xml:space="preserve"> </v>
      </c>
      <c r="AU126" s="47" t="str">
        <f ca="1">IF(ISBLANK(INDIRECT("U126"))," ",(INDIRECT("U126")))</f>
        <v xml:space="preserve"> </v>
      </c>
      <c r="AV126" s="47" t="str">
        <f ca="1">IF(ISBLANK(INDIRECT("V126"))," ",(INDIRECT("V126")))</f>
        <v xml:space="preserve"> </v>
      </c>
      <c r="AW126" s="47" t="str">
        <f ca="1">IF(ISBLANK(INDIRECT("W126"))," ",(INDIRECT("W126")))</f>
        <v xml:space="preserve"> </v>
      </c>
      <c r="BC126" s="188" t="s">
        <v>52</v>
      </c>
      <c r="BD126" s="188"/>
      <c r="BE126" s="188"/>
      <c r="BF126" s="188"/>
      <c r="BG126" s="188"/>
    </row>
    <row r="127" spans="1:59" x14ac:dyDescent="0.35">
      <c r="A127" s="9">
        <v>122</v>
      </c>
      <c r="B127" s="12"/>
      <c r="C127" s="12"/>
      <c r="D127" s="16"/>
      <c r="E127" s="17"/>
      <c r="F127" s="16"/>
      <c r="G127" s="12"/>
      <c r="H127" s="12"/>
      <c r="I127" s="12"/>
      <c r="J127" s="12"/>
      <c r="K127" s="12"/>
      <c r="L127" s="12"/>
      <c r="M127" s="12"/>
      <c r="N127" s="16"/>
      <c r="O127" s="16"/>
      <c r="P127" s="12"/>
      <c r="Q127" s="71"/>
      <c r="R127" s="71"/>
      <c r="S127" s="72" t="str">
        <f t="shared" si="2"/>
        <v/>
      </c>
      <c r="T127" s="18"/>
      <c r="U127" s="12"/>
      <c r="V127" s="12"/>
      <c r="W127" s="12"/>
      <c r="AB127" s="47" t="str">
        <f ca="1">IF(ISBLANK(INDIRECT("B127"))," ",(INDIRECT("B127")))</f>
        <v xml:space="preserve"> </v>
      </c>
      <c r="AC127" s="47" t="str">
        <f ca="1">IF(ISBLANK(INDIRECT("C127"))," ",(INDIRECT("C127")))</f>
        <v xml:space="preserve"> </v>
      </c>
      <c r="AD127" s="47" t="str">
        <f ca="1">IF(ISBLANK(INDIRECT("D127"))," ",(INDIRECT("D127")))</f>
        <v xml:space="preserve"> </v>
      </c>
      <c r="AE127" s="47" t="str">
        <f ca="1">IF(ISBLANK(INDIRECT("E127"))," ",(INDIRECT("E127")))</f>
        <v xml:space="preserve"> </v>
      </c>
      <c r="AF127" s="47" t="str">
        <f ca="1">IF(ISBLANK(INDIRECT("F127"))," ",(INDIRECT("F127")))</f>
        <v xml:space="preserve"> </v>
      </c>
      <c r="AG127" s="47" t="str">
        <f ca="1">IF(ISBLANK(INDIRECT("G127"))," ",(INDIRECT("G127")))</f>
        <v xml:space="preserve"> </v>
      </c>
      <c r="AH127" s="47" t="str">
        <f ca="1">IF(ISBLANK(INDIRECT("H127"))," ",(INDIRECT("H127")))</f>
        <v xml:space="preserve"> </v>
      </c>
      <c r="AI127" s="47" t="str">
        <f ca="1">IF(ISBLANK(INDIRECT("I127"))," ",(INDIRECT("I127")))</f>
        <v xml:space="preserve"> </v>
      </c>
      <c r="AJ127" s="47" t="str">
        <f ca="1">IF(ISBLANK(INDIRECT("J127"))," ",(INDIRECT("J127")))</f>
        <v xml:space="preserve"> </v>
      </c>
      <c r="AK127" s="47" t="str">
        <f ca="1">IF(ISBLANK(INDIRECT("K127"))," ",(INDIRECT("K127")))</f>
        <v xml:space="preserve"> </v>
      </c>
      <c r="AL127" s="47" t="str">
        <f ca="1">IF(ISBLANK(INDIRECT("L127"))," ",(INDIRECT("L127")))</f>
        <v xml:space="preserve"> </v>
      </c>
      <c r="AM127" s="47" t="str">
        <f ca="1">IF(ISBLANK(INDIRECT("M127"))," ",(INDIRECT("M127")))</f>
        <v xml:space="preserve"> </v>
      </c>
      <c r="AN127" s="47" t="str">
        <f ca="1">IF(ISBLANK(INDIRECT("N127"))," ",(INDIRECT("N127")))</f>
        <v xml:space="preserve"> </v>
      </c>
      <c r="AO127" s="47" t="str">
        <f ca="1">IF(ISBLANK(INDIRECT("O127"))," ",(INDIRECT("O127")))</f>
        <v xml:space="preserve"> </v>
      </c>
      <c r="AP127" s="47" t="str">
        <f ca="1">IF(ISBLANK(INDIRECT("P127"))," ",(INDIRECT("P127")))</f>
        <v xml:space="preserve"> </v>
      </c>
      <c r="AQ127" s="47" t="str">
        <f ca="1">IF(ISBLANK(INDIRECT("Q127"))," ",(INDIRECT("Q127")))</f>
        <v xml:space="preserve"> </v>
      </c>
      <c r="AR127" s="47" t="str">
        <f ca="1">IF(ISBLANK(INDIRECT("R127"))," ",(INDIRECT("R127")))</f>
        <v xml:space="preserve"> </v>
      </c>
      <c r="AS127" s="47" t="str">
        <f ca="1">IF(ISBLANK(INDIRECT("S127"))," ",(INDIRECT("S127")))</f>
        <v/>
      </c>
      <c r="AT127" s="47" t="str">
        <f ca="1">IF(ISBLANK(INDIRECT("T127"))," ",(INDIRECT("T127")))</f>
        <v xml:space="preserve"> </v>
      </c>
      <c r="AU127" s="47" t="str">
        <f ca="1">IF(ISBLANK(INDIRECT("U127"))," ",(INDIRECT("U127")))</f>
        <v xml:space="preserve"> </v>
      </c>
      <c r="AV127" s="47" t="str">
        <f ca="1">IF(ISBLANK(INDIRECT("V127"))," ",(INDIRECT("V127")))</f>
        <v xml:space="preserve"> </v>
      </c>
      <c r="AW127" s="47" t="str">
        <f ca="1">IF(ISBLANK(INDIRECT("W127"))," ",(INDIRECT("W127")))</f>
        <v xml:space="preserve"> </v>
      </c>
      <c r="BC127" s="188" t="s">
        <v>735</v>
      </c>
      <c r="BD127" s="188"/>
      <c r="BE127" s="188"/>
      <c r="BF127" s="188"/>
      <c r="BG127" s="188"/>
    </row>
    <row r="128" spans="1:59" x14ac:dyDescent="0.35">
      <c r="A128" s="9">
        <v>123</v>
      </c>
      <c r="B128" s="12"/>
      <c r="C128" s="12"/>
      <c r="D128" s="16"/>
      <c r="E128" s="17"/>
      <c r="F128" s="16"/>
      <c r="G128" s="12"/>
      <c r="H128" s="12"/>
      <c r="I128" s="12"/>
      <c r="J128" s="12"/>
      <c r="K128" s="12"/>
      <c r="L128" s="12"/>
      <c r="M128" s="12"/>
      <c r="N128" s="16"/>
      <c r="O128" s="16"/>
      <c r="P128" s="12"/>
      <c r="Q128" s="71"/>
      <c r="R128" s="71"/>
      <c r="S128" s="72" t="str">
        <f t="shared" si="2"/>
        <v/>
      </c>
      <c r="T128" s="18"/>
      <c r="U128" s="12"/>
      <c r="V128" s="12"/>
      <c r="W128" s="12"/>
      <c r="AB128" s="47" t="str">
        <f ca="1">IF(ISBLANK(INDIRECT("B128"))," ",(INDIRECT("B128")))</f>
        <v xml:space="preserve"> </v>
      </c>
      <c r="AC128" s="47" t="str">
        <f ca="1">IF(ISBLANK(INDIRECT("C128"))," ",(INDIRECT("C128")))</f>
        <v xml:space="preserve"> </v>
      </c>
      <c r="AD128" s="47" t="str">
        <f ca="1">IF(ISBLANK(INDIRECT("D128"))," ",(INDIRECT("D128")))</f>
        <v xml:space="preserve"> </v>
      </c>
      <c r="AE128" s="47" t="str">
        <f ca="1">IF(ISBLANK(INDIRECT("E128"))," ",(INDIRECT("E128")))</f>
        <v xml:space="preserve"> </v>
      </c>
      <c r="AF128" s="47" t="str">
        <f ca="1">IF(ISBLANK(INDIRECT("F128"))," ",(INDIRECT("F128")))</f>
        <v xml:space="preserve"> </v>
      </c>
      <c r="AG128" s="47" t="str">
        <f ca="1">IF(ISBLANK(INDIRECT("G128"))," ",(INDIRECT("G128")))</f>
        <v xml:space="preserve"> </v>
      </c>
      <c r="AH128" s="47" t="str">
        <f ca="1">IF(ISBLANK(INDIRECT("H128"))," ",(INDIRECT("H128")))</f>
        <v xml:space="preserve"> </v>
      </c>
      <c r="AI128" s="47" t="str">
        <f ca="1">IF(ISBLANK(INDIRECT("I128"))," ",(INDIRECT("I128")))</f>
        <v xml:space="preserve"> </v>
      </c>
      <c r="AJ128" s="47" t="str">
        <f ca="1">IF(ISBLANK(INDIRECT("J128"))," ",(INDIRECT("J128")))</f>
        <v xml:space="preserve"> </v>
      </c>
      <c r="AK128" s="47" t="str">
        <f ca="1">IF(ISBLANK(INDIRECT("K128"))," ",(INDIRECT("K128")))</f>
        <v xml:space="preserve"> </v>
      </c>
      <c r="AL128" s="47" t="str">
        <f ca="1">IF(ISBLANK(INDIRECT("L128"))," ",(INDIRECT("L128")))</f>
        <v xml:space="preserve"> </v>
      </c>
      <c r="AM128" s="47" t="str">
        <f ca="1">IF(ISBLANK(INDIRECT("M128"))," ",(INDIRECT("M128")))</f>
        <v xml:space="preserve"> </v>
      </c>
      <c r="AN128" s="47" t="str">
        <f ca="1">IF(ISBLANK(INDIRECT("N128"))," ",(INDIRECT("N128")))</f>
        <v xml:space="preserve"> </v>
      </c>
      <c r="AO128" s="47" t="str">
        <f ca="1">IF(ISBLANK(INDIRECT("O128"))," ",(INDIRECT("O128")))</f>
        <v xml:space="preserve"> </v>
      </c>
      <c r="AP128" s="47" t="str">
        <f ca="1">IF(ISBLANK(INDIRECT("P128"))," ",(INDIRECT("P128")))</f>
        <v xml:space="preserve"> </v>
      </c>
      <c r="AQ128" s="47" t="str">
        <f ca="1">IF(ISBLANK(INDIRECT("Q128"))," ",(INDIRECT("Q128")))</f>
        <v xml:space="preserve"> </v>
      </c>
      <c r="AR128" s="47" t="str">
        <f ca="1">IF(ISBLANK(INDIRECT("R128"))," ",(INDIRECT("R128")))</f>
        <v xml:space="preserve"> </v>
      </c>
      <c r="AS128" s="47" t="str">
        <f ca="1">IF(ISBLANK(INDIRECT("S128"))," ",(INDIRECT("S128")))</f>
        <v/>
      </c>
      <c r="AT128" s="47" t="str">
        <f ca="1">IF(ISBLANK(INDIRECT("T128"))," ",(INDIRECT("T128")))</f>
        <v xml:space="preserve"> </v>
      </c>
      <c r="AU128" s="47" t="str">
        <f ca="1">IF(ISBLANK(INDIRECT("U128"))," ",(INDIRECT("U128")))</f>
        <v xml:space="preserve"> </v>
      </c>
      <c r="AV128" s="47" t="str">
        <f ca="1">IF(ISBLANK(INDIRECT("V128"))," ",(INDIRECT("V128")))</f>
        <v xml:space="preserve"> </v>
      </c>
      <c r="AW128" s="47" t="str">
        <f ca="1">IF(ISBLANK(INDIRECT("W128"))," ",(INDIRECT("W128")))</f>
        <v xml:space="preserve"> </v>
      </c>
      <c r="BC128" s="188" t="s">
        <v>736</v>
      </c>
      <c r="BD128" s="188"/>
      <c r="BE128" s="188"/>
      <c r="BF128" s="188"/>
      <c r="BG128" s="188"/>
    </row>
    <row r="129" spans="1:59" x14ac:dyDescent="0.35">
      <c r="A129" s="9">
        <v>124</v>
      </c>
      <c r="B129" s="12"/>
      <c r="C129" s="12"/>
      <c r="D129" s="16"/>
      <c r="E129" s="17"/>
      <c r="F129" s="16"/>
      <c r="G129" s="12"/>
      <c r="H129" s="12"/>
      <c r="I129" s="12"/>
      <c r="J129" s="12"/>
      <c r="K129" s="12"/>
      <c r="L129" s="12"/>
      <c r="M129" s="12"/>
      <c r="N129" s="16"/>
      <c r="O129" s="16"/>
      <c r="P129" s="12"/>
      <c r="Q129" s="71"/>
      <c r="R129" s="71"/>
      <c r="S129" s="72" t="str">
        <f t="shared" ref="S129:S192" si="3">IF(AND(Q129="",R129=""),"",Q129+R129)</f>
        <v/>
      </c>
      <c r="T129" s="18"/>
      <c r="U129" s="12"/>
      <c r="V129" s="12"/>
      <c r="W129" s="12"/>
      <c r="AB129" s="47" t="str">
        <f ca="1">IF(ISBLANK(INDIRECT("B129"))," ",(INDIRECT("B129")))</f>
        <v xml:space="preserve"> </v>
      </c>
      <c r="AC129" s="47" t="str">
        <f ca="1">IF(ISBLANK(INDIRECT("C129"))," ",(INDIRECT("C129")))</f>
        <v xml:space="preserve"> </v>
      </c>
      <c r="AD129" s="47" t="str">
        <f ca="1">IF(ISBLANK(INDIRECT("D129"))," ",(INDIRECT("D129")))</f>
        <v xml:space="preserve"> </v>
      </c>
      <c r="AE129" s="47" t="str">
        <f ca="1">IF(ISBLANK(INDIRECT("E129"))," ",(INDIRECT("E129")))</f>
        <v xml:space="preserve"> </v>
      </c>
      <c r="AF129" s="47" t="str">
        <f ca="1">IF(ISBLANK(INDIRECT("F129"))," ",(INDIRECT("F129")))</f>
        <v xml:space="preserve"> </v>
      </c>
      <c r="AG129" s="47" t="str">
        <f ca="1">IF(ISBLANK(INDIRECT("G129"))," ",(INDIRECT("G129")))</f>
        <v xml:space="preserve"> </v>
      </c>
      <c r="AH129" s="47" t="str">
        <f ca="1">IF(ISBLANK(INDIRECT("H129"))," ",(INDIRECT("H129")))</f>
        <v xml:space="preserve"> </v>
      </c>
      <c r="AI129" s="47" t="str">
        <f ca="1">IF(ISBLANK(INDIRECT("I129"))," ",(INDIRECT("I129")))</f>
        <v xml:space="preserve"> </v>
      </c>
      <c r="AJ129" s="47" t="str">
        <f ca="1">IF(ISBLANK(INDIRECT("J129"))," ",(INDIRECT("J129")))</f>
        <v xml:space="preserve"> </v>
      </c>
      <c r="AK129" s="47" t="str">
        <f ca="1">IF(ISBLANK(INDIRECT("K129"))," ",(INDIRECT("K129")))</f>
        <v xml:space="preserve"> </v>
      </c>
      <c r="AL129" s="47" t="str">
        <f ca="1">IF(ISBLANK(INDIRECT("L129"))," ",(INDIRECT("L129")))</f>
        <v xml:space="preserve"> </v>
      </c>
      <c r="AM129" s="47" t="str">
        <f ca="1">IF(ISBLANK(INDIRECT("M129"))," ",(INDIRECT("M129")))</f>
        <v xml:space="preserve"> </v>
      </c>
      <c r="AN129" s="47" t="str">
        <f ca="1">IF(ISBLANK(INDIRECT("N129"))," ",(INDIRECT("N129")))</f>
        <v xml:space="preserve"> </v>
      </c>
      <c r="AO129" s="47" t="str">
        <f ca="1">IF(ISBLANK(INDIRECT("O129"))," ",(INDIRECT("O129")))</f>
        <v xml:space="preserve"> </v>
      </c>
      <c r="AP129" s="47" t="str">
        <f ca="1">IF(ISBLANK(INDIRECT("P129"))," ",(INDIRECT("P129")))</f>
        <v xml:space="preserve"> </v>
      </c>
      <c r="AQ129" s="47" t="str">
        <f ca="1">IF(ISBLANK(INDIRECT("Q129"))," ",(INDIRECT("Q129")))</f>
        <v xml:space="preserve"> </v>
      </c>
      <c r="AR129" s="47" t="str">
        <f ca="1">IF(ISBLANK(INDIRECT("R129"))," ",(INDIRECT("R129")))</f>
        <v xml:space="preserve"> </v>
      </c>
      <c r="AS129" s="47" t="str">
        <f ca="1">IF(ISBLANK(INDIRECT("S129"))," ",(INDIRECT("S129")))</f>
        <v/>
      </c>
      <c r="AT129" s="47" t="str">
        <f ca="1">IF(ISBLANK(INDIRECT("T129"))," ",(INDIRECT("T129")))</f>
        <v xml:space="preserve"> </v>
      </c>
      <c r="AU129" s="47" t="str">
        <f ca="1">IF(ISBLANK(INDIRECT("U129"))," ",(INDIRECT("U129")))</f>
        <v xml:space="preserve"> </v>
      </c>
      <c r="AV129" s="47" t="str">
        <f ca="1">IF(ISBLANK(INDIRECT("V129"))," ",(INDIRECT("V129")))</f>
        <v xml:space="preserve"> </v>
      </c>
      <c r="AW129" s="47" t="str">
        <f ca="1">IF(ISBLANK(INDIRECT("W129"))," ",(INDIRECT("W129")))</f>
        <v xml:space="preserve"> </v>
      </c>
      <c r="BC129" s="188" t="s">
        <v>53</v>
      </c>
      <c r="BD129" s="188"/>
      <c r="BE129" s="188"/>
      <c r="BF129" s="188"/>
      <c r="BG129" s="188"/>
    </row>
    <row r="130" spans="1:59" x14ac:dyDescent="0.35">
      <c r="A130" s="9">
        <v>125</v>
      </c>
      <c r="B130" s="12"/>
      <c r="C130" s="12"/>
      <c r="D130" s="16"/>
      <c r="E130" s="17"/>
      <c r="F130" s="16"/>
      <c r="G130" s="12"/>
      <c r="H130" s="12"/>
      <c r="I130" s="12"/>
      <c r="J130" s="12"/>
      <c r="K130" s="12"/>
      <c r="L130" s="12"/>
      <c r="M130" s="12"/>
      <c r="N130" s="16"/>
      <c r="O130" s="16"/>
      <c r="P130" s="12"/>
      <c r="Q130" s="71"/>
      <c r="R130" s="71"/>
      <c r="S130" s="72" t="str">
        <f t="shared" si="3"/>
        <v/>
      </c>
      <c r="T130" s="18"/>
      <c r="U130" s="12"/>
      <c r="V130" s="12"/>
      <c r="W130" s="12"/>
      <c r="AB130" s="47" t="str">
        <f ca="1">IF(ISBLANK(INDIRECT("B130"))," ",(INDIRECT("B130")))</f>
        <v xml:space="preserve"> </v>
      </c>
      <c r="AC130" s="47" t="str">
        <f ca="1">IF(ISBLANK(INDIRECT("C130"))," ",(INDIRECT("C130")))</f>
        <v xml:space="preserve"> </v>
      </c>
      <c r="AD130" s="47" t="str">
        <f ca="1">IF(ISBLANK(INDIRECT("D130"))," ",(INDIRECT("D130")))</f>
        <v xml:space="preserve"> </v>
      </c>
      <c r="AE130" s="47" t="str">
        <f ca="1">IF(ISBLANK(INDIRECT("E130"))," ",(INDIRECT("E130")))</f>
        <v xml:space="preserve"> </v>
      </c>
      <c r="AF130" s="47" t="str">
        <f ca="1">IF(ISBLANK(INDIRECT("F130"))," ",(INDIRECT("F130")))</f>
        <v xml:space="preserve"> </v>
      </c>
      <c r="AG130" s="47" t="str">
        <f ca="1">IF(ISBLANK(INDIRECT("G130"))," ",(INDIRECT("G130")))</f>
        <v xml:space="preserve"> </v>
      </c>
      <c r="AH130" s="47" t="str">
        <f ca="1">IF(ISBLANK(INDIRECT("H130"))," ",(INDIRECT("H130")))</f>
        <v xml:space="preserve"> </v>
      </c>
      <c r="AI130" s="47" t="str">
        <f ca="1">IF(ISBLANK(INDIRECT("I130"))," ",(INDIRECT("I130")))</f>
        <v xml:space="preserve"> </v>
      </c>
      <c r="AJ130" s="47" t="str">
        <f ca="1">IF(ISBLANK(INDIRECT("J130"))," ",(INDIRECT("J130")))</f>
        <v xml:space="preserve"> </v>
      </c>
      <c r="AK130" s="47" t="str">
        <f ca="1">IF(ISBLANK(INDIRECT("K130"))," ",(INDIRECT("K130")))</f>
        <v xml:space="preserve"> </v>
      </c>
      <c r="AL130" s="47" t="str">
        <f ca="1">IF(ISBLANK(INDIRECT("L130"))," ",(INDIRECT("L130")))</f>
        <v xml:space="preserve"> </v>
      </c>
      <c r="AM130" s="47" t="str">
        <f ca="1">IF(ISBLANK(INDIRECT("M130"))," ",(INDIRECT("M130")))</f>
        <v xml:space="preserve"> </v>
      </c>
      <c r="AN130" s="47" t="str">
        <f ca="1">IF(ISBLANK(INDIRECT("N130"))," ",(INDIRECT("N130")))</f>
        <v xml:space="preserve"> </v>
      </c>
      <c r="AO130" s="47" t="str">
        <f ca="1">IF(ISBLANK(INDIRECT("O130"))," ",(INDIRECT("O130")))</f>
        <v xml:space="preserve"> </v>
      </c>
      <c r="AP130" s="47" t="str">
        <f ca="1">IF(ISBLANK(INDIRECT("P130"))," ",(INDIRECT("P130")))</f>
        <v xml:space="preserve"> </v>
      </c>
      <c r="AQ130" s="47" t="str">
        <f ca="1">IF(ISBLANK(INDIRECT("Q130"))," ",(INDIRECT("Q130")))</f>
        <v xml:space="preserve"> </v>
      </c>
      <c r="AR130" s="47" t="str">
        <f ca="1">IF(ISBLANK(INDIRECT("R130"))," ",(INDIRECT("R130")))</f>
        <v xml:space="preserve"> </v>
      </c>
      <c r="AS130" s="47" t="str">
        <f ca="1">IF(ISBLANK(INDIRECT("S130"))," ",(INDIRECT("S130")))</f>
        <v/>
      </c>
      <c r="AT130" s="47" t="str">
        <f ca="1">IF(ISBLANK(INDIRECT("T130"))," ",(INDIRECT("T130")))</f>
        <v xml:space="preserve"> </v>
      </c>
      <c r="AU130" s="47" t="str">
        <f ca="1">IF(ISBLANK(INDIRECT("U130"))," ",(INDIRECT("U130")))</f>
        <v xml:space="preserve"> </v>
      </c>
      <c r="AV130" s="47" t="str">
        <f ca="1">IF(ISBLANK(INDIRECT("V130"))," ",(INDIRECT("V130")))</f>
        <v xml:space="preserve"> </v>
      </c>
      <c r="AW130" s="47" t="str">
        <f ca="1">IF(ISBLANK(INDIRECT("W130"))," ",(INDIRECT("W130")))</f>
        <v xml:space="preserve"> </v>
      </c>
      <c r="BC130" s="188" t="s">
        <v>54</v>
      </c>
      <c r="BD130" s="188"/>
      <c r="BE130" s="188"/>
      <c r="BF130" s="188"/>
      <c r="BG130" s="188"/>
    </row>
    <row r="131" spans="1:59" x14ac:dyDescent="0.35">
      <c r="A131" s="9">
        <v>126</v>
      </c>
      <c r="B131" s="12"/>
      <c r="C131" s="12"/>
      <c r="D131" s="16"/>
      <c r="E131" s="17"/>
      <c r="F131" s="16"/>
      <c r="G131" s="12"/>
      <c r="H131" s="12"/>
      <c r="I131" s="12"/>
      <c r="J131" s="12"/>
      <c r="K131" s="12"/>
      <c r="L131" s="12"/>
      <c r="M131" s="12"/>
      <c r="N131" s="16"/>
      <c r="O131" s="16"/>
      <c r="P131" s="12"/>
      <c r="Q131" s="71"/>
      <c r="R131" s="71"/>
      <c r="S131" s="72" t="str">
        <f t="shared" si="3"/>
        <v/>
      </c>
      <c r="T131" s="18"/>
      <c r="U131" s="12"/>
      <c r="V131" s="12"/>
      <c r="W131" s="12"/>
      <c r="AB131" s="47" t="str">
        <f ca="1">IF(ISBLANK(INDIRECT("B131"))," ",(INDIRECT("B131")))</f>
        <v xml:space="preserve"> </v>
      </c>
      <c r="AC131" s="47" t="str">
        <f ca="1">IF(ISBLANK(INDIRECT("C131"))," ",(INDIRECT("C131")))</f>
        <v xml:space="preserve"> </v>
      </c>
      <c r="AD131" s="47" t="str">
        <f ca="1">IF(ISBLANK(INDIRECT("D131"))," ",(INDIRECT("D131")))</f>
        <v xml:space="preserve"> </v>
      </c>
      <c r="AE131" s="47" t="str">
        <f ca="1">IF(ISBLANK(INDIRECT("E131"))," ",(INDIRECT("E131")))</f>
        <v xml:space="preserve"> </v>
      </c>
      <c r="AF131" s="47" t="str">
        <f ca="1">IF(ISBLANK(INDIRECT("F131"))," ",(INDIRECT("F131")))</f>
        <v xml:space="preserve"> </v>
      </c>
      <c r="AG131" s="47" t="str">
        <f ca="1">IF(ISBLANK(INDIRECT("G131"))," ",(INDIRECT("G131")))</f>
        <v xml:space="preserve"> </v>
      </c>
      <c r="AH131" s="47" t="str">
        <f ca="1">IF(ISBLANK(INDIRECT("H131"))," ",(INDIRECT("H131")))</f>
        <v xml:space="preserve"> </v>
      </c>
      <c r="AI131" s="47" t="str">
        <f ca="1">IF(ISBLANK(INDIRECT("I131"))," ",(INDIRECT("I131")))</f>
        <v xml:space="preserve"> </v>
      </c>
      <c r="AJ131" s="47" t="str">
        <f ca="1">IF(ISBLANK(INDIRECT("J131"))," ",(INDIRECT("J131")))</f>
        <v xml:space="preserve"> </v>
      </c>
      <c r="AK131" s="47" t="str">
        <f ca="1">IF(ISBLANK(INDIRECT("K131"))," ",(INDIRECT("K131")))</f>
        <v xml:space="preserve"> </v>
      </c>
      <c r="AL131" s="47" t="str">
        <f ca="1">IF(ISBLANK(INDIRECT("L131"))," ",(INDIRECT("L131")))</f>
        <v xml:space="preserve"> </v>
      </c>
      <c r="AM131" s="47" t="str">
        <f ca="1">IF(ISBLANK(INDIRECT("M131"))," ",(INDIRECT("M131")))</f>
        <v xml:space="preserve"> </v>
      </c>
      <c r="AN131" s="47" t="str">
        <f ca="1">IF(ISBLANK(INDIRECT("N131"))," ",(INDIRECT("N131")))</f>
        <v xml:space="preserve"> </v>
      </c>
      <c r="AO131" s="47" t="str">
        <f ca="1">IF(ISBLANK(INDIRECT("O131"))," ",(INDIRECT("O131")))</f>
        <v xml:space="preserve"> </v>
      </c>
      <c r="AP131" s="47" t="str">
        <f ca="1">IF(ISBLANK(INDIRECT("P131"))," ",(INDIRECT("P131")))</f>
        <v xml:space="preserve"> </v>
      </c>
      <c r="AQ131" s="47" t="str">
        <f ca="1">IF(ISBLANK(INDIRECT("Q131"))," ",(INDIRECT("Q131")))</f>
        <v xml:space="preserve"> </v>
      </c>
      <c r="AR131" s="47" t="str">
        <f ca="1">IF(ISBLANK(INDIRECT("R131"))," ",(INDIRECT("R131")))</f>
        <v xml:space="preserve"> </v>
      </c>
      <c r="AS131" s="47" t="str">
        <f ca="1">IF(ISBLANK(INDIRECT("S131"))," ",(INDIRECT("S131")))</f>
        <v/>
      </c>
      <c r="AT131" s="47" t="str">
        <f ca="1">IF(ISBLANK(INDIRECT("T131"))," ",(INDIRECT("T131")))</f>
        <v xml:space="preserve"> </v>
      </c>
      <c r="AU131" s="47" t="str">
        <f ca="1">IF(ISBLANK(INDIRECT("U131"))," ",(INDIRECT("U131")))</f>
        <v xml:space="preserve"> </v>
      </c>
      <c r="AV131" s="47" t="str">
        <f ca="1">IF(ISBLANK(INDIRECT("V131"))," ",(INDIRECT("V131")))</f>
        <v xml:space="preserve"> </v>
      </c>
      <c r="AW131" s="47" t="str">
        <f ca="1">IF(ISBLANK(INDIRECT("W131"))," ",(INDIRECT("W131")))</f>
        <v xml:space="preserve"> </v>
      </c>
      <c r="BC131" s="188" t="s">
        <v>55</v>
      </c>
      <c r="BD131" s="188"/>
      <c r="BE131" s="188"/>
      <c r="BF131" s="188"/>
      <c r="BG131" s="188"/>
    </row>
    <row r="132" spans="1:59" x14ac:dyDescent="0.35">
      <c r="A132" s="9">
        <v>127</v>
      </c>
      <c r="B132" s="12"/>
      <c r="C132" s="12"/>
      <c r="D132" s="16"/>
      <c r="E132" s="17"/>
      <c r="F132" s="16"/>
      <c r="G132" s="12"/>
      <c r="H132" s="12"/>
      <c r="I132" s="12"/>
      <c r="J132" s="12"/>
      <c r="K132" s="12"/>
      <c r="L132" s="12"/>
      <c r="M132" s="12"/>
      <c r="N132" s="16"/>
      <c r="O132" s="16"/>
      <c r="P132" s="12"/>
      <c r="Q132" s="71"/>
      <c r="R132" s="71"/>
      <c r="S132" s="72" t="str">
        <f t="shared" si="3"/>
        <v/>
      </c>
      <c r="T132" s="18"/>
      <c r="U132" s="12"/>
      <c r="V132" s="12"/>
      <c r="W132" s="12"/>
      <c r="AB132" s="47" t="str">
        <f ca="1">IF(ISBLANK(INDIRECT("B132"))," ",(INDIRECT("B132")))</f>
        <v xml:space="preserve"> </v>
      </c>
      <c r="AC132" s="47" t="str">
        <f ca="1">IF(ISBLANK(INDIRECT("C132"))," ",(INDIRECT("C132")))</f>
        <v xml:space="preserve"> </v>
      </c>
      <c r="AD132" s="47" t="str">
        <f ca="1">IF(ISBLANK(INDIRECT("D132"))," ",(INDIRECT("D132")))</f>
        <v xml:space="preserve"> </v>
      </c>
      <c r="AE132" s="47" t="str">
        <f ca="1">IF(ISBLANK(INDIRECT("E132"))," ",(INDIRECT("E132")))</f>
        <v xml:space="preserve"> </v>
      </c>
      <c r="AF132" s="47" t="str">
        <f ca="1">IF(ISBLANK(INDIRECT("F132"))," ",(INDIRECT("F132")))</f>
        <v xml:space="preserve"> </v>
      </c>
      <c r="AG132" s="47" t="str">
        <f ca="1">IF(ISBLANK(INDIRECT("G132"))," ",(INDIRECT("G132")))</f>
        <v xml:space="preserve"> </v>
      </c>
      <c r="AH132" s="47" t="str">
        <f ca="1">IF(ISBLANK(INDIRECT("H132"))," ",(INDIRECT("H132")))</f>
        <v xml:space="preserve"> </v>
      </c>
      <c r="AI132" s="47" t="str">
        <f ca="1">IF(ISBLANK(INDIRECT("I132"))," ",(INDIRECT("I132")))</f>
        <v xml:space="preserve"> </v>
      </c>
      <c r="AJ132" s="47" t="str">
        <f ca="1">IF(ISBLANK(INDIRECT("J132"))," ",(INDIRECT("J132")))</f>
        <v xml:space="preserve"> </v>
      </c>
      <c r="AK132" s="47" t="str">
        <f ca="1">IF(ISBLANK(INDIRECT("K132"))," ",(INDIRECT("K132")))</f>
        <v xml:space="preserve"> </v>
      </c>
      <c r="AL132" s="47" t="str">
        <f ca="1">IF(ISBLANK(INDIRECT("L132"))," ",(INDIRECT("L132")))</f>
        <v xml:space="preserve"> </v>
      </c>
      <c r="AM132" s="47" t="str">
        <f ca="1">IF(ISBLANK(INDIRECT("M132"))," ",(INDIRECT("M132")))</f>
        <v xml:space="preserve"> </v>
      </c>
      <c r="AN132" s="47" t="str">
        <f ca="1">IF(ISBLANK(INDIRECT("N132"))," ",(INDIRECT("N132")))</f>
        <v xml:space="preserve"> </v>
      </c>
      <c r="AO132" s="47" t="str">
        <f ca="1">IF(ISBLANK(INDIRECT("O132"))," ",(INDIRECT("O132")))</f>
        <v xml:space="preserve"> </v>
      </c>
      <c r="AP132" s="47" t="str">
        <f ca="1">IF(ISBLANK(INDIRECT("P132"))," ",(INDIRECT("P132")))</f>
        <v xml:space="preserve"> </v>
      </c>
      <c r="AQ132" s="47" t="str">
        <f ca="1">IF(ISBLANK(INDIRECT("Q132"))," ",(INDIRECT("Q132")))</f>
        <v xml:space="preserve"> </v>
      </c>
      <c r="AR132" s="47" t="str">
        <f ca="1">IF(ISBLANK(INDIRECT("R132"))," ",(INDIRECT("R132")))</f>
        <v xml:space="preserve"> </v>
      </c>
      <c r="AS132" s="47" t="str">
        <f ca="1">IF(ISBLANK(INDIRECT("S132"))," ",(INDIRECT("S132")))</f>
        <v/>
      </c>
      <c r="AT132" s="47" t="str">
        <f ca="1">IF(ISBLANK(INDIRECT("T132"))," ",(INDIRECT("T132")))</f>
        <v xml:space="preserve"> </v>
      </c>
      <c r="AU132" s="47" t="str">
        <f ca="1">IF(ISBLANK(INDIRECT("U132"))," ",(INDIRECT("U132")))</f>
        <v xml:space="preserve"> </v>
      </c>
      <c r="AV132" s="47" t="str">
        <f ca="1">IF(ISBLANK(INDIRECT("V132"))," ",(INDIRECT("V132")))</f>
        <v xml:space="preserve"> </v>
      </c>
      <c r="AW132" s="47" t="str">
        <f ca="1">IF(ISBLANK(INDIRECT("W132"))," ",(INDIRECT("W132")))</f>
        <v xml:space="preserve"> </v>
      </c>
      <c r="BC132" s="188" t="s">
        <v>738</v>
      </c>
      <c r="BD132" s="188"/>
      <c r="BE132" s="188"/>
      <c r="BF132" s="188"/>
      <c r="BG132" s="188"/>
    </row>
    <row r="133" spans="1:59" x14ac:dyDescent="0.35">
      <c r="A133" s="9">
        <v>128</v>
      </c>
      <c r="B133" s="12"/>
      <c r="C133" s="12"/>
      <c r="D133" s="16"/>
      <c r="E133" s="17"/>
      <c r="F133" s="16"/>
      <c r="G133" s="12"/>
      <c r="H133" s="12"/>
      <c r="I133" s="12"/>
      <c r="J133" s="12"/>
      <c r="K133" s="12"/>
      <c r="L133" s="12"/>
      <c r="M133" s="12"/>
      <c r="N133" s="16"/>
      <c r="O133" s="16"/>
      <c r="P133" s="12"/>
      <c r="Q133" s="71"/>
      <c r="R133" s="71"/>
      <c r="S133" s="72" t="str">
        <f t="shared" si="3"/>
        <v/>
      </c>
      <c r="T133" s="18"/>
      <c r="U133" s="12"/>
      <c r="V133" s="12"/>
      <c r="W133" s="12"/>
      <c r="AB133" s="47" t="str">
        <f ca="1">IF(ISBLANK(INDIRECT("B133"))," ",(INDIRECT("B133")))</f>
        <v xml:space="preserve"> </v>
      </c>
      <c r="AC133" s="47" t="str">
        <f ca="1">IF(ISBLANK(INDIRECT("C133"))," ",(INDIRECT("C133")))</f>
        <v xml:space="preserve"> </v>
      </c>
      <c r="AD133" s="47" t="str">
        <f ca="1">IF(ISBLANK(INDIRECT("D133"))," ",(INDIRECT("D133")))</f>
        <v xml:space="preserve"> </v>
      </c>
      <c r="AE133" s="47" t="str">
        <f ca="1">IF(ISBLANK(INDIRECT("E133"))," ",(INDIRECT("E133")))</f>
        <v xml:space="preserve"> </v>
      </c>
      <c r="AF133" s="47" t="str">
        <f ca="1">IF(ISBLANK(INDIRECT("F133"))," ",(INDIRECT("F133")))</f>
        <v xml:space="preserve"> </v>
      </c>
      <c r="AG133" s="47" t="str">
        <f ca="1">IF(ISBLANK(INDIRECT("G133"))," ",(INDIRECT("G133")))</f>
        <v xml:space="preserve"> </v>
      </c>
      <c r="AH133" s="47" t="str">
        <f ca="1">IF(ISBLANK(INDIRECT("H133"))," ",(INDIRECT("H133")))</f>
        <v xml:space="preserve"> </v>
      </c>
      <c r="AI133" s="47" t="str">
        <f ca="1">IF(ISBLANK(INDIRECT("I133"))," ",(INDIRECT("I133")))</f>
        <v xml:space="preserve"> </v>
      </c>
      <c r="AJ133" s="47" t="str">
        <f ca="1">IF(ISBLANK(INDIRECT("J133"))," ",(INDIRECT("J133")))</f>
        <v xml:space="preserve"> </v>
      </c>
      <c r="AK133" s="47" t="str">
        <f ca="1">IF(ISBLANK(INDIRECT("K133"))," ",(INDIRECT("K133")))</f>
        <v xml:space="preserve"> </v>
      </c>
      <c r="AL133" s="47" t="str">
        <f ca="1">IF(ISBLANK(INDIRECT("L133"))," ",(INDIRECT("L133")))</f>
        <v xml:space="preserve"> </v>
      </c>
      <c r="AM133" s="47" t="str">
        <f ca="1">IF(ISBLANK(INDIRECT("M133"))," ",(INDIRECT("M133")))</f>
        <v xml:space="preserve"> </v>
      </c>
      <c r="AN133" s="47" t="str">
        <f ca="1">IF(ISBLANK(INDIRECT("N133"))," ",(INDIRECT("N133")))</f>
        <v xml:space="preserve"> </v>
      </c>
      <c r="AO133" s="47" t="str">
        <f ca="1">IF(ISBLANK(INDIRECT("O133"))," ",(INDIRECT("O133")))</f>
        <v xml:space="preserve"> </v>
      </c>
      <c r="AP133" s="47" t="str">
        <f ca="1">IF(ISBLANK(INDIRECT("P133"))," ",(INDIRECT("P133")))</f>
        <v xml:space="preserve"> </v>
      </c>
      <c r="AQ133" s="47" t="str">
        <f ca="1">IF(ISBLANK(INDIRECT("Q133"))," ",(INDIRECT("Q133")))</f>
        <v xml:space="preserve"> </v>
      </c>
      <c r="AR133" s="47" t="str">
        <f ca="1">IF(ISBLANK(INDIRECT("R133"))," ",(INDIRECT("R133")))</f>
        <v xml:space="preserve"> </v>
      </c>
      <c r="AS133" s="47" t="str">
        <f ca="1">IF(ISBLANK(INDIRECT("S133"))," ",(INDIRECT("S133")))</f>
        <v/>
      </c>
      <c r="AT133" s="47" t="str">
        <f ca="1">IF(ISBLANK(INDIRECT("T133"))," ",(INDIRECT("T133")))</f>
        <v xml:space="preserve"> </v>
      </c>
      <c r="AU133" s="47" t="str">
        <f ca="1">IF(ISBLANK(INDIRECT("U133"))," ",(INDIRECT("U133")))</f>
        <v xml:space="preserve"> </v>
      </c>
      <c r="AV133" s="47" t="str">
        <f ca="1">IF(ISBLANK(INDIRECT("V133"))," ",(INDIRECT("V133")))</f>
        <v xml:space="preserve"> </v>
      </c>
      <c r="AW133" s="47" t="str">
        <f ca="1">IF(ISBLANK(INDIRECT("W133"))," ",(INDIRECT("W133")))</f>
        <v xml:space="preserve"> </v>
      </c>
      <c r="BC133" s="188" t="s">
        <v>739</v>
      </c>
      <c r="BD133" s="188"/>
      <c r="BE133" s="188"/>
      <c r="BF133" s="188"/>
      <c r="BG133" s="188"/>
    </row>
    <row r="134" spans="1:59" x14ac:dyDescent="0.35">
      <c r="A134" s="9">
        <v>129</v>
      </c>
      <c r="B134" s="12"/>
      <c r="C134" s="12"/>
      <c r="D134" s="16"/>
      <c r="E134" s="17"/>
      <c r="F134" s="16"/>
      <c r="G134" s="12"/>
      <c r="H134" s="12"/>
      <c r="I134" s="12"/>
      <c r="J134" s="12"/>
      <c r="K134" s="12"/>
      <c r="L134" s="12"/>
      <c r="M134" s="12"/>
      <c r="N134" s="16"/>
      <c r="O134" s="16"/>
      <c r="P134" s="12"/>
      <c r="Q134" s="71"/>
      <c r="R134" s="71"/>
      <c r="S134" s="72" t="str">
        <f t="shared" si="3"/>
        <v/>
      </c>
      <c r="T134" s="18"/>
      <c r="U134" s="12"/>
      <c r="V134" s="12"/>
      <c r="W134" s="12"/>
      <c r="AB134" s="47" t="str">
        <f ca="1">IF(ISBLANK(INDIRECT("B134"))," ",(INDIRECT("B134")))</f>
        <v xml:space="preserve"> </v>
      </c>
      <c r="AC134" s="47" t="str">
        <f ca="1">IF(ISBLANK(INDIRECT("C134"))," ",(INDIRECT("C134")))</f>
        <v xml:space="preserve"> </v>
      </c>
      <c r="AD134" s="47" t="str">
        <f ca="1">IF(ISBLANK(INDIRECT("D134"))," ",(INDIRECT("D134")))</f>
        <v xml:space="preserve"> </v>
      </c>
      <c r="AE134" s="47" t="str">
        <f ca="1">IF(ISBLANK(INDIRECT("E134"))," ",(INDIRECT("E134")))</f>
        <v xml:space="preserve"> </v>
      </c>
      <c r="AF134" s="47" t="str">
        <f ca="1">IF(ISBLANK(INDIRECT("F134"))," ",(INDIRECT("F134")))</f>
        <v xml:space="preserve"> </v>
      </c>
      <c r="AG134" s="47" t="str">
        <f ca="1">IF(ISBLANK(INDIRECT("G134"))," ",(INDIRECT("G134")))</f>
        <v xml:space="preserve"> </v>
      </c>
      <c r="AH134" s="47" t="str">
        <f ca="1">IF(ISBLANK(INDIRECT("H134"))," ",(INDIRECT("H134")))</f>
        <v xml:space="preserve"> </v>
      </c>
      <c r="AI134" s="47" t="str">
        <f ca="1">IF(ISBLANK(INDIRECT("I134"))," ",(INDIRECT("I134")))</f>
        <v xml:space="preserve"> </v>
      </c>
      <c r="AJ134" s="47" t="str">
        <f ca="1">IF(ISBLANK(INDIRECT("J134"))," ",(INDIRECT("J134")))</f>
        <v xml:space="preserve"> </v>
      </c>
      <c r="AK134" s="47" t="str">
        <f ca="1">IF(ISBLANK(INDIRECT("K134"))," ",(INDIRECT("K134")))</f>
        <v xml:space="preserve"> </v>
      </c>
      <c r="AL134" s="47" t="str">
        <f ca="1">IF(ISBLANK(INDIRECT("L134"))," ",(INDIRECT("L134")))</f>
        <v xml:space="preserve"> </v>
      </c>
      <c r="AM134" s="47" t="str">
        <f ca="1">IF(ISBLANK(INDIRECT("M134"))," ",(INDIRECT("M134")))</f>
        <v xml:space="preserve"> </v>
      </c>
      <c r="AN134" s="47" t="str">
        <f ca="1">IF(ISBLANK(INDIRECT("N134"))," ",(INDIRECT("N134")))</f>
        <v xml:space="preserve"> </v>
      </c>
      <c r="AO134" s="47" t="str">
        <f ca="1">IF(ISBLANK(INDIRECT("O134"))," ",(INDIRECT("O134")))</f>
        <v xml:space="preserve"> </v>
      </c>
      <c r="AP134" s="47" t="str">
        <f ca="1">IF(ISBLANK(INDIRECT("P134"))," ",(INDIRECT("P134")))</f>
        <v xml:space="preserve"> </v>
      </c>
      <c r="AQ134" s="47" t="str">
        <f ca="1">IF(ISBLANK(INDIRECT("Q134"))," ",(INDIRECT("Q134")))</f>
        <v xml:space="preserve"> </v>
      </c>
      <c r="AR134" s="47" t="str">
        <f ca="1">IF(ISBLANK(INDIRECT("R134"))," ",(INDIRECT("R134")))</f>
        <v xml:space="preserve"> </v>
      </c>
      <c r="AS134" s="47" t="str">
        <f ca="1">IF(ISBLANK(INDIRECT("S134"))," ",(INDIRECT("S134")))</f>
        <v/>
      </c>
      <c r="AT134" s="47" t="str">
        <f ca="1">IF(ISBLANK(INDIRECT("T134"))," ",(INDIRECT("T134")))</f>
        <v xml:space="preserve"> </v>
      </c>
      <c r="AU134" s="47" t="str">
        <f ca="1">IF(ISBLANK(INDIRECT("U134"))," ",(INDIRECT("U134")))</f>
        <v xml:space="preserve"> </v>
      </c>
      <c r="AV134" s="47" t="str">
        <f ca="1">IF(ISBLANK(INDIRECT("V134"))," ",(INDIRECT("V134")))</f>
        <v xml:space="preserve"> </v>
      </c>
      <c r="AW134" s="47" t="str">
        <f ca="1">IF(ISBLANK(INDIRECT("W134"))," ",(INDIRECT("W134")))</f>
        <v xml:space="preserve"> </v>
      </c>
      <c r="BC134" s="188" t="s">
        <v>737</v>
      </c>
      <c r="BD134" s="188"/>
      <c r="BE134" s="188"/>
      <c r="BF134" s="188"/>
      <c r="BG134" s="188"/>
    </row>
    <row r="135" spans="1:59" x14ac:dyDescent="0.35">
      <c r="A135" s="9">
        <v>130</v>
      </c>
      <c r="B135" s="12"/>
      <c r="C135" s="12"/>
      <c r="D135" s="16"/>
      <c r="E135" s="17"/>
      <c r="F135" s="16"/>
      <c r="G135" s="12"/>
      <c r="H135" s="12"/>
      <c r="I135" s="12"/>
      <c r="J135" s="12"/>
      <c r="K135" s="12"/>
      <c r="L135" s="12"/>
      <c r="M135" s="12"/>
      <c r="N135" s="16"/>
      <c r="O135" s="16"/>
      <c r="P135" s="12"/>
      <c r="Q135" s="71"/>
      <c r="R135" s="71"/>
      <c r="S135" s="72" t="str">
        <f t="shared" si="3"/>
        <v/>
      </c>
      <c r="T135" s="18"/>
      <c r="U135" s="12"/>
      <c r="V135" s="12"/>
      <c r="W135" s="12"/>
      <c r="AB135" s="47" t="str">
        <f ca="1">IF(ISBLANK(INDIRECT("B135"))," ",(INDIRECT("B135")))</f>
        <v xml:space="preserve"> </v>
      </c>
      <c r="AC135" s="47" t="str">
        <f ca="1">IF(ISBLANK(INDIRECT("C135"))," ",(INDIRECT("C135")))</f>
        <v xml:space="preserve"> </v>
      </c>
      <c r="AD135" s="47" t="str">
        <f ca="1">IF(ISBLANK(INDIRECT("D135"))," ",(INDIRECT("D135")))</f>
        <v xml:space="preserve"> </v>
      </c>
      <c r="AE135" s="47" t="str">
        <f ca="1">IF(ISBLANK(INDIRECT("E135"))," ",(INDIRECT("E135")))</f>
        <v xml:space="preserve"> </v>
      </c>
      <c r="AF135" s="47" t="str">
        <f ca="1">IF(ISBLANK(INDIRECT("F135"))," ",(INDIRECT("F135")))</f>
        <v xml:space="preserve"> </v>
      </c>
      <c r="AG135" s="47" t="str">
        <f ca="1">IF(ISBLANK(INDIRECT("G135"))," ",(INDIRECT("G135")))</f>
        <v xml:space="preserve"> </v>
      </c>
      <c r="AH135" s="47" t="str">
        <f ca="1">IF(ISBLANK(INDIRECT("H135"))," ",(INDIRECT("H135")))</f>
        <v xml:space="preserve"> </v>
      </c>
      <c r="AI135" s="47" t="str">
        <f ca="1">IF(ISBLANK(INDIRECT("I135"))," ",(INDIRECT("I135")))</f>
        <v xml:space="preserve"> </v>
      </c>
      <c r="AJ135" s="47" t="str">
        <f ca="1">IF(ISBLANK(INDIRECT("J135"))," ",(INDIRECT("J135")))</f>
        <v xml:space="preserve"> </v>
      </c>
      <c r="AK135" s="47" t="str">
        <f ca="1">IF(ISBLANK(INDIRECT("K135"))," ",(INDIRECT("K135")))</f>
        <v xml:space="preserve"> </v>
      </c>
      <c r="AL135" s="47" t="str">
        <f ca="1">IF(ISBLANK(INDIRECT("L135"))," ",(INDIRECT("L135")))</f>
        <v xml:space="preserve"> </v>
      </c>
      <c r="AM135" s="47" t="str">
        <f ca="1">IF(ISBLANK(INDIRECT("M135"))," ",(INDIRECT("M135")))</f>
        <v xml:space="preserve"> </v>
      </c>
      <c r="AN135" s="47" t="str">
        <f ca="1">IF(ISBLANK(INDIRECT("N135"))," ",(INDIRECT("N135")))</f>
        <v xml:space="preserve"> </v>
      </c>
      <c r="AO135" s="47" t="str">
        <f ca="1">IF(ISBLANK(INDIRECT("O135"))," ",(INDIRECT("O135")))</f>
        <v xml:space="preserve"> </v>
      </c>
      <c r="AP135" s="47" t="str">
        <f ca="1">IF(ISBLANK(INDIRECT("P135"))," ",(INDIRECT("P135")))</f>
        <v xml:space="preserve"> </v>
      </c>
      <c r="AQ135" s="47" t="str">
        <f ca="1">IF(ISBLANK(INDIRECT("Q135"))," ",(INDIRECT("Q135")))</f>
        <v xml:space="preserve"> </v>
      </c>
      <c r="AR135" s="47" t="str">
        <f ca="1">IF(ISBLANK(INDIRECT("R135"))," ",(INDIRECT("R135")))</f>
        <v xml:space="preserve"> </v>
      </c>
      <c r="AS135" s="47" t="str">
        <f ca="1">IF(ISBLANK(INDIRECT("S135"))," ",(INDIRECT("S135")))</f>
        <v/>
      </c>
      <c r="AT135" s="47" t="str">
        <f ca="1">IF(ISBLANK(INDIRECT("T135"))," ",(INDIRECT("T135")))</f>
        <v xml:space="preserve"> </v>
      </c>
      <c r="AU135" s="47" t="str">
        <f ca="1">IF(ISBLANK(INDIRECT("U135"))," ",(INDIRECT("U135")))</f>
        <v xml:space="preserve"> </v>
      </c>
      <c r="AV135" s="47" t="str">
        <f ca="1">IF(ISBLANK(INDIRECT("V135"))," ",(INDIRECT("V135")))</f>
        <v xml:space="preserve"> </v>
      </c>
      <c r="AW135" s="47" t="str">
        <f ca="1">IF(ISBLANK(INDIRECT("W135"))," ",(INDIRECT("W135")))</f>
        <v xml:space="preserve"> </v>
      </c>
      <c r="BC135" s="188" t="s">
        <v>987</v>
      </c>
      <c r="BD135" s="188"/>
      <c r="BE135" s="188"/>
      <c r="BF135" s="188"/>
      <c r="BG135" s="188"/>
    </row>
    <row r="136" spans="1:59" x14ac:dyDescent="0.35">
      <c r="A136" s="9">
        <v>131</v>
      </c>
      <c r="B136" s="12"/>
      <c r="C136" s="12"/>
      <c r="D136" s="16"/>
      <c r="E136" s="17"/>
      <c r="F136" s="16"/>
      <c r="G136" s="12"/>
      <c r="H136" s="12"/>
      <c r="I136" s="12"/>
      <c r="J136" s="12"/>
      <c r="K136" s="12"/>
      <c r="L136" s="12"/>
      <c r="M136" s="12"/>
      <c r="N136" s="16"/>
      <c r="O136" s="16"/>
      <c r="P136" s="12"/>
      <c r="Q136" s="71"/>
      <c r="R136" s="71"/>
      <c r="S136" s="72" t="str">
        <f t="shared" si="3"/>
        <v/>
      </c>
      <c r="T136" s="18"/>
      <c r="U136" s="12"/>
      <c r="V136" s="12"/>
      <c r="W136" s="12"/>
      <c r="AB136" s="47" t="str">
        <f ca="1">IF(ISBLANK(INDIRECT("B136"))," ",(INDIRECT("B136")))</f>
        <v xml:space="preserve"> </v>
      </c>
      <c r="AC136" s="47" t="str">
        <f ca="1">IF(ISBLANK(INDIRECT("C136"))," ",(INDIRECT("C136")))</f>
        <v xml:space="preserve"> </v>
      </c>
      <c r="AD136" s="47" t="str">
        <f ca="1">IF(ISBLANK(INDIRECT("D136"))," ",(INDIRECT("D136")))</f>
        <v xml:space="preserve"> </v>
      </c>
      <c r="AE136" s="47" t="str">
        <f ca="1">IF(ISBLANK(INDIRECT("E136"))," ",(INDIRECT("E136")))</f>
        <v xml:space="preserve"> </v>
      </c>
      <c r="AF136" s="47" t="str">
        <f ca="1">IF(ISBLANK(INDIRECT("F136"))," ",(INDIRECT("F136")))</f>
        <v xml:space="preserve"> </v>
      </c>
      <c r="AG136" s="47" t="str">
        <f ca="1">IF(ISBLANK(INDIRECT("G136"))," ",(INDIRECT("G136")))</f>
        <v xml:space="preserve"> </v>
      </c>
      <c r="AH136" s="47" t="str">
        <f ca="1">IF(ISBLANK(INDIRECT("H136"))," ",(INDIRECT("H136")))</f>
        <v xml:space="preserve"> </v>
      </c>
      <c r="AI136" s="47" t="str">
        <f ca="1">IF(ISBLANK(INDIRECT("I136"))," ",(INDIRECT("I136")))</f>
        <v xml:space="preserve"> </v>
      </c>
      <c r="AJ136" s="47" t="str">
        <f ca="1">IF(ISBLANK(INDIRECT("J136"))," ",(INDIRECT("J136")))</f>
        <v xml:space="preserve"> </v>
      </c>
      <c r="AK136" s="47" t="str">
        <f ca="1">IF(ISBLANK(INDIRECT("K136"))," ",(INDIRECT("K136")))</f>
        <v xml:space="preserve"> </v>
      </c>
      <c r="AL136" s="47" t="str">
        <f ca="1">IF(ISBLANK(INDIRECT("L136"))," ",(INDIRECT("L136")))</f>
        <v xml:space="preserve"> </v>
      </c>
      <c r="AM136" s="47" t="str">
        <f ca="1">IF(ISBLANK(INDIRECT("M136"))," ",(INDIRECT("M136")))</f>
        <v xml:space="preserve"> </v>
      </c>
      <c r="AN136" s="47" t="str">
        <f ca="1">IF(ISBLANK(INDIRECT("N136"))," ",(INDIRECT("N136")))</f>
        <v xml:space="preserve"> </v>
      </c>
      <c r="AO136" s="47" t="str">
        <f ca="1">IF(ISBLANK(INDIRECT("O136"))," ",(INDIRECT("O136")))</f>
        <v xml:space="preserve"> </v>
      </c>
      <c r="AP136" s="47" t="str">
        <f ca="1">IF(ISBLANK(INDIRECT("P136"))," ",(INDIRECT("P136")))</f>
        <v xml:space="preserve"> </v>
      </c>
      <c r="AQ136" s="47" t="str">
        <f ca="1">IF(ISBLANK(INDIRECT("Q136"))," ",(INDIRECT("Q136")))</f>
        <v xml:space="preserve"> </v>
      </c>
      <c r="AR136" s="47" t="str">
        <f ca="1">IF(ISBLANK(INDIRECT("R136"))," ",(INDIRECT("R136")))</f>
        <v xml:space="preserve"> </v>
      </c>
      <c r="AS136" s="47" t="str">
        <f ca="1">IF(ISBLANK(INDIRECT("S136"))," ",(INDIRECT("S136")))</f>
        <v/>
      </c>
      <c r="AT136" s="47" t="str">
        <f ca="1">IF(ISBLANK(INDIRECT("T136"))," ",(INDIRECT("T136")))</f>
        <v xml:space="preserve"> </v>
      </c>
      <c r="AU136" s="47" t="str">
        <f ca="1">IF(ISBLANK(INDIRECT("U136"))," ",(INDIRECT("U136")))</f>
        <v xml:space="preserve"> </v>
      </c>
      <c r="AV136" s="47" t="str">
        <f ca="1">IF(ISBLANK(INDIRECT("V136"))," ",(INDIRECT("V136")))</f>
        <v xml:space="preserve"> </v>
      </c>
      <c r="AW136" s="47" t="str">
        <f ca="1">IF(ISBLANK(INDIRECT("W136"))," ",(INDIRECT("W136")))</f>
        <v xml:space="preserve"> </v>
      </c>
      <c r="BC136" s="188" t="s">
        <v>740</v>
      </c>
      <c r="BD136" s="188"/>
      <c r="BE136" s="188"/>
      <c r="BF136" s="188"/>
      <c r="BG136" s="188"/>
    </row>
    <row r="137" spans="1:59" x14ac:dyDescent="0.35">
      <c r="A137" s="9">
        <v>132</v>
      </c>
      <c r="B137" s="12"/>
      <c r="C137" s="12"/>
      <c r="D137" s="16"/>
      <c r="E137" s="17"/>
      <c r="F137" s="16"/>
      <c r="G137" s="12"/>
      <c r="H137" s="12"/>
      <c r="I137" s="12"/>
      <c r="J137" s="12"/>
      <c r="K137" s="12"/>
      <c r="L137" s="12"/>
      <c r="M137" s="12"/>
      <c r="N137" s="16"/>
      <c r="O137" s="16"/>
      <c r="P137" s="12"/>
      <c r="Q137" s="71"/>
      <c r="R137" s="71"/>
      <c r="S137" s="72" t="str">
        <f t="shared" si="3"/>
        <v/>
      </c>
      <c r="T137" s="18"/>
      <c r="U137" s="12"/>
      <c r="V137" s="12"/>
      <c r="W137" s="12"/>
      <c r="AB137" s="47" t="str">
        <f ca="1">IF(ISBLANK(INDIRECT("B137"))," ",(INDIRECT("B137")))</f>
        <v xml:space="preserve"> </v>
      </c>
      <c r="AC137" s="47" t="str">
        <f ca="1">IF(ISBLANK(INDIRECT("C137"))," ",(INDIRECT("C137")))</f>
        <v xml:space="preserve"> </v>
      </c>
      <c r="AD137" s="47" t="str">
        <f ca="1">IF(ISBLANK(INDIRECT("D137"))," ",(INDIRECT("D137")))</f>
        <v xml:space="preserve"> </v>
      </c>
      <c r="AE137" s="47" t="str">
        <f ca="1">IF(ISBLANK(INDIRECT("E137"))," ",(INDIRECT("E137")))</f>
        <v xml:space="preserve"> </v>
      </c>
      <c r="AF137" s="47" t="str">
        <f ca="1">IF(ISBLANK(INDIRECT("F137"))," ",(INDIRECT("F137")))</f>
        <v xml:space="preserve"> </v>
      </c>
      <c r="AG137" s="47" t="str">
        <f ca="1">IF(ISBLANK(INDIRECT("G137"))," ",(INDIRECT("G137")))</f>
        <v xml:space="preserve"> </v>
      </c>
      <c r="AH137" s="47" t="str">
        <f ca="1">IF(ISBLANK(INDIRECT("H137"))," ",(INDIRECT("H137")))</f>
        <v xml:space="preserve"> </v>
      </c>
      <c r="AI137" s="47" t="str">
        <f ca="1">IF(ISBLANK(INDIRECT("I137"))," ",(INDIRECT("I137")))</f>
        <v xml:space="preserve"> </v>
      </c>
      <c r="AJ137" s="47" t="str">
        <f ca="1">IF(ISBLANK(INDIRECT("J137"))," ",(INDIRECT("J137")))</f>
        <v xml:space="preserve"> </v>
      </c>
      <c r="AK137" s="47" t="str">
        <f ca="1">IF(ISBLANK(INDIRECT("K137"))," ",(INDIRECT("K137")))</f>
        <v xml:space="preserve"> </v>
      </c>
      <c r="AL137" s="47" t="str">
        <f ca="1">IF(ISBLANK(INDIRECT("L137"))," ",(INDIRECT("L137")))</f>
        <v xml:space="preserve"> </v>
      </c>
      <c r="AM137" s="47" t="str">
        <f ca="1">IF(ISBLANK(INDIRECT("M137"))," ",(INDIRECT("M137")))</f>
        <v xml:space="preserve"> </v>
      </c>
      <c r="AN137" s="47" t="str">
        <f ca="1">IF(ISBLANK(INDIRECT("N137"))," ",(INDIRECT("N137")))</f>
        <v xml:space="preserve"> </v>
      </c>
      <c r="AO137" s="47" t="str">
        <f ca="1">IF(ISBLANK(INDIRECT("O137"))," ",(INDIRECT("O137")))</f>
        <v xml:space="preserve"> </v>
      </c>
      <c r="AP137" s="47" t="str">
        <f ca="1">IF(ISBLANK(INDIRECT("P137"))," ",(INDIRECT("P137")))</f>
        <v xml:space="preserve"> </v>
      </c>
      <c r="AQ137" s="47" t="str">
        <f ca="1">IF(ISBLANK(INDIRECT("Q137"))," ",(INDIRECT("Q137")))</f>
        <v xml:space="preserve"> </v>
      </c>
      <c r="AR137" s="47" t="str">
        <f ca="1">IF(ISBLANK(INDIRECT("R137"))," ",(INDIRECT("R137")))</f>
        <v xml:space="preserve"> </v>
      </c>
      <c r="AS137" s="47" t="str">
        <f ca="1">IF(ISBLANK(INDIRECT("S137"))," ",(INDIRECT("S137")))</f>
        <v/>
      </c>
      <c r="AT137" s="47" t="str">
        <f ca="1">IF(ISBLANK(INDIRECT("T137"))," ",(INDIRECT("T137")))</f>
        <v xml:space="preserve"> </v>
      </c>
      <c r="AU137" s="47" t="str">
        <f ca="1">IF(ISBLANK(INDIRECT("U137"))," ",(INDIRECT("U137")))</f>
        <v xml:space="preserve"> </v>
      </c>
      <c r="AV137" s="47" t="str">
        <f ca="1">IF(ISBLANK(INDIRECT("V137"))," ",(INDIRECT("V137")))</f>
        <v xml:space="preserve"> </v>
      </c>
      <c r="AW137" s="47" t="str">
        <f ca="1">IF(ISBLANK(INDIRECT("W137"))," ",(INDIRECT("W137")))</f>
        <v xml:space="preserve"> </v>
      </c>
      <c r="BC137" s="188" t="s">
        <v>56</v>
      </c>
      <c r="BD137" s="188"/>
      <c r="BE137" s="188"/>
      <c r="BF137" s="188"/>
      <c r="BG137" s="188"/>
    </row>
    <row r="138" spans="1:59" x14ac:dyDescent="0.35">
      <c r="A138" s="9">
        <v>133</v>
      </c>
      <c r="B138" s="12"/>
      <c r="C138" s="12"/>
      <c r="D138" s="16"/>
      <c r="E138" s="17"/>
      <c r="F138" s="16"/>
      <c r="G138" s="12"/>
      <c r="H138" s="12"/>
      <c r="I138" s="12"/>
      <c r="J138" s="12"/>
      <c r="K138" s="12"/>
      <c r="L138" s="12"/>
      <c r="M138" s="12"/>
      <c r="N138" s="16"/>
      <c r="O138" s="16"/>
      <c r="P138" s="12"/>
      <c r="Q138" s="71"/>
      <c r="R138" s="71"/>
      <c r="S138" s="72" t="str">
        <f t="shared" si="3"/>
        <v/>
      </c>
      <c r="T138" s="18"/>
      <c r="U138" s="12"/>
      <c r="V138" s="12"/>
      <c r="W138" s="12"/>
      <c r="AB138" s="47" t="str">
        <f ca="1">IF(ISBLANK(INDIRECT("B138"))," ",(INDIRECT("B138")))</f>
        <v xml:space="preserve"> </v>
      </c>
      <c r="AC138" s="47" t="str">
        <f ca="1">IF(ISBLANK(INDIRECT("C138"))," ",(INDIRECT("C138")))</f>
        <v xml:space="preserve"> </v>
      </c>
      <c r="AD138" s="47" t="str">
        <f ca="1">IF(ISBLANK(INDIRECT("D138"))," ",(INDIRECT("D138")))</f>
        <v xml:space="preserve"> </v>
      </c>
      <c r="AE138" s="47" t="str">
        <f ca="1">IF(ISBLANK(INDIRECT("E138"))," ",(INDIRECT("E138")))</f>
        <v xml:space="preserve"> </v>
      </c>
      <c r="AF138" s="47" t="str">
        <f ca="1">IF(ISBLANK(INDIRECT("F138"))," ",(INDIRECT("F138")))</f>
        <v xml:space="preserve"> </v>
      </c>
      <c r="AG138" s="47" t="str">
        <f ca="1">IF(ISBLANK(INDIRECT("G138"))," ",(INDIRECT("G138")))</f>
        <v xml:space="preserve"> </v>
      </c>
      <c r="AH138" s="47" t="str">
        <f ca="1">IF(ISBLANK(INDIRECT("H138"))," ",(INDIRECT("H138")))</f>
        <v xml:space="preserve"> </v>
      </c>
      <c r="AI138" s="47" t="str">
        <f ca="1">IF(ISBLANK(INDIRECT("I138"))," ",(INDIRECT("I138")))</f>
        <v xml:space="preserve"> </v>
      </c>
      <c r="AJ138" s="47" t="str">
        <f ca="1">IF(ISBLANK(INDIRECT("J138"))," ",(INDIRECT("J138")))</f>
        <v xml:space="preserve"> </v>
      </c>
      <c r="AK138" s="47" t="str">
        <f ca="1">IF(ISBLANK(INDIRECT("K138"))," ",(INDIRECT("K138")))</f>
        <v xml:space="preserve"> </v>
      </c>
      <c r="AL138" s="47" t="str">
        <f ca="1">IF(ISBLANK(INDIRECT("L138"))," ",(INDIRECT("L138")))</f>
        <v xml:space="preserve"> </v>
      </c>
      <c r="AM138" s="47" t="str">
        <f ca="1">IF(ISBLANK(INDIRECT("M138"))," ",(INDIRECT("M138")))</f>
        <v xml:space="preserve"> </v>
      </c>
      <c r="AN138" s="47" t="str">
        <f ca="1">IF(ISBLANK(INDIRECT("N138"))," ",(INDIRECT("N138")))</f>
        <v xml:space="preserve"> </v>
      </c>
      <c r="AO138" s="47" t="str">
        <f ca="1">IF(ISBLANK(INDIRECT("O138"))," ",(INDIRECT("O138")))</f>
        <v xml:space="preserve"> </v>
      </c>
      <c r="AP138" s="47" t="str">
        <f ca="1">IF(ISBLANK(INDIRECT("P138"))," ",(INDIRECT("P138")))</f>
        <v xml:space="preserve"> </v>
      </c>
      <c r="AQ138" s="47" t="str">
        <f ca="1">IF(ISBLANK(INDIRECT("Q138"))," ",(INDIRECT("Q138")))</f>
        <v xml:space="preserve"> </v>
      </c>
      <c r="AR138" s="47" t="str">
        <f ca="1">IF(ISBLANK(INDIRECT("R138"))," ",(INDIRECT("R138")))</f>
        <v xml:space="preserve"> </v>
      </c>
      <c r="AS138" s="47" t="str">
        <f ca="1">IF(ISBLANK(INDIRECT("S138"))," ",(INDIRECT("S138")))</f>
        <v/>
      </c>
      <c r="AT138" s="47" t="str">
        <f ca="1">IF(ISBLANK(INDIRECT("T138"))," ",(INDIRECT("T138")))</f>
        <v xml:space="preserve"> </v>
      </c>
      <c r="AU138" s="47" t="str">
        <f ca="1">IF(ISBLANK(INDIRECT("U138"))," ",(INDIRECT("U138")))</f>
        <v xml:space="preserve"> </v>
      </c>
      <c r="AV138" s="47" t="str">
        <f ca="1">IF(ISBLANK(INDIRECT("V138"))," ",(INDIRECT("V138")))</f>
        <v xml:space="preserve"> </v>
      </c>
      <c r="AW138" s="47" t="str">
        <f ca="1">IF(ISBLANK(INDIRECT("W138"))," ",(INDIRECT("W138")))</f>
        <v xml:space="preserve"> </v>
      </c>
      <c r="BC138" s="188" t="s">
        <v>57</v>
      </c>
      <c r="BD138" s="188"/>
      <c r="BE138" s="188"/>
      <c r="BF138" s="188"/>
      <c r="BG138" s="188"/>
    </row>
    <row r="139" spans="1:59" x14ac:dyDescent="0.35">
      <c r="A139" s="9">
        <v>134</v>
      </c>
      <c r="B139" s="12"/>
      <c r="C139" s="12"/>
      <c r="D139" s="16"/>
      <c r="E139" s="17"/>
      <c r="F139" s="16"/>
      <c r="G139" s="12"/>
      <c r="H139" s="12"/>
      <c r="I139" s="12"/>
      <c r="J139" s="12"/>
      <c r="K139" s="12"/>
      <c r="L139" s="12"/>
      <c r="M139" s="12"/>
      <c r="N139" s="16"/>
      <c r="O139" s="16"/>
      <c r="P139" s="12"/>
      <c r="Q139" s="71"/>
      <c r="R139" s="71"/>
      <c r="S139" s="72" t="str">
        <f t="shared" si="3"/>
        <v/>
      </c>
      <c r="T139" s="18"/>
      <c r="U139" s="12"/>
      <c r="V139" s="12"/>
      <c r="W139" s="12"/>
      <c r="AB139" s="47" t="str">
        <f ca="1">IF(ISBLANK(INDIRECT("B139"))," ",(INDIRECT("B139")))</f>
        <v xml:space="preserve"> </v>
      </c>
      <c r="AC139" s="47" t="str">
        <f ca="1">IF(ISBLANK(INDIRECT("C139"))," ",(INDIRECT("C139")))</f>
        <v xml:space="preserve"> </v>
      </c>
      <c r="AD139" s="47" t="str">
        <f ca="1">IF(ISBLANK(INDIRECT("D139"))," ",(INDIRECT("D139")))</f>
        <v xml:space="preserve"> </v>
      </c>
      <c r="AE139" s="47" t="str">
        <f ca="1">IF(ISBLANK(INDIRECT("E139"))," ",(INDIRECT("E139")))</f>
        <v xml:space="preserve"> </v>
      </c>
      <c r="AF139" s="47" t="str">
        <f ca="1">IF(ISBLANK(INDIRECT("F139"))," ",(INDIRECT("F139")))</f>
        <v xml:space="preserve"> </v>
      </c>
      <c r="AG139" s="47" t="str">
        <f ca="1">IF(ISBLANK(INDIRECT("G139"))," ",(INDIRECT("G139")))</f>
        <v xml:space="preserve"> </v>
      </c>
      <c r="AH139" s="47" t="str">
        <f ca="1">IF(ISBLANK(INDIRECT("H139"))," ",(INDIRECT("H139")))</f>
        <v xml:space="preserve"> </v>
      </c>
      <c r="AI139" s="47" t="str">
        <f ca="1">IF(ISBLANK(INDIRECT("I139"))," ",(INDIRECT("I139")))</f>
        <v xml:space="preserve"> </v>
      </c>
      <c r="AJ139" s="47" t="str">
        <f ca="1">IF(ISBLANK(INDIRECT("J139"))," ",(INDIRECT("J139")))</f>
        <v xml:space="preserve"> </v>
      </c>
      <c r="AK139" s="47" t="str">
        <f ca="1">IF(ISBLANK(INDIRECT("K139"))," ",(INDIRECT("K139")))</f>
        <v xml:space="preserve"> </v>
      </c>
      <c r="AL139" s="47" t="str">
        <f ca="1">IF(ISBLANK(INDIRECT("L139"))," ",(INDIRECT("L139")))</f>
        <v xml:space="preserve"> </v>
      </c>
      <c r="AM139" s="47" t="str">
        <f ca="1">IF(ISBLANK(INDIRECT("M139"))," ",(INDIRECT("M139")))</f>
        <v xml:space="preserve"> </v>
      </c>
      <c r="AN139" s="47" t="str">
        <f ca="1">IF(ISBLANK(INDIRECT("N139"))," ",(INDIRECT("N139")))</f>
        <v xml:space="preserve"> </v>
      </c>
      <c r="AO139" s="47" t="str">
        <f ca="1">IF(ISBLANK(INDIRECT("O139"))," ",(INDIRECT("O139")))</f>
        <v xml:space="preserve"> </v>
      </c>
      <c r="AP139" s="47" t="str">
        <f ca="1">IF(ISBLANK(INDIRECT("P139"))," ",(INDIRECT("P139")))</f>
        <v xml:space="preserve"> </v>
      </c>
      <c r="AQ139" s="47" t="str">
        <f ca="1">IF(ISBLANK(INDIRECT("Q139"))," ",(INDIRECT("Q139")))</f>
        <v xml:space="preserve"> </v>
      </c>
      <c r="AR139" s="47" t="str">
        <f ca="1">IF(ISBLANK(INDIRECT("R139"))," ",(INDIRECT("R139")))</f>
        <v xml:space="preserve"> </v>
      </c>
      <c r="AS139" s="47" t="str">
        <f ca="1">IF(ISBLANK(INDIRECT("S139"))," ",(INDIRECT("S139")))</f>
        <v/>
      </c>
      <c r="AT139" s="47" t="str">
        <f ca="1">IF(ISBLANK(INDIRECT("T139"))," ",(INDIRECT("T139")))</f>
        <v xml:space="preserve"> </v>
      </c>
      <c r="AU139" s="47" t="str">
        <f ca="1">IF(ISBLANK(INDIRECT("U139"))," ",(INDIRECT("U139")))</f>
        <v xml:space="preserve"> </v>
      </c>
      <c r="AV139" s="47" t="str">
        <f ca="1">IF(ISBLANK(INDIRECT("V139"))," ",(INDIRECT("V139")))</f>
        <v xml:space="preserve"> </v>
      </c>
      <c r="AW139" s="47" t="str">
        <f ca="1">IF(ISBLANK(INDIRECT("W139"))," ",(INDIRECT("W139")))</f>
        <v xml:space="preserve"> </v>
      </c>
      <c r="BC139" s="188" t="s">
        <v>988</v>
      </c>
      <c r="BD139" s="188"/>
      <c r="BE139" s="188"/>
      <c r="BF139" s="188"/>
      <c r="BG139" s="188"/>
    </row>
    <row r="140" spans="1:59" x14ac:dyDescent="0.35">
      <c r="A140" s="9">
        <v>135</v>
      </c>
      <c r="B140" s="12"/>
      <c r="C140" s="12"/>
      <c r="D140" s="16"/>
      <c r="E140" s="17"/>
      <c r="F140" s="16"/>
      <c r="G140" s="12"/>
      <c r="H140" s="12"/>
      <c r="I140" s="12"/>
      <c r="J140" s="12"/>
      <c r="K140" s="12"/>
      <c r="L140" s="12"/>
      <c r="M140" s="12"/>
      <c r="N140" s="16"/>
      <c r="O140" s="16"/>
      <c r="P140" s="12"/>
      <c r="Q140" s="71"/>
      <c r="R140" s="71"/>
      <c r="S140" s="72" t="str">
        <f t="shared" si="3"/>
        <v/>
      </c>
      <c r="T140" s="18"/>
      <c r="U140" s="12"/>
      <c r="V140" s="12"/>
      <c r="W140" s="12"/>
      <c r="AB140" s="47" t="str">
        <f ca="1">IF(ISBLANK(INDIRECT("B140"))," ",(INDIRECT("B140")))</f>
        <v xml:space="preserve"> </v>
      </c>
      <c r="AC140" s="47" t="str">
        <f ca="1">IF(ISBLANK(INDIRECT("C140"))," ",(INDIRECT("C140")))</f>
        <v xml:space="preserve"> </v>
      </c>
      <c r="AD140" s="47" t="str">
        <f ca="1">IF(ISBLANK(INDIRECT("D140"))," ",(INDIRECT("D140")))</f>
        <v xml:space="preserve"> </v>
      </c>
      <c r="AE140" s="47" t="str">
        <f ca="1">IF(ISBLANK(INDIRECT("E140"))," ",(INDIRECT("E140")))</f>
        <v xml:space="preserve"> </v>
      </c>
      <c r="AF140" s="47" t="str">
        <f ca="1">IF(ISBLANK(INDIRECT("F140"))," ",(INDIRECT("F140")))</f>
        <v xml:space="preserve"> </v>
      </c>
      <c r="AG140" s="47" t="str">
        <f ca="1">IF(ISBLANK(INDIRECT("G140"))," ",(INDIRECT("G140")))</f>
        <v xml:space="preserve"> </v>
      </c>
      <c r="AH140" s="47" t="str">
        <f ca="1">IF(ISBLANK(INDIRECT("H140"))," ",(INDIRECT("H140")))</f>
        <v xml:space="preserve"> </v>
      </c>
      <c r="AI140" s="47" t="str">
        <f ca="1">IF(ISBLANK(INDIRECT("I140"))," ",(INDIRECT("I140")))</f>
        <v xml:space="preserve"> </v>
      </c>
      <c r="AJ140" s="47" t="str">
        <f ca="1">IF(ISBLANK(INDIRECT("J140"))," ",(INDIRECT("J140")))</f>
        <v xml:space="preserve"> </v>
      </c>
      <c r="AK140" s="47" t="str">
        <f ca="1">IF(ISBLANK(INDIRECT("K140"))," ",(INDIRECT("K140")))</f>
        <v xml:space="preserve"> </v>
      </c>
      <c r="AL140" s="47" t="str">
        <f ca="1">IF(ISBLANK(INDIRECT("L140"))," ",(INDIRECT("L140")))</f>
        <v xml:space="preserve"> </v>
      </c>
      <c r="AM140" s="47" t="str">
        <f ca="1">IF(ISBLANK(INDIRECT("M140"))," ",(INDIRECT("M140")))</f>
        <v xml:space="preserve"> </v>
      </c>
      <c r="AN140" s="47" t="str">
        <f ca="1">IF(ISBLANK(INDIRECT("N140"))," ",(INDIRECT("N140")))</f>
        <v xml:space="preserve"> </v>
      </c>
      <c r="AO140" s="47" t="str">
        <f ca="1">IF(ISBLANK(INDIRECT("O140"))," ",(INDIRECT("O140")))</f>
        <v xml:space="preserve"> </v>
      </c>
      <c r="AP140" s="47" t="str">
        <f ca="1">IF(ISBLANK(INDIRECT("P140"))," ",(INDIRECT("P140")))</f>
        <v xml:space="preserve"> </v>
      </c>
      <c r="AQ140" s="47" t="str">
        <f ca="1">IF(ISBLANK(INDIRECT("Q140"))," ",(INDIRECT("Q140")))</f>
        <v xml:space="preserve"> </v>
      </c>
      <c r="AR140" s="47" t="str">
        <f ca="1">IF(ISBLANK(INDIRECT("R140"))," ",(INDIRECT("R140")))</f>
        <v xml:space="preserve"> </v>
      </c>
      <c r="AS140" s="47" t="str">
        <f ca="1">IF(ISBLANK(INDIRECT("S140"))," ",(INDIRECT("S140")))</f>
        <v/>
      </c>
      <c r="AT140" s="47" t="str">
        <f ca="1">IF(ISBLANK(INDIRECT("T140"))," ",(INDIRECT("T140")))</f>
        <v xml:space="preserve"> </v>
      </c>
      <c r="AU140" s="47" t="str">
        <f ca="1">IF(ISBLANK(INDIRECT("U140"))," ",(INDIRECT("U140")))</f>
        <v xml:space="preserve"> </v>
      </c>
      <c r="AV140" s="47" t="str">
        <f ca="1">IF(ISBLANK(INDIRECT("V140"))," ",(INDIRECT("V140")))</f>
        <v xml:space="preserve"> </v>
      </c>
      <c r="AW140" s="47" t="str">
        <f ca="1">IF(ISBLANK(INDIRECT("W140"))," ",(INDIRECT("W140")))</f>
        <v xml:space="preserve"> </v>
      </c>
      <c r="BC140" s="188" t="s">
        <v>989</v>
      </c>
      <c r="BD140" s="188"/>
      <c r="BE140" s="188"/>
      <c r="BF140" s="188"/>
      <c r="BG140" s="188"/>
    </row>
    <row r="141" spans="1:59" x14ac:dyDescent="0.35">
      <c r="A141" s="9">
        <v>136</v>
      </c>
      <c r="B141" s="12"/>
      <c r="C141" s="12"/>
      <c r="D141" s="16"/>
      <c r="E141" s="17"/>
      <c r="F141" s="16"/>
      <c r="G141" s="12"/>
      <c r="H141" s="12"/>
      <c r="I141" s="12"/>
      <c r="J141" s="12"/>
      <c r="K141" s="12"/>
      <c r="L141" s="12"/>
      <c r="M141" s="12"/>
      <c r="N141" s="16"/>
      <c r="O141" s="16"/>
      <c r="P141" s="12"/>
      <c r="Q141" s="71"/>
      <c r="R141" s="71"/>
      <c r="S141" s="72" t="str">
        <f t="shared" si="3"/>
        <v/>
      </c>
      <c r="T141" s="18"/>
      <c r="U141" s="12"/>
      <c r="V141" s="12"/>
      <c r="W141" s="12"/>
      <c r="AB141" s="47" t="str">
        <f ca="1">IF(ISBLANK(INDIRECT("B141"))," ",(INDIRECT("B141")))</f>
        <v xml:space="preserve"> </v>
      </c>
      <c r="AC141" s="47" t="str">
        <f ca="1">IF(ISBLANK(INDIRECT("C141"))," ",(INDIRECT("C141")))</f>
        <v xml:space="preserve"> </v>
      </c>
      <c r="AD141" s="47" t="str">
        <f ca="1">IF(ISBLANK(INDIRECT("D141"))," ",(INDIRECT("D141")))</f>
        <v xml:space="preserve"> </v>
      </c>
      <c r="AE141" s="47" t="str">
        <f ca="1">IF(ISBLANK(INDIRECT("E141"))," ",(INDIRECT("E141")))</f>
        <v xml:space="preserve"> </v>
      </c>
      <c r="AF141" s="47" t="str">
        <f ca="1">IF(ISBLANK(INDIRECT("F141"))," ",(INDIRECT("F141")))</f>
        <v xml:space="preserve"> </v>
      </c>
      <c r="AG141" s="47" t="str">
        <f ca="1">IF(ISBLANK(INDIRECT("G141"))," ",(INDIRECT("G141")))</f>
        <v xml:space="preserve"> </v>
      </c>
      <c r="AH141" s="47" t="str">
        <f ca="1">IF(ISBLANK(INDIRECT("H141"))," ",(INDIRECT("H141")))</f>
        <v xml:space="preserve"> </v>
      </c>
      <c r="AI141" s="47" t="str">
        <f ca="1">IF(ISBLANK(INDIRECT("I141"))," ",(INDIRECT("I141")))</f>
        <v xml:space="preserve"> </v>
      </c>
      <c r="AJ141" s="47" t="str">
        <f ca="1">IF(ISBLANK(INDIRECT("J141"))," ",(INDIRECT("J141")))</f>
        <v xml:space="preserve"> </v>
      </c>
      <c r="AK141" s="47" t="str">
        <f ca="1">IF(ISBLANK(INDIRECT("K141"))," ",(INDIRECT("K141")))</f>
        <v xml:space="preserve"> </v>
      </c>
      <c r="AL141" s="47" t="str">
        <f ca="1">IF(ISBLANK(INDIRECT("L141"))," ",(INDIRECT("L141")))</f>
        <v xml:space="preserve"> </v>
      </c>
      <c r="AM141" s="47" t="str">
        <f ca="1">IF(ISBLANK(INDIRECT("M141"))," ",(INDIRECT("M141")))</f>
        <v xml:space="preserve"> </v>
      </c>
      <c r="AN141" s="47" t="str">
        <f ca="1">IF(ISBLANK(INDIRECT("N141"))," ",(INDIRECT("N141")))</f>
        <v xml:space="preserve"> </v>
      </c>
      <c r="AO141" s="47" t="str">
        <f ca="1">IF(ISBLANK(INDIRECT("O141"))," ",(INDIRECT("O141")))</f>
        <v xml:space="preserve"> </v>
      </c>
      <c r="AP141" s="47" t="str">
        <f ca="1">IF(ISBLANK(INDIRECT("P141"))," ",(INDIRECT("P141")))</f>
        <v xml:space="preserve"> </v>
      </c>
      <c r="AQ141" s="47" t="str">
        <f ca="1">IF(ISBLANK(INDIRECT("Q141"))," ",(INDIRECT("Q141")))</f>
        <v xml:space="preserve"> </v>
      </c>
      <c r="AR141" s="47" t="str">
        <f ca="1">IF(ISBLANK(INDIRECT("R141"))," ",(INDIRECT("R141")))</f>
        <v xml:space="preserve"> </v>
      </c>
      <c r="AS141" s="47" t="str">
        <f ca="1">IF(ISBLANK(INDIRECT("S141"))," ",(INDIRECT("S141")))</f>
        <v/>
      </c>
      <c r="AT141" s="47" t="str">
        <f ca="1">IF(ISBLANK(INDIRECT("T141"))," ",(INDIRECT("T141")))</f>
        <v xml:space="preserve"> </v>
      </c>
      <c r="AU141" s="47" t="str">
        <f ca="1">IF(ISBLANK(INDIRECT("U141"))," ",(INDIRECT("U141")))</f>
        <v xml:space="preserve"> </v>
      </c>
      <c r="AV141" s="47" t="str">
        <f ca="1">IF(ISBLANK(INDIRECT("V141"))," ",(INDIRECT("V141")))</f>
        <v xml:space="preserve"> </v>
      </c>
      <c r="AW141" s="47" t="str">
        <f ca="1">IF(ISBLANK(INDIRECT("W141"))," ",(INDIRECT("W141")))</f>
        <v xml:space="preserve"> </v>
      </c>
      <c r="BC141" s="188" t="s">
        <v>58</v>
      </c>
      <c r="BD141" s="188"/>
      <c r="BE141" s="188"/>
      <c r="BF141" s="188"/>
      <c r="BG141" s="188"/>
    </row>
    <row r="142" spans="1:59" x14ac:dyDescent="0.35">
      <c r="A142" s="9">
        <v>137</v>
      </c>
      <c r="B142" s="12"/>
      <c r="C142" s="12"/>
      <c r="D142" s="16"/>
      <c r="E142" s="17"/>
      <c r="F142" s="16"/>
      <c r="G142" s="12"/>
      <c r="H142" s="12"/>
      <c r="I142" s="12"/>
      <c r="J142" s="12"/>
      <c r="K142" s="12"/>
      <c r="L142" s="12"/>
      <c r="M142" s="12"/>
      <c r="N142" s="16"/>
      <c r="O142" s="16"/>
      <c r="P142" s="12"/>
      <c r="Q142" s="71"/>
      <c r="R142" s="71"/>
      <c r="S142" s="72" t="str">
        <f t="shared" si="3"/>
        <v/>
      </c>
      <c r="T142" s="18"/>
      <c r="U142" s="12"/>
      <c r="V142" s="12"/>
      <c r="W142" s="12"/>
      <c r="AB142" s="47" t="str">
        <f ca="1">IF(ISBLANK(INDIRECT("B142"))," ",(INDIRECT("B142")))</f>
        <v xml:space="preserve"> </v>
      </c>
      <c r="AC142" s="47" t="str">
        <f ca="1">IF(ISBLANK(INDIRECT("C142"))," ",(INDIRECT("C142")))</f>
        <v xml:space="preserve"> </v>
      </c>
      <c r="AD142" s="47" t="str">
        <f ca="1">IF(ISBLANK(INDIRECT("D142"))," ",(INDIRECT("D142")))</f>
        <v xml:space="preserve"> </v>
      </c>
      <c r="AE142" s="47" t="str">
        <f ca="1">IF(ISBLANK(INDIRECT("E142"))," ",(INDIRECT("E142")))</f>
        <v xml:space="preserve"> </v>
      </c>
      <c r="AF142" s="47" t="str">
        <f ca="1">IF(ISBLANK(INDIRECT("F142"))," ",(INDIRECT("F142")))</f>
        <v xml:space="preserve"> </v>
      </c>
      <c r="AG142" s="47" t="str">
        <f ca="1">IF(ISBLANK(INDIRECT("G142"))," ",(INDIRECT("G142")))</f>
        <v xml:space="preserve"> </v>
      </c>
      <c r="AH142" s="47" t="str">
        <f ca="1">IF(ISBLANK(INDIRECT("H142"))," ",(INDIRECT("H142")))</f>
        <v xml:space="preserve"> </v>
      </c>
      <c r="AI142" s="47" t="str">
        <f ca="1">IF(ISBLANK(INDIRECT("I142"))," ",(INDIRECT("I142")))</f>
        <v xml:space="preserve"> </v>
      </c>
      <c r="AJ142" s="47" t="str">
        <f ca="1">IF(ISBLANK(INDIRECT("J142"))," ",(INDIRECT("J142")))</f>
        <v xml:space="preserve"> </v>
      </c>
      <c r="AK142" s="47" t="str">
        <f ca="1">IF(ISBLANK(INDIRECT("K142"))," ",(INDIRECT("K142")))</f>
        <v xml:space="preserve"> </v>
      </c>
      <c r="AL142" s="47" t="str">
        <f ca="1">IF(ISBLANK(INDIRECT("L142"))," ",(INDIRECT("L142")))</f>
        <v xml:space="preserve"> </v>
      </c>
      <c r="AM142" s="47" t="str">
        <f ca="1">IF(ISBLANK(INDIRECT("M142"))," ",(INDIRECT("M142")))</f>
        <v xml:space="preserve"> </v>
      </c>
      <c r="AN142" s="47" t="str">
        <f ca="1">IF(ISBLANK(INDIRECT("N142"))," ",(INDIRECT("N142")))</f>
        <v xml:space="preserve"> </v>
      </c>
      <c r="AO142" s="47" t="str">
        <f ca="1">IF(ISBLANK(INDIRECT("O142"))," ",(INDIRECT("O142")))</f>
        <v xml:space="preserve"> </v>
      </c>
      <c r="AP142" s="47" t="str">
        <f ca="1">IF(ISBLANK(INDIRECT("P142"))," ",(INDIRECT("P142")))</f>
        <v xml:space="preserve"> </v>
      </c>
      <c r="AQ142" s="47" t="str">
        <f ca="1">IF(ISBLANK(INDIRECT("Q142"))," ",(INDIRECT("Q142")))</f>
        <v xml:space="preserve"> </v>
      </c>
      <c r="AR142" s="47" t="str">
        <f ca="1">IF(ISBLANK(INDIRECT("R142"))," ",(INDIRECT("R142")))</f>
        <v xml:space="preserve"> </v>
      </c>
      <c r="AS142" s="47" t="str">
        <f ca="1">IF(ISBLANK(INDIRECT("S142"))," ",(INDIRECT("S142")))</f>
        <v/>
      </c>
      <c r="AT142" s="47" t="str">
        <f ca="1">IF(ISBLANK(INDIRECT("T142"))," ",(INDIRECT("T142")))</f>
        <v xml:space="preserve"> </v>
      </c>
      <c r="AU142" s="47" t="str">
        <f ca="1">IF(ISBLANK(INDIRECT("U142"))," ",(INDIRECT("U142")))</f>
        <v xml:space="preserve"> </v>
      </c>
      <c r="AV142" s="47" t="str">
        <f ca="1">IF(ISBLANK(INDIRECT("V142"))," ",(INDIRECT("V142")))</f>
        <v xml:space="preserve"> </v>
      </c>
      <c r="AW142" s="47" t="str">
        <f ca="1">IF(ISBLANK(INDIRECT("W142"))," ",(INDIRECT("W142")))</f>
        <v xml:space="preserve"> </v>
      </c>
      <c r="BC142" s="188" t="s">
        <v>734</v>
      </c>
      <c r="BD142" s="188"/>
      <c r="BE142" s="188"/>
      <c r="BF142" s="188"/>
      <c r="BG142" s="188"/>
    </row>
    <row r="143" spans="1:59" x14ac:dyDescent="0.35">
      <c r="A143" s="9">
        <v>138</v>
      </c>
      <c r="B143" s="12"/>
      <c r="C143" s="12"/>
      <c r="D143" s="16"/>
      <c r="E143" s="17"/>
      <c r="F143" s="16"/>
      <c r="G143" s="12"/>
      <c r="H143" s="12"/>
      <c r="I143" s="12"/>
      <c r="J143" s="12"/>
      <c r="K143" s="12"/>
      <c r="L143" s="12"/>
      <c r="M143" s="12"/>
      <c r="N143" s="16"/>
      <c r="O143" s="16"/>
      <c r="P143" s="12"/>
      <c r="Q143" s="71"/>
      <c r="R143" s="71"/>
      <c r="S143" s="72" t="str">
        <f t="shared" si="3"/>
        <v/>
      </c>
      <c r="T143" s="18"/>
      <c r="U143" s="12"/>
      <c r="V143" s="12"/>
      <c r="W143" s="12"/>
      <c r="AB143" s="47" t="str">
        <f ca="1">IF(ISBLANK(INDIRECT("B143"))," ",(INDIRECT("B143")))</f>
        <v xml:space="preserve"> </v>
      </c>
      <c r="AC143" s="47" t="str">
        <f ca="1">IF(ISBLANK(INDIRECT("C143"))," ",(INDIRECT("C143")))</f>
        <v xml:space="preserve"> </v>
      </c>
      <c r="AD143" s="47" t="str">
        <f ca="1">IF(ISBLANK(INDIRECT("D143"))," ",(INDIRECT("D143")))</f>
        <v xml:space="preserve"> </v>
      </c>
      <c r="AE143" s="47" t="str">
        <f ca="1">IF(ISBLANK(INDIRECT("E143"))," ",(INDIRECT("E143")))</f>
        <v xml:space="preserve"> </v>
      </c>
      <c r="AF143" s="47" t="str">
        <f ca="1">IF(ISBLANK(INDIRECT("F143"))," ",(INDIRECT("F143")))</f>
        <v xml:space="preserve"> </v>
      </c>
      <c r="AG143" s="47" t="str">
        <f ca="1">IF(ISBLANK(INDIRECT("G143"))," ",(INDIRECT("G143")))</f>
        <v xml:space="preserve"> </v>
      </c>
      <c r="AH143" s="47" t="str">
        <f ca="1">IF(ISBLANK(INDIRECT("H143"))," ",(INDIRECT("H143")))</f>
        <v xml:space="preserve"> </v>
      </c>
      <c r="AI143" s="47" t="str">
        <f ca="1">IF(ISBLANK(INDIRECT("I143"))," ",(INDIRECT("I143")))</f>
        <v xml:space="preserve"> </v>
      </c>
      <c r="AJ143" s="47" t="str">
        <f ca="1">IF(ISBLANK(INDIRECT("J143"))," ",(INDIRECT("J143")))</f>
        <v xml:space="preserve"> </v>
      </c>
      <c r="AK143" s="47" t="str">
        <f ca="1">IF(ISBLANK(INDIRECT("K143"))," ",(INDIRECT("K143")))</f>
        <v xml:space="preserve"> </v>
      </c>
      <c r="AL143" s="47" t="str">
        <f ca="1">IF(ISBLANK(INDIRECT("L143"))," ",(INDIRECT("L143")))</f>
        <v xml:space="preserve"> </v>
      </c>
      <c r="AM143" s="47" t="str">
        <f ca="1">IF(ISBLANK(INDIRECT("M143"))," ",(INDIRECT("M143")))</f>
        <v xml:space="preserve"> </v>
      </c>
      <c r="AN143" s="47" t="str">
        <f ca="1">IF(ISBLANK(INDIRECT("N143"))," ",(INDIRECT("N143")))</f>
        <v xml:space="preserve"> </v>
      </c>
      <c r="AO143" s="47" t="str">
        <f ca="1">IF(ISBLANK(INDIRECT("O143"))," ",(INDIRECT("O143")))</f>
        <v xml:space="preserve"> </v>
      </c>
      <c r="AP143" s="47" t="str">
        <f ca="1">IF(ISBLANK(INDIRECT("P143"))," ",(INDIRECT("P143")))</f>
        <v xml:space="preserve"> </v>
      </c>
      <c r="AQ143" s="47" t="str">
        <f ca="1">IF(ISBLANK(INDIRECT("Q143"))," ",(INDIRECT("Q143")))</f>
        <v xml:space="preserve"> </v>
      </c>
      <c r="AR143" s="47" t="str">
        <f ca="1">IF(ISBLANK(INDIRECT("R143"))," ",(INDIRECT("R143")))</f>
        <v xml:space="preserve"> </v>
      </c>
      <c r="AS143" s="47" t="str">
        <f ca="1">IF(ISBLANK(INDIRECT("S143"))," ",(INDIRECT("S143")))</f>
        <v/>
      </c>
      <c r="AT143" s="47" t="str">
        <f ca="1">IF(ISBLANK(INDIRECT("T143"))," ",(INDIRECT("T143")))</f>
        <v xml:space="preserve"> </v>
      </c>
      <c r="AU143" s="47" t="str">
        <f ca="1">IF(ISBLANK(INDIRECT("U143"))," ",(INDIRECT("U143")))</f>
        <v xml:space="preserve"> </v>
      </c>
      <c r="AV143" s="47" t="str">
        <f ca="1">IF(ISBLANK(INDIRECT("V143"))," ",(INDIRECT("V143")))</f>
        <v xml:space="preserve"> </v>
      </c>
      <c r="AW143" s="47" t="str">
        <f ca="1">IF(ISBLANK(INDIRECT("W143"))," ",(INDIRECT("W143")))</f>
        <v xml:space="preserve"> </v>
      </c>
      <c r="BC143" s="188" t="s">
        <v>741</v>
      </c>
      <c r="BD143" s="188"/>
      <c r="BE143" s="188"/>
      <c r="BF143" s="188"/>
      <c r="BG143" s="188"/>
    </row>
    <row r="144" spans="1:59" x14ac:dyDescent="0.35">
      <c r="A144" s="9">
        <v>139</v>
      </c>
      <c r="B144" s="12"/>
      <c r="C144" s="12"/>
      <c r="D144" s="16"/>
      <c r="E144" s="17"/>
      <c r="F144" s="16"/>
      <c r="G144" s="12"/>
      <c r="H144" s="12"/>
      <c r="I144" s="12"/>
      <c r="J144" s="12"/>
      <c r="K144" s="12"/>
      <c r="L144" s="12"/>
      <c r="M144" s="12"/>
      <c r="N144" s="16"/>
      <c r="O144" s="16"/>
      <c r="P144" s="12"/>
      <c r="Q144" s="71"/>
      <c r="R144" s="71"/>
      <c r="S144" s="72" t="str">
        <f t="shared" si="3"/>
        <v/>
      </c>
      <c r="T144" s="18"/>
      <c r="U144" s="12"/>
      <c r="V144" s="12"/>
      <c r="W144" s="12"/>
      <c r="AB144" s="47" t="str">
        <f ca="1">IF(ISBLANK(INDIRECT("B144"))," ",(INDIRECT("B144")))</f>
        <v xml:space="preserve"> </v>
      </c>
      <c r="AC144" s="47" t="str">
        <f ca="1">IF(ISBLANK(INDIRECT("C144"))," ",(INDIRECT("C144")))</f>
        <v xml:space="preserve"> </v>
      </c>
      <c r="AD144" s="47" t="str">
        <f ca="1">IF(ISBLANK(INDIRECT("D144"))," ",(INDIRECT("D144")))</f>
        <v xml:space="preserve"> </v>
      </c>
      <c r="AE144" s="47" t="str">
        <f ca="1">IF(ISBLANK(INDIRECT("E144"))," ",(INDIRECT("E144")))</f>
        <v xml:space="preserve"> </v>
      </c>
      <c r="AF144" s="47" t="str">
        <f ca="1">IF(ISBLANK(INDIRECT("F144"))," ",(INDIRECT("F144")))</f>
        <v xml:space="preserve"> </v>
      </c>
      <c r="AG144" s="47" t="str">
        <f ca="1">IF(ISBLANK(INDIRECT("G144"))," ",(INDIRECT("G144")))</f>
        <v xml:space="preserve"> </v>
      </c>
      <c r="AH144" s="47" t="str">
        <f ca="1">IF(ISBLANK(INDIRECT("H144"))," ",(INDIRECT("H144")))</f>
        <v xml:space="preserve"> </v>
      </c>
      <c r="AI144" s="47" t="str">
        <f ca="1">IF(ISBLANK(INDIRECT("I144"))," ",(INDIRECT("I144")))</f>
        <v xml:space="preserve"> </v>
      </c>
      <c r="AJ144" s="47" t="str">
        <f ca="1">IF(ISBLANK(INDIRECT("J144"))," ",(INDIRECT("J144")))</f>
        <v xml:space="preserve"> </v>
      </c>
      <c r="AK144" s="47" t="str">
        <f ca="1">IF(ISBLANK(INDIRECT("K144"))," ",(INDIRECT("K144")))</f>
        <v xml:space="preserve"> </v>
      </c>
      <c r="AL144" s="47" t="str">
        <f ca="1">IF(ISBLANK(INDIRECT("L144"))," ",(INDIRECT("L144")))</f>
        <v xml:space="preserve"> </v>
      </c>
      <c r="AM144" s="47" t="str">
        <f ca="1">IF(ISBLANK(INDIRECT("M144"))," ",(INDIRECT("M144")))</f>
        <v xml:space="preserve"> </v>
      </c>
      <c r="AN144" s="47" t="str">
        <f ca="1">IF(ISBLANK(INDIRECT("N144"))," ",(INDIRECT("N144")))</f>
        <v xml:space="preserve"> </v>
      </c>
      <c r="AO144" s="47" t="str">
        <f ca="1">IF(ISBLANK(INDIRECT("O144"))," ",(INDIRECT("O144")))</f>
        <v xml:space="preserve"> </v>
      </c>
      <c r="AP144" s="47" t="str">
        <f ca="1">IF(ISBLANK(INDIRECT("P144"))," ",(INDIRECT("P144")))</f>
        <v xml:space="preserve"> </v>
      </c>
      <c r="AQ144" s="47" t="str">
        <f ca="1">IF(ISBLANK(INDIRECT("Q144"))," ",(INDIRECT("Q144")))</f>
        <v xml:space="preserve"> </v>
      </c>
      <c r="AR144" s="47" t="str">
        <f ca="1">IF(ISBLANK(INDIRECT("R144"))," ",(INDIRECT("R144")))</f>
        <v xml:space="preserve"> </v>
      </c>
      <c r="AS144" s="47" t="str">
        <f ca="1">IF(ISBLANK(INDIRECT("S144"))," ",(INDIRECT("S144")))</f>
        <v/>
      </c>
      <c r="AT144" s="47" t="str">
        <f ca="1">IF(ISBLANK(INDIRECT("T144"))," ",(INDIRECT("T144")))</f>
        <v xml:space="preserve"> </v>
      </c>
      <c r="AU144" s="47" t="str">
        <f ca="1">IF(ISBLANK(INDIRECT("U144"))," ",(INDIRECT("U144")))</f>
        <v xml:space="preserve"> </v>
      </c>
      <c r="AV144" s="47" t="str">
        <f ca="1">IF(ISBLANK(INDIRECT("V144"))," ",(INDIRECT("V144")))</f>
        <v xml:space="preserve"> </v>
      </c>
      <c r="AW144" s="47" t="str">
        <f ca="1">IF(ISBLANK(INDIRECT("W144"))," ",(INDIRECT("W144")))</f>
        <v xml:space="preserve"> </v>
      </c>
      <c r="BC144" s="188" t="s">
        <v>990</v>
      </c>
      <c r="BD144" s="188"/>
      <c r="BE144" s="188"/>
      <c r="BF144" s="188"/>
      <c r="BG144" s="188"/>
    </row>
    <row r="145" spans="1:59" x14ac:dyDescent="0.35">
      <c r="A145" s="9">
        <v>140</v>
      </c>
      <c r="B145" s="12"/>
      <c r="C145" s="12"/>
      <c r="D145" s="16"/>
      <c r="E145" s="17"/>
      <c r="F145" s="16"/>
      <c r="G145" s="12"/>
      <c r="H145" s="12"/>
      <c r="I145" s="12"/>
      <c r="J145" s="12"/>
      <c r="K145" s="12"/>
      <c r="L145" s="12"/>
      <c r="M145" s="12"/>
      <c r="N145" s="16"/>
      <c r="O145" s="16"/>
      <c r="P145" s="12"/>
      <c r="Q145" s="71"/>
      <c r="R145" s="71"/>
      <c r="S145" s="72" t="str">
        <f t="shared" si="3"/>
        <v/>
      </c>
      <c r="T145" s="18"/>
      <c r="U145" s="12"/>
      <c r="V145" s="12"/>
      <c r="W145" s="12"/>
      <c r="AB145" s="47" t="str">
        <f ca="1">IF(ISBLANK(INDIRECT("B145"))," ",(INDIRECT("B145")))</f>
        <v xml:space="preserve"> </v>
      </c>
      <c r="AC145" s="47" t="str">
        <f ca="1">IF(ISBLANK(INDIRECT("C145"))," ",(INDIRECT("C145")))</f>
        <v xml:space="preserve"> </v>
      </c>
      <c r="AD145" s="47" t="str">
        <f ca="1">IF(ISBLANK(INDIRECT("D145"))," ",(INDIRECT("D145")))</f>
        <v xml:space="preserve"> </v>
      </c>
      <c r="AE145" s="47" t="str">
        <f ca="1">IF(ISBLANK(INDIRECT("E145"))," ",(INDIRECT("E145")))</f>
        <v xml:space="preserve"> </v>
      </c>
      <c r="AF145" s="47" t="str">
        <f ca="1">IF(ISBLANK(INDIRECT("F145"))," ",(INDIRECT("F145")))</f>
        <v xml:space="preserve"> </v>
      </c>
      <c r="AG145" s="47" t="str">
        <f ca="1">IF(ISBLANK(INDIRECT("G145"))," ",(INDIRECT("G145")))</f>
        <v xml:space="preserve"> </v>
      </c>
      <c r="AH145" s="47" t="str">
        <f ca="1">IF(ISBLANK(INDIRECT("H145"))," ",(INDIRECT("H145")))</f>
        <v xml:space="preserve"> </v>
      </c>
      <c r="AI145" s="47" t="str">
        <f ca="1">IF(ISBLANK(INDIRECT("I145"))," ",(INDIRECT("I145")))</f>
        <v xml:space="preserve"> </v>
      </c>
      <c r="AJ145" s="47" t="str">
        <f ca="1">IF(ISBLANK(INDIRECT("J145"))," ",(INDIRECT("J145")))</f>
        <v xml:space="preserve"> </v>
      </c>
      <c r="AK145" s="47" t="str">
        <f ca="1">IF(ISBLANK(INDIRECT("K145"))," ",(INDIRECT("K145")))</f>
        <v xml:space="preserve"> </v>
      </c>
      <c r="AL145" s="47" t="str">
        <f ca="1">IF(ISBLANK(INDIRECT("L145"))," ",(INDIRECT("L145")))</f>
        <v xml:space="preserve"> </v>
      </c>
      <c r="AM145" s="47" t="str">
        <f ca="1">IF(ISBLANK(INDIRECT("M145"))," ",(INDIRECT("M145")))</f>
        <v xml:space="preserve"> </v>
      </c>
      <c r="AN145" s="47" t="str">
        <f ca="1">IF(ISBLANK(INDIRECT("N145"))," ",(INDIRECT("N145")))</f>
        <v xml:space="preserve"> </v>
      </c>
      <c r="AO145" s="47" t="str">
        <f ca="1">IF(ISBLANK(INDIRECT("O145"))," ",(INDIRECT("O145")))</f>
        <v xml:space="preserve"> </v>
      </c>
      <c r="AP145" s="47" t="str">
        <f ca="1">IF(ISBLANK(INDIRECT("P145"))," ",(INDIRECT("P145")))</f>
        <v xml:space="preserve"> </v>
      </c>
      <c r="AQ145" s="47" t="str">
        <f ca="1">IF(ISBLANK(INDIRECT("Q145"))," ",(INDIRECT("Q145")))</f>
        <v xml:space="preserve"> </v>
      </c>
      <c r="AR145" s="47" t="str">
        <f ca="1">IF(ISBLANK(INDIRECT("R145"))," ",(INDIRECT("R145")))</f>
        <v xml:space="preserve"> </v>
      </c>
      <c r="AS145" s="47" t="str">
        <f ca="1">IF(ISBLANK(INDIRECT("S145"))," ",(INDIRECT("S145")))</f>
        <v/>
      </c>
      <c r="AT145" s="47" t="str">
        <f ca="1">IF(ISBLANK(INDIRECT("T145"))," ",(INDIRECT("T145")))</f>
        <v xml:space="preserve"> </v>
      </c>
      <c r="AU145" s="47" t="str">
        <f ca="1">IF(ISBLANK(INDIRECT("U145"))," ",(INDIRECT("U145")))</f>
        <v xml:space="preserve"> </v>
      </c>
      <c r="AV145" s="47" t="str">
        <f ca="1">IF(ISBLANK(INDIRECT("V145"))," ",(INDIRECT("V145")))</f>
        <v xml:space="preserve"> </v>
      </c>
      <c r="AW145" s="47" t="str">
        <f ca="1">IF(ISBLANK(INDIRECT("W145"))," ",(INDIRECT("W145")))</f>
        <v xml:space="preserve"> </v>
      </c>
      <c r="BC145" s="188" t="s">
        <v>59</v>
      </c>
      <c r="BD145" s="188"/>
      <c r="BE145" s="188"/>
      <c r="BF145" s="188"/>
      <c r="BG145" s="188"/>
    </row>
    <row r="146" spans="1:59" x14ac:dyDescent="0.35">
      <c r="A146" s="9">
        <v>141</v>
      </c>
      <c r="B146" s="12"/>
      <c r="C146" s="12"/>
      <c r="D146" s="16"/>
      <c r="E146" s="17"/>
      <c r="F146" s="16"/>
      <c r="G146" s="12"/>
      <c r="H146" s="12"/>
      <c r="I146" s="12"/>
      <c r="J146" s="12"/>
      <c r="K146" s="12"/>
      <c r="L146" s="12"/>
      <c r="M146" s="12"/>
      <c r="N146" s="16"/>
      <c r="O146" s="16"/>
      <c r="P146" s="12"/>
      <c r="Q146" s="71"/>
      <c r="R146" s="71"/>
      <c r="S146" s="72" t="str">
        <f t="shared" si="3"/>
        <v/>
      </c>
      <c r="T146" s="18"/>
      <c r="U146" s="12"/>
      <c r="V146" s="12"/>
      <c r="W146" s="12"/>
      <c r="AB146" s="47" t="str">
        <f ca="1">IF(ISBLANK(INDIRECT("B146"))," ",(INDIRECT("B146")))</f>
        <v xml:space="preserve"> </v>
      </c>
      <c r="AC146" s="47" t="str">
        <f ca="1">IF(ISBLANK(INDIRECT("C146"))," ",(INDIRECT("C146")))</f>
        <v xml:space="preserve"> </v>
      </c>
      <c r="AD146" s="47" t="str">
        <f ca="1">IF(ISBLANK(INDIRECT("D146"))," ",(INDIRECT("D146")))</f>
        <v xml:space="preserve"> </v>
      </c>
      <c r="AE146" s="47" t="str">
        <f ca="1">IF(ISBLANK(INDIRECT("E146"))," ",(INDIRECT("E146")))</f>
        <v xml:space="preserve"> </v>
      </c>
      <c r="AF146" s="47" t="str">
        <f ca="1">IF(ISBLANK(INDIRECT("F146"))," ",(INDIRECT("F146")))</f>
        <v xml:space="preserve"> </v>
      </c>
      <c r="AG146" s="47" t="str">
        <f ca="1">IF(ISBLANK(INDIRECT("G146"))," ",(INDIRECT("G146")))</f>
        <v xml:space="preserve"> </v>
      </c>
      <c r="AH146" s="47" t="str">
        <f ca="1">IF(ISBLANK(INDIRECT("H146"))," ",(INDIRECT("H146")))</f>
        <v xml:space="preserve"> </v>
      </c>
      <c r="AI146" s="47" t="str">
        <f ca="1">IF(ISBLANK(INDIRECT("I146"))," ",(INDIRECT("I146")))</f>
        <v xml:space="preserve"> </v>
      </c>
      <c r="AJ146" s="47" t="str">
        <f ca="1">IF(ISBLANK(INDIRECT("J146"))," ",(INDIRECT("J146")))</f>
        <v xml:space="preserve"> </v>
      </c>
      <c r="AK146" s="47" t="str">
        <f ca="1">IF(ISBLANK(INDIRECT("K146"))," ",(INDIRECT("K146")))</f>
        <v xml:space="preserve"> </v>
      </c>
      <c r="AL146" s="47" t="str">
        <f ca="1">IF(ISBLANK(INDIRECT("L146"))," ",(INDIRECT("L146")))</f>
        <v xml:space="preserve"> </v>
      </c>
      <c r="AM146" s="47" t="str">
        <f ca="1">IF(ISBLANK(INDIRECT("M146"))," ",(INDIRECT("M146")))</f>
        <v xml:space="preserve"> </v>
      </c>
      <c r="AN146" s="47" t="str">
        <f ca="1">IF(ISBLANK(INDIRECT("N146"))," ",(INDIRECT("N146")))</f>
        <v xml:space="preserve"> </v>
      </c>
      <c r="AO146" s="47" t="str">
        <f ca="1">IF(ISBLANK(INDIRECT("O146"))," ",(INDIRECT("O146")))</f>
        <v xml:space="preserve"> </v>
      </c>
      <c r="AP146" s="47" t="str">
        <f ca="1">IF(ISBLANK(INDIRECT("P146"))," ",(INDIRECT("P146")))</f>
        <v xml:space="preserve"> </v>
      </c>
      <c r="AQ146" s="47" t="str">
        <f ca="1">IF(ISBLANK(INDIRECT("Q146"))," ",(INDIRECT("Q146")))</f>
        <v xml:space="preserve"> </v>
      </c>
      <c r="AR146" s="47" t="str">
        <f ca="1">IF(ISBLANK(INDIRECT("R146"))," ",(INDIRECT("R146")))</f>
        <v xml:space="preserve"> </v>
      </c>
      <c r="AS146" s="47" t="str">
        <f ca="1">IF(ISBLANK(INDIRECT("S146"))," ",(INDIRECT("S146")))</f>
        <v/>
      </c>
      <c r="AT146" s="47" t="str">
        <f ca="1">IF(ISBLANK(INDIRECT("T146"))," ",(INDIRECT("T146")))</f>
        <v xml:space="preserve"> </v>
      </c>
      <c r="AU146" s="47" t="str">
        <f ca="1">IF(ISBLANK(INDIRECT("U146"))," ",(INDIRECT("U146")))</f>
        <v xml:space="preserve"> </v>
      </c>
      <c r="AV146" s="47" t="str">
        <f ca="1">IF(ISBLANK(INDIRECT("V146"))," ",(INDIRECT("V146")))</f>
        <v xml:space="preserve"> </v>
      </c>
      <c r="AW146" s="47" t="str">
        <f ca="1">IF(ISBLANK(INDIRECT("W146"))," ",(INDIRECT("W146")))</f>
        <v xml:space="preserve"> </v>
      </c>
      <c r="BC146" s="188" t="s">
        <v>742</v>
      </c>
      <c r="BD146" s="188"/>
      <c r="BE146" s="188"/>
      <c r="BF146" s="188"/>
      <c r="BG146" s="188"/>
    </row>
    <row r="147" spans="1:59" x14ac:dyDescent="0.35">
      <c r="A147" s="9">
        <v>142</v>
      </c>
      <c r="B147" s="12"/>
      <c r="C147" s="12"/>
      <c r="D147" s="16"/>
      <c r="E147" s="17"/>
      <c r="F147" s="16"/>
      <c r="G147" s="12"/>
      <c r="H147" s="12"/>
      <c r="I147" s="12"/>
      <c r="J147" s="12"/>
      <c r="K147" s="12"/>
      <c r="L147" s="12"/>
      <c r="M147" s="12"/>
      <c r="N147" s="16"/>
      <c r="O147" s="16"/>
      <c r="P147" s="12"/>
      <c r="Q147" s="71"/>
      <c r="R147" s="71"/>
      <c r="S147" s="72" t="str">
        <f t="shared" si="3"/>
        <v/>
      </c>
      <c r="T147" s="18"/>
      <c r="U147" s="12"/>
      <c r="V147" s="12"/>
      <c r="W147" s="12"/>
      <c r="AB147" s="47" t="str">
        <f ca="1">IF(ISBLANK(INDIRECT("B147"))," ",(INDIRECT("B147")))</f>
        <v xml:space="preserve"> </v>
      </c>
      <c r="AC147" s="47" t="str">
        <f ca="1">IF(ISBLANK(INDIRECT("C147"))," ",(INDIRECT("C147")))</f>
        <v xml:space="preserve"> </v>
      </c>
      <c r="AD147" s="47" t="str">
        <f ca="1">IF(ISBLANK(INDIRECT("D147"))," ",(INDIRECT("D147")))</f>
        <v xml:space="preserve"> </v>
      </c>
      <c r="AE147" s="47" t="str">
        <f ca="1">IF(ISBLANK(INDIRECT("E147"))," ",(INDIRECT("E147")))</f>
        <v xml:space="preserve"> </v>
      </c>
      <c r="AF147" s="47" t="str">
        <f ca="1">IF(ISBLANK(INDIRECT("F147"))," ",(INDIRECT("F147")))</f>
        <v xml:space="preserve"> </v>
      </c>
      <c r="AG147" s="47" t="str">
        <f ca="1">IF(ISBLANK(INDIRECT("G147"))," ",(INDIRECT("G147")))</f>
        <v xml:space="preserve"> </v>
      </c>
      <c r="AH147" s="47" t="str">
        <f ca="1">IF(ISBLANK(INDIRECT("H147"))," ",(INDIRECT("H147")))</f>
        <v xml:space="preserve"> </v>
      </c>
      <c r="AI147" s="47" t="str">
        <f ca="1">IF(ISBLANK(INDIRECT("I147"))," ",(INDIRECT("I147")))</f>
        <v xml:space="preserve"> </v>
      </c>
      <c r="AJ147" s="47" t="str">
        <f ca="1">IF(ISBLANK(INDIRECT("J147"))," ",(INDIRECT("J147")))</f>
        <v xml:space="preserve"> </v>
      </c>
      <c r="AK147" s="47" t="str">
        <f ca="1">IF(ISBLANK(INDIRECT("K147"))," ",(INDIRECT("K147")))</f>
        <v xml:space="preserve"> </v>
      </c>
      <c r="AL147" s="47" t="str">
        <f ca="1">IF(ISBLANK(INDIRECT("L147"))," ",(INDIRECT("L147")))</f>
        <v xml:space="preserve"> </v>
      </c>
      <c r="AM147" s="47" t="str">
        <f ca="1">IF(ISBLANK(INDIRECT("M147"))," ",(INDIRECT("M147")))</f>
        <v xml:space="preserve"> </v>
      </c>
      <c r="AN147" s="47" t="str">
        <f ca="1">IF(ISBLANK(INDIRECT("N147"))," ",(INDIRECT("N147")))</f>
        <v xml:space="preserve"> </v>
      </c>
      <c r="AO147" s="47" t="str">
        <f ca="1">IF(ISBLANK(INDIRECT("O147"))," ",(INDIRECT("O147")))</f>
        <v xml:space="preserve"> </v>
      </c>
      <c r="AP147" s="47" t="str">
        <f ca="1">IF(ISBLANK(INDIRECT("P147"))," ",(INDIRECT("P147")))</f>
        <v xml:space="preserve"> </v>
      </c>
      <c r="AQ147" s="47" t="str">
        <f ca="1">IF(ISBLANK(INDIRECT("Q147"))," ",(INDIRECT("Q147")))</f>
        <v xml:space="preserve"> </v>
      </c>
      <c r="AR147" s="47" t="str">
        <f ca="1">IF(ISBLANK(INDIRECT("R147"))," ",(INDIRECT("R147")))</f>
        <v xml:space="preserve"> </v>
      </c>
      <c r="AS147" s="47" t="str">
        <f ca="1">IF(ISBLANK(INDIRECT("S147"))," ",(INDIRECT("S147")))</f>
        <v/>
      </c>
      <c r="AT147" s="47" t="str">
        <f ca="1">IF(ISBLANK(INDIRECT("T147"))," ",(INDIRECT("T147")))</f>
        <v xml:space="preserve"> </v>
      </c>
      <c r="AU147" s="47" t="str">
        <f ca="1">IF(ISBLANK(INDIRECT("U147"))," ",(INDIRECT("U147")))</f>
        <v xml:space="preserve"> </v>
      </c>
      <c r="AV147" s="47" t="str">
        <f ca="1">IF(ISBLANK(INDIRECT("V147"))," ",(INDIRECT("V147")))</f>
        <v xml:space="preserve"> </v>
      </c>
      <c r="AW147" s="47" t="str">
        <f ca="1">IF(ISBLANK(INDIRECT("W147"))," ",(INDIRECT("W147")))</f>
        <v xml:space="preserve"> </v>
      </c>
      <c r="BC147" s="188" t="s">
        <v>60</v>
      </c>
      <c r="BD147" s="188"/>
      <c r="BE147" s="188"/>
      <c r="BF147" s="188"/>
      <c r="BG147" s="188"/>
    </row>
    <row r="148" spans="1:59" x14ac:dyDescent="0.35">
      <c r="A148" s="9">
        <v>143</v>
      </c>
      <c r="B148" s="12"/>
      <c r="C148" s="12"/>
      <c r="D148" s="16"/>
      <c r="E148" s="17"/>
      <c r="F148" s="16"/>
      <c r="G148" s="12"/>
      <c r="H148" s="12"/>
      <c r="I148" s="12"/>
      <c r="J148" s="12"/>
      <c r="K148" s="12"/>
      <c r="L148" s="12"/>
      <c r="M148" s="12"/>
      <c r="N148" s="16"/>
      <c r="O148" s="16"/>
      <c r="P148" s="12"/>
      <c r="Q148" s="71"/>
      <c r="R148" s="71"/>
      <c r="S148" s="72" t="str">
        <f t="shared" si="3"/>
        <v/>
      </c>
      <c r="T148" s="18"/>
      <c r="U148" s="12"/>
      <c r="V148" s="12"/>
      <c r="W148" s="12"/>
      <c r="AB148" s="47" t="str">
        <f ca="1">IF(ISBLANK(INDIRECT("B148"))," ",(INDIRECT("B148")))</f>
        <v xml:space="preserve"> </v>
      </c>
      <c r="AC148" s="47" t="str">
        <f ca="1">IF(ISBLANK(INDIRECT("C148"))," ",(INDIRECT("C148")))</f>
        <v xml:space="preserve"> </v>
      </c>
      <c r="AD148" s="47" t="str">
        <f ca="1">IF(ISBLANK(INDIRECT("D148"))," ",(INDIRECT("D148")))</f>
        <v xml:space="preserve"> </v>
      </c>
      <c r="AE148" s="47" t="str">
        <f ca="1">IF(ISBLANK(INDIRECT("E148"))," ",(INDIRECT("E148")))</f>
        <v xml:space="preserve"> </v>
      </c>
      <c r="AF148" s="47" t="str">
        <f ca="1">IF(ISBLANK(INDIRECT("F148"))," ",(INDIRECT("F148")))</f>
        <v xml:space="preserve"> </v>
      </c>
      <c r="AG148" s="47" t="str">
        <f ca="1">IF(ISBLANK(INDIRECT("G148"))," ",(INDIRECT("G148")))</f>
        <v xml:space="preserve"> </v>
      </c>
      <c r="AH148" s="47" t="str">
        <f ca="1">IF(ISBLANK(INDIRECT("H148"))," ",(INDIRECT("H148")))</f>
        <v xml:space="preserve"> </v>
      </c>
      <c r="AI148" s="47" t="str">
        <f ca="1">IF(ISBLANK(INDIRECT("I148"))," ",(INDIRECT("I148")))</f>
        <v xml:space="preserve"> </v>
      </c>
      <c r="AJ148" s="47" t="str">
        <f ca="1">IF(ISBLANK(INDIRECT("J148"))," ",(INDIRECT("J148")))</f>
        <v xml:space="preserve"> </v>
      </c>
      <c r="AK148" s="47" t="str">
        <f ca="1">IF(ISBLANK(INDIRECT("K148"))," ",(INDIRECT("K148")))</f>
        <v xml:space="preserve"> </v>
      </c>
      <c r="AL148" s="47" t="str">
        <f ca="1">IF(ISBLANK(INDIRECT("L148"))," ",(INDIRECT("L148")))</f>
        <v xml:space="preserve"> </v>
      </c>
      <c r="AM148" s="47" t="str">
        <f ca="1">IF(ISBLANK(INDIRECT("M148"))," ",(INDIRECT("M148")))</f>
        <v xml:space="preserve"> </v>
      </c>
      <c r="AN148" s="47" t="str">
        <f ca="1">IF(ISBLANK(INDIRECT("N148"))," ",(INDIRECT("N148")))</f>
        <v xml:space="preserve"> </v>
      </c>
      <c r="AO148" s="47" t="str">
        <f ca="1">IF(ISBLANK(INDIRECT("O148"))," ",(INDIRECT("O148")))</f>
        <v xml:space="preserve"> </v>
      </c>
      <c r="AP148" s="47" t="str">
        <f ca="1">IF(ISBLANK(INDIRECT("P148"))," ",(INDIRECT("P148")))</f>
        <v xml:space="preserve"> </v>
      </c>
      <c r="AQ148" s="47" t="str">
        <f ca="1">IF(ISBLANK(INDIRECT("Q148"))," ",(INDIRECT("Q148")))</f>
        <v xml:space="preserve"> </v>
      </c>
      <c r="AR148" s="47" t="str">
        <f ca="1">IF(ISBLANK(INDIRECT("R148"))," ",(INDIRECT("R148")))</f>
        <v xml:space="preserve"> </v>
      </c>
      <c r="AS148" s="47" t="str">
        <f ca="1">IF(ISBLANK(INDIRECT("S148"))," ",(INDIRECT("S148")))</f>
        <v/>
      </c>
      <c r="AT148" s="47" t="str">
        <f ca="1">IF(ISBLANK(INDIRECT("T148"))," ",(INDIRECT("T148")))</f>
        <v xml:space="preserve"> </v>
      </c>
      <c r="AU148" s="47" t="str">
        <f ca="1">IF(ISBLANK(INDIRECT("U148"))," ",(INDIRECT("U148")))</f>
        <v xml:space="preserve"> </v>
      </c>
      <c r="AV148" s="47" t="str">
        <f ca="1">IF(ISBLANK(INDIRECT("V148"))," ",(INDIRECT("V148")))</f>
        <v xml:space="preserve"> </v>
      </c>
      <c r="AW148" s="47" t="str">
        <f ca="1">IF(ISBLANK(INDIRECT("W148"))," ",(INDIRECT("W148")))</f>
        <v xml:space="preserve"> </v>
      </c>
      <c r="BC148" s="188" t="s">
        <v>233</v>
      </c>
      <c r="BD148" s="188"/>
      <c r="BE148" s="188"/>
      <c r="BF148" s="188"/>
      <c r="BG148" s="188"/>
    </row>
    <row r="149" spans="1:59" x14ac:dyDescent="0.35">
      <c r="A149" s="9">
        <v>144</v>
      </c>
      <c r="B149" s="12"/>
      <c r="C149" s="12"/>
      <c r="D149" s="16"/>
      <c r="E149" s="17"/>
      <c r="F149" s="16"/>
      <c r="G149" s="12"/>
      <c r="H149" s="12"/>
      <c r="I149" s="12"/>
      <c r="J149" s="12"/>
      <c r="K149" s="12"/>
      <c r="L149" s="12"/>
      <c r="M149" s="12"/>
      <c r="N149" s="16"/>
      <c r="O149" s="16"/>
      <c r="P149" s="12"/>
      <c r="Q149" s="71"/>
      <c r="R149" s="71"/>
      <c r="S149" s="72" t="str">
        <f t="shared" si="3"/>
        <v/>
      </c>
      <c r="T149" s="18"/>
      <c r="U149" s="12"/>
      <c r="V149" s="12"/>
      <c r="W149" s="12"/>
      <c r="AB149" s="47" t="str">
        <f ca="1">IF(ISBLANK(INDIRECT("B149"))," ",(INDIRECT("B149")))</f>
        <v xml:space="preserve"> </v>
      </c>
      <c r="AC149" s="47" t="str">
        <f ca="1">IF(ISBLANK(INDIRECT("C149"))," ",(INDIRECT("C149")))</f>
        <v xml:space="preserve"> </v>
      </c>
      <c r="AD149" s="47" t="str">
        <f ca="1">IF(ISBLANK(INDIRECT("D149"))," ",(INDIRECT("D149")))</f>
        <v xml:space="preserve"> </v>
      </c>
      <c r="AE149" s="47" t="str">
        <f ca="1">IF(ISBLANK(INDIRECT("E149"))," ",(INDIRECT("E149")))</f>
        <v xml:space="preserve"> </v>
      </c>
      <c r="AF149" s="47" t="str">
        <f ca="1">IF(ISBLANK(INDIRECT("F149"))," ",(INDIRECT("F149")))</f>
        <v xml:space="preserve"> </v>
      </c>
      <c r="AG149" s="47" t="str">
        <f ca="1">IF(ISBLANK(INDIRECT("G149"))," ",(INDIRECT("G149")))</f>
        <v xml:space="preserve"> </v>
      </c>
      <c r="AH149" s="47" t="str">
        <f ca="1">IF(ISBLANK(INDIRECT("H149"))," ",(INDIRECT("H149")))</f>
        <v xml:space="preserve"> </v>
      </c>
      <c r="AI149" s="47" t="str">
        <f ca="1">IF(ISBLANK(INDIRECT("I149"))," ",(INDIRECT("I149")))</f>
        <v xml:space="preserve"> </v>
      </c>
      <c r="AJ149" s="47" t="str">
        <f ca="1">IF(ISBLANK(INDIRECT("J149"))," ",(INDIRECT("J149")))</f>
        <v xml:space="preserve"> </v>
      </c>
      <c r="AK149" s="47" t="str">
        <f ca="1">IF(ISBLANK(INDIRECT("K149"))," ",(INDIRECT("K149")))</f>
        <v xml:space="preserve"> </v>
      </c>
      <c r="AL149" s="47" t="str">
        <f ca="1">IF(ISBLANK(INDIRECT("L149"))," ",(INDIRECT("L149")))</f>
        <v xml:space="preserve"> </v>
      </c>
      <c r="AM149" s="47" t="str">
        <f ca="1">IF(ISBLANK(INDIRECT("M149"))," ",(INDIRECT("M149")))</f>
        <v xml:space="preserve"> </v>
      </c>
      <c r="AN149" s="47" t="str">
        <f ca="1">IF(ISBLANK(INDIRECT("N149"))," ",(INDIRECT("N149")))</f>
        <v xml:space="preserve"> </v>
      </c>
      <c r="AO149" s="47" t="str">
        <f ca="1">IF(ISBLANK(INDIRECT("O149"))," ",(INDIRECT("O149")))</f>
        <v xml:space="preserve"> </v>
      </c>
      <c r="AP149" s="47" t="str">
        <f ca="1">IF(ISBLANK(INDIRECT("P149"))," ",(INDIRECT("P149")))</f>
        <v xml:space="preserve"> </v>
      </c>
      <c r="AQ149" s="47" t="str">
        <f ca="1">IF(ISBLANK(INDIRECT("Q149"))," ",(INDIRECT("Q149")))</f>
        <v xml:space="preserve"> </v>
      </c>
      <c r="AR149" s="47" t="str">
        <f ca="1">IF(ISBLANK(INDIRECT("R149"))," ",(INDIRECT("R149")))</f>
        <v xml:space="preserve"> </v>
      </c>
      <c r="AS149" s="47" t="str">
        <f ca="1">IF(ISBLANK(INDIRECT("S149"))," ",(INDIRECT("S149")))</f>
        <v/>
      </c>
      <c r="AT149" s="47" t="str">
        <f ca="1">IF(ISBLANK(INDIRECT("T149"))," ",(INDIRECT("T149")))</f>
        <v xml:space="preserve"> </v>
      </c>
      <c r="AU149" s="47" t="str">
        <f ca="1">IF(ISBLANK(INDIRECT("U149"))," ",(INDIRECT("U149")))</f>
        <v xml:space="preserve"> </v>
      </c>
      <c r="AV149" s="47" t="str">
        <f ca="1">IF(ISBLANK(INDIRECT("V149"))," ",(INDIRECT("V149")))</f>
        <v xml:space="preserve"> </v>
      </c>
      <c r="AW149" s="47" t="str">
        <f ca="1">IF(ISBLANK(INDIRECT("W149"))," ",(INDIRECT("W149")))</f>
        <v xml:space="preserve"> </v>
      </c>
      <c r="BC149" s="188" t="s">
        <v>748</v>
      </c>
      <c r="BD149" s="188"/>
      <c r="BE149" s="188"/>
      <c r="BF149" s="188"/>
      <c r="BG149" s="188"/>
    </row>
    <row r="150" spans="1:59" x14ac:dyDescent="0.35">
      <c r="A150" s="9">
        <v>145</v>
      </c>
      <c r="B150" s="12"/>
      <c r="C150" s="12"/>
      <c r="D150" s="16"/>
      <c r="E150" s="17"/>
      <c r="F150" s="16"/>
      <c r="G150" s="12"/>
      <c r="H150" s="12"/>
      <c r="I150" s="12"/>
      <c r="J150" s="12"/>
      <c r="K150" s="12"/>
      <c r="L150" s="12"/>
      <c r="M150" s="12"/>
      <c r="N150" s="16"/>
      <c r="O150" s="16"/>
      <c r="P150" s="12"/>
      <c r="Q150" s="71"/>
      <c r="R150" s="71"/>
      <c r="S150" s="72" t="str">
        <f t="shared" si="3"/>
        <v/>
      </c>
      <c r="T150" s="18"/>
      <c r="U150" s="12"/>
      <c r="V150" s="12"/>
      <c r="W150" s="12"/>
      <c r="AB150" s="47" t="str">
        <f ca="1">IF(ISBLANK(INDIRECT("B150"))," ",(INDIRECT("B150")))</f>
        <v xml:space="preserve"> </v>
      </c>
      <c r="AC150" s="47" t="str">
        <f ca="1">IF(ISBLANK(INDIRECT("C150"))," ",(INDIRECT("C150")))</f>
        <v xml:space="preserve"> </v>
      </c>
      <c r="AD150" s="47" t="str">
        <f ca="1">IF(ISBLANK(INDIRECT("D150"))," ",(INDIRECT("D150")))</f>
        <v xml:space="preserve"> </v>
      </c>
      <c r="AE150" s="47" t="str">
        <f ca="1">IF(ISBLANK(INDIRECT("E150"))," ",(INDIRECT("E150")))</f>
        <v xml:space="preserve"> </v>
      </c>
      <c r="AF150" s="47" t="str">
        <f ca="1">IF(ISBLANK(INDIRECT("F150"))," ",(INDIRECT("F150")))</f>
        <v xml:space="preserve"> </v>
      </c>
      <c r="AG150" s="47" t="str">
        <f ca="1">IF(ISBLANK(INDIRECT("G150"))," ",(INDIRECT("G150")))</f>
        <v xml:space="preserve"> </v>
      </c>
      <c r="AH150" s="47" t="str">
        <f ca="1">IF(ISBLANK(INDIRECT("H150"))," ",(INDIRECT("H150")))</f>
        <v xml:space="preserve"> </v>
      </c>
      <c r="AI150" s="47" t="str">
        <f ca="1">IF(ISBLANK(INDIRECT("I150"))," ",(INDIRECT("I150")))</f>
        <v xml:space="preserve"> </v>
      </c>
      <c r="AJ150" s="47" t="str">
        <f ca="1">IF(ISBLANK(INDIRECT("J150"))," ",(INDIRECT("J150")))</f>
        <v xml:space="preserve"> </v>
      </c>
      <c r="AK150" s="47" t="str">
        <f ca="1">IF(ISBLANK(INDIRECT("K150"))," ",(INDIRECT("K150")))</f>
        <v xml:space="preserve"> </v>
      </c>
      <c r="AL150" s="47" t="str">
        <f ca="1">IF(ISBLANK(INDIRECT("L150"))," ",(INDIRECT("L150")))</f>
        <v xml:space="preserve"> </v>
      </c>
      <c r="AM150" s="47" t="str">
        <f ca="1">IF(ISBLANK(INDIRECT("M150"))," ",(INDIRECT("M150")))</f>
        <v xml:space="preserve"> </v>
      </c>
      <c r="AN150" s="47" t="str">
        <f ca="1">IF(ISBLANK(INDIRECT("N150"))," ",(INDIRECT("N150")))</f>
        <v xml:space="preserve"> </v>
      </c>
      <c r="AO150" s="47" t="str">
        <f ca="1">IF(ISBLANK(INDIRECT("O150"))," ",(INDIRECT("O150")))</f>
        <v xml:space="preserve"> </v>
      </c>
      <c r="AP150" s="47" t="str">
        <f ca="1">IF(ISBLANK(INDIRECT("P150"))," ",(INDIRECT("P150")))</f>
        <v xml:space="preserve"> </v>
      </c>
      <c r="AQ150" s="47" t="str">
        <f ca="1">IF(ISBLANK(INDIRECT("Q150"))," ",(INDIRECT("Q150")))</f>
        <v xml:space="preserve"> </v>
      </c>
      <c r="AR150" s="47" t="str">
        <f ca="1">IF(ISBLANK(INDIRECT("R150"))," ",(INDIRECT("R150")))</f>
        <v xml:space="preserve"> </v>
      </c>
      <c r="AS150" s="47" t="str">
        <f ca="1">IF(ISBLANK(INDIRECT("S150"))," ",(INDIRECT("S150")))</f>
        <v/>
      </c>
      <c r="AT150" s="47" t="str">
        <f ca="1">IF(ISBLANK(INDIRECT("T150"))," ",(INDIRECT("T150")))</f>
        <v xml:space="preserve"> </v>
      </c>
      <c r="AU150" s="47" t="str">
        <f ca="1">IF(ISBLANK(INDIRECT("U150"))," ",(INDIRECT("U150")))</f>
        <v xml:space="preserve"> </v>
      </c>
      <c r="AV150" s="47" t="str">
        <f ca="1">IF(ISBLANK(INDIRECT("V150"))," ",(INDIRECT("V150")))</f>
        <v xml:space="preserve"> </v>
      </c>
      <c r="AW150" s="47" t="str">
        <f ca="1">IF(ISBLANK(INDIRECT("W150"))," ",(INDIRECT("W150")))</f>
        <v xml:space="preserve"> </v>
      </c>
      <c r="BC150" s="188" t="s">
        <v>61</v>
      </c>
      <c r="BD150" s="188"/>
      <c r="BE150" s="188"/>
      <c r="BF150" s="188"/>
      <c r="BG150" s="188"/>
    </row>
    <row r="151" spans="1:59" x14ac:dyDescent="0.35">
      <c r="A151" s="9">
        <v>146</v>
      </c>
      <c r="B151" s="12"/>
      <c r="C151" s="12"/>
      <c r="D151" s="16"/>
      <c r="E151" s="17"/>
      <c r="F151" s="16"/>
      <c r="G151" s="12"/>
      <c r="H151" s="12"/>
      <c r="I151" s="12"/>
      <c r="J151" s="12"/>
      <c r="K151" s="12"/>
      <c r="L151" s="12"/>
      <c r="M151" s="12"/>
      <c r="N151" s="16"/>
      <c r="O151" s="16"/>
      <c r="P151" s="12"/>
      <c r="Q151" s="71"/>
      <c r="R151" s="71"/>
      <c r="S151" s="72" t="str">
        <f t="shared" si="3"/>
        <v/>
      </c>
      <c r="T151" s="18"/>
      <c r="U151" s="12"/>
      <c r="V151" s="12"/>
      <c r="W151" s="12"/>
      <c r="AB151" s="47" t="str">
        <f ca="1">IF(ISBLANK(INDIRECT("B151"))," ",(INDIRECT("B151")))</f>
        <v xml:space="preserve"> </v>
      </c>
      <c r="AC151" s="47" t="str">
        <f ca="1">IF(ISBLANK(INDIRECT("C151"))," ",(INDIRECT("C151")))</f>
        <v xml:space="preserve"> </v>
      </c>
      <c r="AD151" s="47" t="str">
        <f ca="1">IF(ISBLANK(INDIRECT("D151"))," ",(INDIRECT("D151")))</f>
        <v xml:space="preserve"> </v>
      </c>
      <c r="AE151" s="47" t="str">
        <f ca="1">IF(ISBLANK(INDIRECT("E151"))," ",(INDIRECT("E151")))</f>
        <v xml:space="preserve"> </v>
      </c>
      <c r="AF151" s="47" t="str">
        <f ca="1">IF(ISBLANK(INDIRECT("F151"))," ",(INDIRECT("F151")))</f>
        <v xml:space="preserve"> </v>
      </c>
      <c r="AG151" s="47" t="str">
        <f ca="1">IF(ISBLANK(INDIRECT("G151"))," ",(INDIRECT("G151")))</f>
        <v xml:space="preserve"> </v>
      </c>
      <c r="AH151" s="47" t="str">
        <f ca="1">IF(ISBLANK(INDIRECT("H151"))," ",(INDIRECT("H151")))</f>
        <v xml:space="preserve"> </v>
      </c>
      <c r="AI151" s="47" t="str">
        <f ca="1">IF(ISBLANK(INDIRECT("I151"))," ",(INDIRECT("I151")))</f>
        <v xml:space="preserve"> </v>
      </c>
      <c r="AJ151" s="47" t="str">
        <f ca="1">IF(ISBLANK(INDIRECT("J151"))," ",(INDIRECT("J151")))</f>
        <v xml:space="preserve"> </v>
      </c>
      <c r="AK151" s="47" t="str">
        <f ca="1">IF(ISBLANK(INDIRECT("K151"))," ",(INDIRECT("K151")))</f>
        <v xml:space="preserve"> </v>
      </c>
      <c r="AL151" s="47" t="str">
        <f ca="1">IF(ISBLANK(INDIRECT("L151"))," ",(INDIRECT("L151")))</f>
        <v xml:space="preserve"> </v>
      </c>
      <c r="AM151" s="47" t="str">
        <f ca="1">IF(ISBLANK(INDIRECT("M151"))," ",(INDIRECT("M151")))</f>
        <v xml:space="preserve"> </v>
      </c>
      <c r="AN151" s="47" t="str">
        <f ca="1">IF(ISBLANK(INDIRECT("N151"))," ",(INDIRECT("N151")))</f>
        <v xml:space="preserve"> </v>
      </c>
      <c r="AO151" s="47" t="str">
        <f ca="1">IF(ISBLANK(INDIRECT("O151"))," ",(INDIRECT("O151")))</f>
        <v xml:space="preserve"> </v>
      </c>
      <c r="AP151" s="47" t="str">
        <f ca="1">IF(ISBLANK(INDIRECT("P151"))," ",(INDIRECT("P151")))</f>
        <v xml:space="preserve"> </v>
      </c>
      <c r="AQ151" s="47" t="str">
        <f ca="1">IF(ISBLANK(INDIRECT("Q151"))," ",(INDIRECT("Q151")))</f>
        <v xml:space="preserve"> </v>
      </c>
      <c r="AR151" s="47" t="str">
        <f ca="1">IF(ISBLANK(INDIRECT("R151"))," ",(INDIRECT("R151")))</f>
        <v xml:space="preserve"> </v>
      </c>
      <c r="AS151" s="47" t="str">
        <f ca="1">IF(ISBLANK(INDIRECT("S151"))," ",(INDIRECT("S151")))</f>
        <v/>
      </c>
      <c r="AT151" s="47" t="str">
        <f ca="1">IF(ISBLANK(INDIRECT("T151"))," ",(INDIRECT("T151")))</f>
        <v xml:space="preserve"> </v>
      </c>
      <c r="AU151" s="47" t="str">
        <f ca="1">IF(ISBLANK(INDIRECT("U151"))," ",(INDIRECT("U151")))</f>
        <v xml:space="preserve"> </v>
      </c>
      <c r="AV151" s="47" t="str">
        <f ca="1">IF(ISBLANK(INDIRECT("V151"))," ",(INDIRECT("V151")))</f>
        <v xml:space="preserve"> </v>
      </c>
      <c r="AW151" s="47" t="str">
        <f ca="1">IF(ISBLANK(INDIRECT("W151"))," ",(INDIRECT("W151")))</f>
        <v xml:space="preserve"> </v>
      </c>
      <c r="BC151" s="188" t="s">
        <v>62</v>
      </c>
      <c r="BD151" s="188"/>
      <c r="BE151" s="188"/>
      <c r="BF151" s="188"/>
      <c r="BG151" s="188"/>
    </row>
    <row r="152" spans="1:59" x14ac:dyDescent="0.35">
      <c r="A152" s="9">
        <v>147</v>
      </c>
      <c r="B152" s="12"/>
      <c r="C152" s="12"/>
      <c r="D152" s="16"/>
      <c r="E152" s="17"/>
      <c r="F152" s="16"/>
      <c r="G152" s="12"/>
      <c r="H152" s="12"/>
      <c r="I152" s="12"/>
      <c r="J152" s="12"/>
      <c r="K152" s="12"/>
      <c r="L152" s="12"/>
      <c r="M152" s="12"/>
      <c r="N152" s="16"/>
      <c r="O152" s="16"/>
      <c r="P152" s="12"/>
      <c r="Q152" s="71"/>
      <c r="R152" s="71"/>
      <c r="S152" s="72" t="str">
        <f t="shared" si="3"/>
        <v/>
      </c>
      <c r="T152" s="18"/>
      <c r="U152" s="12"/>
      <c r="V152" s="12"/>
      <c r="W152" s="12"/>
      <c r="AB152" s="47" t="str">
        <f ca="1">IF(ISBLANK(INDIRECT("B152"))," ",(INDIRECT("B152")))</f>
        <v xml:space="preserve"> </v>
      </c>
      <c r="AC152" s="47" t="str">
        <f ca="1">IF(ISBLANK(INDIRECT("C152"))," ",(INDIRECT("C152")))</f>
        <v xml:space="preserve"> </v>
      </c>
      <c r="AD152" s="47" t="str">
        <f ca="1">IF(ISBLANK(INDIRECT("D152"))," ",(INDIRECT("D152")))</f>
        <v xml:space="preserve"> </v>
      </c>
      <c r="AE152" s="47" t="str">
        <f ca="1">IF(ISBLANK(INDIRECT("E152"))," ",(INDIRECT("E152")))</f>
        <v xml:space="preserve"> </v>
      </c>
      <c r="AF152" s="47" t="str">
        <f ca="1">IF(ISBLANK(INDIRECT("F152"))," ",(INDIRECT("F152")))</f>
        <v xml:space="preserve"> </v>
      </c>
      <c r="AG152" s="47" t="str">
        <f ca="1">IF(ISBLANK(INDIRECT("G152"))," ",(INDIRECT("G152")))</f>
        <v xml:space="preserve"> </v>
      </c>
      <c r="AH152" s="47" t="str">
        <f ca="1">IF(ISBLANK(INDIRECT("H152"))," ",(INDIRECT("H152")))</f>
        <v xml:space="preserve"> </v>
      </c>
      <c r="AI152" s="47" t="str">
        <f ca="1">IF(ISBLANK(INDIRECT("I152"))," ",(INDIRECT("I152")))</f>
        <v xml:space="preserve"> </v>
      </c>
      <c r="AJ152" s="47" t="str">
        <f ca="1">IF(ISBLANK(INDIRECT("J152"))," ",(INDIRECT("J152")))</f>
        <v xml:space="preserve"> </v>
      </c>
      <c r="AK152" s="47" t="str">
        <f ca="1">IF(ISBLANK(INDIRECT("K152"))," ",(INDIRECT("K152")))</f>
        <v xml:space="preserve"> </v>
      </c>
      <c r="AL152" s="47" t="str">
        <f ca="1">IF(ISBLANK(INDIRECT("L152"))," ",(INDIRECT("L152")))</f>
        <v xml:space="preserve"> </v>
      </c>
      <c r="AM152" s="47" t="str">
        <f ca="1">IF(ISBLANK(INDIRECT("M152"))," ",(INDIRECT("M152")))</f>
        <v xml:space="preserve"> </v>
      </c>
      <c r="AN152" s="47" t="str">
        <f ca="1">IF(ISBLANK(INDIRECT("N152"))," ",(INDIRECT("N152")))</f>
        <v xml:space="preserve"> </v>
      </c>
      <c r="AO152" s="47" t="str">
        <f ca="1">IF(ISBLANK(INDIRECT("O152"))," ",(INDIRECT("O152")))</f>
        <v xml:space="preserve"> </v>
      </c>
      <c r="AP152" s="47" t="str">
        <f ca="1">IF(ISBLANK(INDIRECT("P152"))," ",(INDIRECT("P152")))</f>
        <v xml:space="preserve"> </v>
      </c>
      <c r="AQ152" s="47" t="str">
        <f ca="1">IF(ISBLANK(INDIRECT("Q152"))," ",(INDIRECT("Q152")))</f>
        <v xml:space="preserve"> </v>
      </c>
      <c r="AR152" s="47" t="str">
        <f ca="1">IF(ISBLANK(INDIRECT("R152"))," ",(INDIRECT("R152")))</f>
        <v xml:space="preserve"> </v>
      </c>
      <c r="AS152" s="47" t="str">
        <f ca="1">IF(ISBLANK(INDIRECT("S152"))," ",(INDIRECT("S152")))</f>
        <v/>
      </c>
      <c r="AT152" s="47" t="str">
        <f ca="1">IF(ISBLANK(INDIRECT("T152"))," ",(INDIRECT("T152")))</f>
        <v xml:space="preserve"> </v>
      </c>
      <c r="AU152" s="47" t="str">
        <f ca="1">IF(ISBLANK(INDIRECT("U152"))," ",(INDIRECT("U152")))</f>
        <v xml:space="preserve"> </v>
      </c>
      <c r="AV152" s="47" t="str">
        <f ca="1">IF(ISBLANK(INDIRECT("V152"))," ",(INDIRECT("V152")))</f>
        <v xml:space="preserve"> </v>
      </c>
      <c r="AW152" s="47" t="str">
        <f ca="1">IF(ISBLANK(INDIRECT("W152"))," ",(INDIRECT("W152")))</f>
        <v xml:space="preserve"> </v>
      </c>
      <c r="BC152" s="188" t="s">
        <v>743</v>
      </c>
      <c r="BD152" s="188"/>
      <c r="BE152" s="188"/>
      <c r="BF152" s="188"/>
      <c r="BG152" s="188"/>
    </row>
    <row r="153" spans="1:59" x14ac:dyDescent="0.35">
      <c r="A153" s="9">
        <v>148</v>
      </c>
      <c r="B153" s="12"/>
      <c r="C153" s="12"/>
      <c r="D153" s="16"/>
      <c r="E153" s="17"/>
      <c r="F153" s="16"/>
      <c r="G153" s="12"/>
      <c r="H153" s="12"/>
      <c r="I153" s="12"/>
      <c r="J153" s="12"/>
      <c r="K153" s="12"/>
      <c r="L153" s="12"/>
      <c r="M153" s="12"/>
      <c r="N153" s="16"/>
      <c r="O153" s="16"/>
      <c r="P153" s="12"/>
      <c r="Q153" s="71"/>
      <c r="R153" s="71"/>
      <c r="S153" s="72" t="str">
        <f t="shared" si="3"/>
        <v/>
      </c>
      <c r="T153" s="18"/>
      <c r="U153" s="12"/>
      <c r="V153" s="12"/>
      <c r="W153" s="12"/>
      <c r="AB153" s="47" t="str">
        <f ca="1">IF(ISBLANK(INDIRECT("B153"))," ",(INDIRECT("B153")))</f>
        <v xml:space="preserve"> </v>
      </c>
      <c r="AC153" s="47" t="str">
        <f ca="1">IF(ISBLANK(INDIRECT("C153"))," ",(INDIRECT("C153")))</f>
        <v xml:space="preserve"> </v>
      </c>
      <c r="AD153" s="47" t="str">
        <f ca="1">IF(ISBLANK(INDIRECT("D153"))," ",(INDIRECT("D153")))</f>
        <v xml:space="preserve"> </v>
      </c>
      <c r="AE153" s="47" t="str">
        <f ca="1">IF(ISBLANK(INDIRECT("E153"))," ",(INDIRECT("E153")))</f>
        <v xml:space="preserve"> </v>
      </c>
      <c r="AF153" s="47" t="str">
        <f ca="1">IF(ISBLANK(INDIRECT("F153"))," ",(INDIRECT("F153")))</f>
        <v xml:space="preserve"> </v>
      </c>
      <c r="AG153" s="47" t="str">
        <f ca="1">IF(ISBLANK(INDIRECT("G153"))," ",(INDIRECT("G153")))</f>
        <v xml:space="preserve"> </v>
      </c>
      <c r="AH153" s="47" t="str">
        <f ca="1">IF(ISBLANK(INDIRECT("H153"))," ",(INDIRECT("H153")))</f>
        <v xml:space="preserve"> </v>
      </c>
      <c r="AI153" s="47" t="str">
        <f ca="1">IF(ISBLANK(INDIRECT("I153"))," ",(INDIRECT("I153")))</f>
        <v xml:space="preserve"> </v>
      </c>
      <c r="AJ153" s="47" t="str">
        <f ca="1">IF(ISBLANK(INDIRECT("J153"))," ",(INDIRECT("J153")))</f>
        <v xml:space="preserve"> </v>
      </c>
      <c r="AK153" s="47" t="str">
        <f ca="1">IF(ISBLANK(INDIRECT("K153"))," ",(INDIRECT("K153")))</f>
        <v xml:space="preserve"> </v>
      </c>
      <c r="AL153" s="47" t="str">
        <f ca="1">IF(ISBLANK(INDIRECT("L153"))," ",(INDIRECT("L153")))</f>
        <v xml:space="preserve"> </v>
      </c>
      <c r="AM153" s="47" t="str">
        <f ca="1">IF(ISBLANK(INDIRECT("M153"))," ",(INDIRECT("M153")))</f>
        <v xml:space="preserve"> </v>
      </c>
      <c r="AN153" s="47" t="str">
        <f ca="1">IF(ISBLANK(INDIRECT("N153"))," ",(INDIRECT("N153")))</f>
        <v xml:space="preserve"> </v>
      </c>
      <c r="AO153" s="47" t="str">
        <f ca="1">IF(ISBLANK(INDIRECT("O153"))," ",(INDIRECT("O153")))</f>
        <v xml:space="preserve"> </v>
      </c>
      <c r="AP153" s="47" t="str">
        <f ca="1">IF(ISBLANK(INDIRECT("P153"))," ",(INDIRECT("P153")))</f>
        <v xml:space="preserve"> </v>
      </c>
      <c r="AQ153" s="47" t="str">
        <f ca="1">IF(ISBLANK(INDIRECT("Q153"))," ",(INDIRECT("Q153")))</f>
        <v xml:space="preserve"> </v>
      </c>
      <c r="AR153" s="47" t="str">
        <f ca="1">IF(ISBLANK(INDIRECT("R153"))," ",(INDIRECT("R153")))</f>
        <v xml:space="preserve"> </v>
      </c>
      <c r="AS153" s="47" t="str">
        <f ca="1">IF(ISBLANK(INDIRECT("S153"))," ",(INDIRECT("S153")))</f>
        <v/>
      </c>
      <c r="AT153" s="47" t="str">
        <f ca="1">IF(ISBLANK(INDIRECT("T153"))," ",(INDIRECT("T153")))</f>
        <v xml:space="preserve"> </v>
      </c>
      <c r="AU153" s="47" t="str">
        <f ca="1">IF(ISBLANK(INDIRECT("U153"))," ",(INDIRECT("U153")))</f>
        <v xml:space="preserve"> </v>
      </c>
      <c r="AV153" s="47" t="str">
        <f ca="1">IF(ISBLANK(INDIRECT("V153"))," ",(INDIRECT("V153")))</f>
        <v xml:space="preserve"> </v>
      </c>
      <c r="AW153" s="47" t="str">
        <f ca="1">IF(ISBLANK(INDIRECT("W153"))," ",(INDIRECT("W153")))</f>
        <v xml:space="preserve"> </v>
      </c>
      <c r="BC153" s="188" t="s">
        <v>744</v>
      </c>
      <c r="BD153" s="188"/>
      <c r="BE153" s="188"/>
      <c r="BF153" s="188"/>
      <c r="BG153" s="188"/>
    </row>
    <row r="154" spans="1:59" x14ac:dyDescent="0.35">
      <c r="A154" s="9">
        <v>149</v>
      </c>
      <c r="B154" s="12"/>
      <c r="C154" s="12"/>
      <c r="D154" s="16"/>
      <c r="E154" s="17"/>
      <c r="F154" s="16"/>
      <c r="G154" s="12"/>
      <c r="H154" s="12"/>
      <c r="I154" s="12"/>
      <c r="J154" s="12"/>
      <c r="K154" s="12"/>
      <c r="L154" s="12"/>
      <c r="M154" s="12"/>
      <c r="N154" s="16"/>
      <c r="O154" s="16"/>
      <c r="P154" s="12"/>
      <c r="Q154" s="71"/>
      <c r="R154" s="71"/>
      <c r="S154" s="72" t="str">
        <f t="shared" si="3"/>
        <v/>
      </c>
      <c r="T154" s="18"/>
      <c r="U154" s="12"/>
      <c r="V154" s="12"/>
      <c r="W154" s="12"/>
      <c r="AB154" s="47" t="str">
        <f ca="1">IF(ISBLANK(INDIRECT("B154"))," ",(INDIRECT("B154")))</f>
        <v xml:space="preserve"> </v>
      </c>
      <c r="AC154" s="47" t="str">
        <f ca="1">IF(ISBLANK(INDIRECT("C154"))," ",(INDIRECT("C154")))</f>
        <v xml:space="preserve"> </v>
      </c>
      <c r="AD154" s="47" t="str">
        <f ca="1">IF(ISBLANK(INDIRECT("D154"))," ",(INDIRECT("D154")))</f>
        <v xml:space="preserve"> </v>
      </c>
      <c r="AE154" s="47" t="str">
        <f ca="1">IF(ISBLANK(INDIRECT("E154"))," ",(INDIRECT("E154")))</f>
        <v xml:space="preserve"> </v>
      </c>
      <c r="AF154" s="47" t="str">
        <f ca="1">IF(ISBLANK(INDIRECT("F154"))," ",(INDIRECT("F154")))</f>
        <v xml:space="preserve"> </v>
      </c>
      <c r="AG154" s="47" t="str">
        <f ca="1">IF(ISBLANK(INDIRECT("G154"))," ",(INDIRECT("G154")))</f>
        <v xml:space="preserve"> </v>
      </c>
      <c r="AH154" s="47" t="str">
        <f ca="1">IF(ISBLANK(INDIRECT("H154"))," ",(INDIRECT("H154")))</f>
        <v xml:space="preserve"> </v>
      </c>
      <c r="AI154" s="47" t="str">
        <f ca="1">IF(ISBLANK(INDIRECT("I154"))," ",(INDIRECT("I154")))</f>
        <v xml:space="preserve"> </v>
      </c>
      <c r="AJ154" s="47" t="str">
        <f ca="1">IF(ISBLANK(INDIRECT("J154"))," ",(INDIRECT("J154")))</f>
        <v xml:space="preserve"> </v>
      </c>
      <c r="AK154" s="47" t="str">
        <f ca="1">IF(ISBLANK(INDIRECT("K154"))," ",(INDIRECT("K154")))</f>
        <v xml:space="preserve"> </v>
      </c>
      <c r="AL154" s="47" t="str">
        <f ca="1">IF(ISBLANK(INDIRECT("L154"))," ",(INDIRECT("L154")))</f>
        <v xml:space="preserve"> </v>
      </c>
      <c r="AM154" s="47" t="str">
        <f ca="1">IF(ISBLANK(INDIRECT("M154"))," ",(INDIRECT("M154")))</f>
        <v xml:space="preserve"> </v>
      </c>
      <c r="AN154" s="47" t="str">
        <f ca="1">IF(ISBLANK(INDIRECT("N154"))," ",(INDIRECT("N154")))</f>
        <v xml:space="preserve"> </v>
      </c>
      <c r="AO154" s="47" t="str">
        <f ca="1">IF(ISBLANK(INDIRECT("O154"))," ",(INDIRECT("O154")))</f>
        <v xml:space="preserve"> </v>
      </c>
      <c r="AP154" s="47" t="str">
        <f ca="1">IF(ISBLANK(INDIRECT("P154"))," ",(INDIRECT("P154")))</f>
        <v xml:space="preserve"> </v>
      </c>
      <c r="AQ154" s="47" t="str">
        <f ca="1">IF(ISBLANK(INDIRECT("Q154"))," ",(INDIRECT("Q154")))</f>
        <v xml:space="preserve"> </v>
      </c>
      <c r="AR154" s="47" t="str">
        <f ca="1">IF(ISBLANK(INDIRECT("R154"))," ",(INDIRECT("R154")))</f>
        <v xml:space="preserve"> </v>
      </c>
      <c r="AS154" s="47" t="str">
        <f ca="1">IF(ISBLANK(INDIRECT("S154"))," ",(INDIRECT("S154")))</f>
        <v/>
      </c>
      <c r="AT154" s="47" t="str">
        <f ca="1">IF(ISBLANK(INDIRECT("T154"))," ",(INDIRECT("T154")))</f>
        <v xml:space="preserve"> </v>
      </c>
      <c r="AU154" s="47" t="str">
        <f ca="1">IF(ISBLANK(INDIRECT("U154"))," ",(INDIRECT("U154")))</f>
        <v xml:space="preserve"> </v>
      </c>
      <c r="AV154" s="47" t="str">
        <f ca="1">IF(ISBLANK(INDIRECT("V154"))," ",(INDIRECT("V154")))</f>
        <v xml:space="preserve"> </v>
      </c>
      <c r="AW154" s="47" t="str">
        <f ca="1">IF(ISBLANK(INDIRECT("W154"))," ",(INDIRECT("W154")))</f>
        <v xml:space="preserve"> </v>
      </c>
      <c r="BC154" s="188" t="s">
        <v>745</v>
      </c>
      <c r="BD154" s="188"/>
      <c r="BE154" s="188"/>
      <c r="BF154" s="188"/>
      <c r="BG154" s="188"/>
    </row>
    <row r="155" spans="1:59" x14ac:dyDescent="0.35">
      <c r="A155" s="9">
        <v>150</v>
      </c>
      <c r="B155" s="12"/>
      <c r="C155" s="12"/>
      <c r="D155" s="16"/>
      <c r="E155" s="17"/>
      <c r="F155" s="16"/>
      <c r="G155" s="12"/>
      <c r="H155" s="12"/>
      <c r="I155" s="12"/>
      <c r="J155" s="12"/>
      <c r="K155" s="12"/>
      <c r="L155" s="12"/>
      <c r="M155" s="12"/>
      <c r="N155" s="16"/>
      <c r="O155" s="16"/>
      <c r="P155" s="12"/>
      <c r="Q155" s="71"/>
      <c r="R155" s="71"/>
      <c r="S155" s="72" t="str">
        <f t="shared" si="3"/>
        <v/>
      </c>
      <c r="T155" s="18"/>
      <c r="U155" s="12"/>
      <c r="V155" s="12"/>
      <c r="W155" s="12"/>
      <c r="AB155" s="47" t="str">
        <f ca="1">IF(ISBLANK(INDIRECT("B155"))," ",(INDIRECT("B155")))</f>
        <v xml:space="preserve"> </v>
      </c>
      <c r="AC155" s="47" t="str">
        <f ca="1">IF(ISBLANK(INDIRECT("C155"))," ",(INDIRECT("C155")))</f>
        <v xml:space="preserve"> </v>
      </c>
      <c r="AD155" s="47" t="str">
        <f ca="1">IF(ISBLANK(INDIRECT("D155"))," ",(INDIRECT("D155")))</f>
        <v xml:space="preserve"> </v>
      </c>
      <c r="AE155" s="47" t="str">
        <f ca="1">IF(ISBLANK(INDIRECT("E155"))," ",(INDIRECT("E155")))</f>
        <v xml:space="preserve"> </v>
      </c>
      <c r="AF155" s="47" t="str">
        <f ca="1">IF(ISBLANK(INDIRECT("F155"))," ",(INDIRECT("F155")))</f>
        <v xml:space="preserve"> </v>
      </c>
      <c r="AG155" s="47" t="str">
        <f ca="1">IF(ISBLANK(INDIRECT("G155"))," ",(INDIRECT("G155")))</f>
        <v xml:space="preserve"> </v>
      </c>
      <c r="AH155" s="47" t="str">
        <f ca="1">IF(ISBLANK(INDIRECT("H155"))," ",(INDIRECT("H155")))</f>
        <v xml:space="preserve"> </v>
      </c>
      <c r="AI155" s="47" t="str">
        <f ca="1">IF(ISBLANK(INDIRECT("I155"))," ",(INDIRECT("I155")))</f>
        <v xml:space="preserve"> </v>
      </c>
      <c r="AJ155" s="47" t="str">
        <f ca="1">IF(ISBLANK(INDIRECT("J155"))," ",(INDIRECT("J155")))</f>
        <v xml:space="preserve"> </v>
      </c>
      <c r="AK155" s="47" t="str">
        <f ca="1">IF(ISBLANK(INDIRECT("K155"))," ",(INDIRECT("K155")))</f>
        <v xml:space="preserve"> </v>
      </c>
      <c r="AL155" s="47" t="str">
        <f ca="1">IF(ISBLANK(INDIRECT("L155"))," ",(INDIRECT("L155")))</f>
        <v xml:space="preserve"> </v>
      </c>
      <c r="AM155" s="47" t="str">
        <f ca="1">IF(ISBLANK(INDIRECT("M155"))," ",(INDIRECT("M155")))</f>
        <v xml:space="preserve"> </v>
      </c>
      <c r="AN155" s="47" t="str">
        <f ca="1">IF(ISBLANK(INDIRECT("N155"))," ",(INDIRECT("N155")))</f>
        <v xml:space="preserve"> </v>
      </c>
      <c r="AO155" s="47" t="str">
        <f ca="1">IF(ISBLANK(INDIRECT("O155"))," ",(INDIRECT("O155")))</f>
        <v xml:space="preserve"> </v>
      </c>
      <c r="AP155" s="47" t="str">
        <f ca="1">IF(ISBLANK(INDIRECT("P155"))," ",(INDIRECT("P155")))</f>
        <v xml:space="preserve"> </v>
      </c>
      <c r="AQ155" s="47" t="str">
        <f ca="1">IF(ISBLANK(INDIRECT("Q155"))," ",(INDIRECT("Q155")))</f>
        <v xml:space="preserve"> </v>
      </c>
      <c r="AR155" s="47" t="str">
        <f ca="1">IF(ISBLANK(INDIRECT("R155"))," ",(INDIRECT("R155")))</f>
        <v xml:space="preserve"> </v>
      </c>
      <c r="AS155" s="47" t="str">
        <f ca="1">IF(ISBLANK(INDIRECT("S155"))," ",(INDIRECT("S155")))</f>
        <v/>
      </c>
      <c r="AT155" s="47" t="str">
        <f ca="1">IF(ISBLANK(INDIRECT("T155"))," ",(INDIRECT("T155")))</f>
        <v xml:space="preserve"> </v>
      </c>
      <c r="AU155" s="47" t="str">
        <f ca="1">IF(ISBLANK(INDIRECT("U155"))," ",(INDIRECT("U155")))</f>
        <v xml:space="preserve"> </v>
      </c>
      <c r="AV155" s="47" t="str">
        <f ca="1">IF(ISBLANK(INDIRECT("V155"))," ",(INDIRECT("V155")))</f>
        <v xml:space="preserve"> </v>
      </c>
      <c r="AW155" s="47" t="str">
        <f ca="1">IF(ISBLANK(INDIRECT("W155"))," ",(INDIRECT("W155")))</f>
        <v xml:space="preserve"> </v>
      </c>
      <c r="BC155" s="188" t="s">
        <v>991</v>
      </c>
      <c r="BD155" s="188"/>
      <c r="BE155" s="188"/>
      <c r="BF155" s="188"/>
      <c r="BG155" s="188"/>
    </row>
    <row r="156" spans="1:59" x14ac:dyDescent="0.35">
      <c r="A156" s="9">
        <v>151</v>
      </c>
      <c r="B156" s="12"/>
      <c r="C156" s="12"/>
      <c r="D156" s="16"/>
      <c r="E156" s="17"/>
      <c r="F156" s="16"/>
      <c r="G156" s="12"/>
      <c r="H156" s="12"/>
      <c r="I156" s="12"/>
      <c r="J156" s="12"/>
      <c r="K156" s="12"/>
      <c r="L156" s="12"/>
      <c r="M156" s="12"/>
      <c r="N156" s="16"/>
      <c r="O156" s="16"/>
      <c r="P156" s="12"/>
      <c r="Q156" s="71"/>
      <c r="R156" s="71"/>
      <c r="S156" s="72" t="str">
        <f t="shared" si="3"/>
        <v/>
      </c>
      <c r="T156" s="18"/>
      <c r="U156" s="12"/>
      <c r="V156" s="12"/>
      <c r="W156" s="12"/>
      <c r="AB156" s="47" t="str">
        <f ca="1">IF(ISBLANK(INDIRECT("B156"))," ",(INDIRECT("B156")))</f>
        <v xml:space="preserve"> </v>
      </c>
      <c r="AC156" s="47" t="str">
        <f ca="1">IF(ISBLANK(INDIRECT("C156"))," ",(INDIRECT("C156")))</f>
        <v xml:space="preserve"> </v>
      </c>
      <c r="AD156" s="47" t="str">
        <f ca="1">IF(ISBLANK(INDIRECT("D156"))," ",(INDIRECT("D156")))</f>
        <v xml:space="preserve"> </v>
      </c>
      <c r="AE156" s="47" t="str">
        <f ca="1">IF(ISBLANK(INDIRECT("E156"))," ",(INDIRECT("E156")))</f>
        <v xml:space="preserve"> </v>
      </c>
      <c r="AF156" s="47" t="str">
        <f ca="1">IF(ISBLANK(INDIRECT("F156"))," ",(INDIRECT("F156")))</f>
        <v xml:space="preserve"> </v>
      </c>
      <c r="AG156" s="47" t="str">
        <f ca="1">IF(ISBLANK(INDIRECT("G156"))," ",(INDIRECT("G156")))</f>
        <v xml:space="preserve"> </v>
      </c>
      <c r="AH156" s="47" t="str">
        <f ca="1">IF(ISBLANK(INDIRECT("H156"))," ",(INDIRECT("H156")))</f>
        <v xml:space="preserve"> </v>
      </c>
      <c r="AI156" s="47" t="str">
        <f ca="1">IF(ISBLANK(INDIRECT("I156"))," ",(INDIRECT("I156")))</f>
        <v xml:space="preserve"> </v>
      </c>
      <c r="AJ156" s="47" t="str">
        <f ca="1">IF(ISBLANK(INDIRECT("J156"))," ",(INDIRECT("J156")))</f>
        <v xml:space="preserve"> </v>
      </c>
      <c r="AK156" s="47" t="str">
        <f ca="1">IF(ISBLANK(INDIRECT("K156"))," ",(INDIRECT("K156")))</f>
        <v xml:space="preserve"> </v>
      </c>
      <c r="AL156" s="47" t="str">
        <f ca="1">IF(ISBLANK(INDIRECT("L156"))," ",(INDIRECT("L156")))</f>
        <v xml:space="preserve"> </v>
      </c>
      <c r="AM156" s="47" t="str">
        <f ca="1">IF(ISBLANK(INDIRECT("M156"))," ",(INDIRECT("M156")))</f>
        <v xml:space="preserve"> </v>
      </c>
      <c r="AN156" s="47" t="str">
        <f ca="1">IF(ISBLANK(INDIRECT("N156"))," ",(INDIRECT("N156")))</f>
        <v xml:space="preserve"> </v>
      </c>
      <c r="AO156" s="47" t="str">
        <f ca="1">IF(ISBLANK(INDIRECT("O156"))," ",(INDIRECT("O156")))</f>
        <v xml:space="preserve"> </v>
      </c>
      <c r="AP156" s="47" t="str">
        <f ca="1">IF(ISBLANK(INDIRECT("P156"))," ",(INDIRECT("P156")))</f>
        <v xml:space="preserve"> </v>
      </c>
      <c r="AQ156" s="47" t="str">
        <f ca="1">IF(ISBLANK(INDIRECT("Q156"))," ",(INDIRECT("Q156")))</f>
        <v xml:space="preserve"> </v>
      </c>
      <c r="AR156" s="47" t="str">
        <f ca="1">IF(ISBLANK(INDIRECT("R156"))," ",(INDIRECT("R156")))</f>
        <v xml:space="preserve"> </v>
      </c>
      <c r="AS156" s="47" t="str">
        <f ca="1">IF(ISBLANK(INDIRECT("S156"))," ",(INDIRECT("S156")))</f>
        <v/>
      </c>
      <c r="AT156" s="47" t="str">
        <f ca="1">IF(ISBLANK(INDIRECT("T156"))," ",(INDIRECT("T156")))</f>
        <v xml:space="preserve"> </v>
      </c>
      <c r="AU156" s="47" t="str">
        <f ca="1">IF(ISBLANK(INDIRECT("U156"))," ",(INDIRECT("U156")))</f>
        <v xml:space="preserve"> </v>
      </c>
      <c r="AV156" s="47" t="str">
        <f ca="1">IF(ISBLANK(INDIRECT("V156"))," ",(INDIRECT("V156")))</f>
        <v xml:space="preserve"> </v>
      </c>
      <c r="AW156" s="47" t="str">
        <f ca="1">IF(ISBLANK(INDIRECT("W156"))," ",(INDIRECT("W156")))</f>
        <v xml:space="preserve"> </v>
      </c>
      <c r="BC156" s="188" t="s">
        <v>746</v>
      </c>
      <c r="BD156" s="188"/>
      <c r="BE156" s="188"/>
      <c r="BF156" s="188"/>
      <c r="BG156" s="188"/>
    </row>
    <row r="157" spans="1:59" x14ac:dyDescent="0.35">
      <c r="A157" s="9">
        <v>152</v>
      </c>
      <c r="B157" s="12"/>
      <c r="C157" s="12"/>
      <c r="D157" s="16"/>
      <c r="E157" s="17"/>
      <c r="F157" s="16"/>
      <c r="G157" s="12"/>
      <c r="H157" s="12"/>
      <c r="I157" s="12"/>
      <c r="J157" s="12"/>
      <c r="K157" s="12"/>
      <c r="L157" s="12"/>
      <c r="M157" s="12"/>
      <c r="N157" s="16"/>
      <c r="O157" s="16"/>
      <c r="P157" s="12"/>
      <c r="Q157" s="71"/>
      <c r="R157" s="71"/>
      <c r="S157" s="72" t="str">
        <f t="shared" si="3"/>
        <v/>
      </c>
      <c r="T157" s="18"/>
      <c r="U157" s="12"/>
      <c r="V157" s="12"/>
      <c r="W157" s="12"/>
      <c r="AB157" s="47" t="str">
        <f ca="1">IF(ISBLANK(INDIRECT("B157"))," ",(INDIRECT("B157")))</f>
        <v xml:space="preserve"> </v>
      </c>
      <c r="AC157" s="47" t="str">
        <f ca="1">IF(ISBLANK(INDIRECT("C157"))," ",(INDIRECT("C157")))</f>
        <v xml:space="preserve"> </v>
      </c>
      <c r="AD157" s="47" t="str">
        <f ca="1">IF(ISBLANK(INDIRECT("D157"))," ",(INDIRECT("D157")))</f>
        <v xml:space="preserve"> </v>
      </c>
      <c r="AE157" s="47" t="str">
        <f ca="1">IF(ISBLANK(INDIRECT("E157"))," ",(INDIRECT("E157")))</f>
        <v xml:space="preserve"> </v>
      </c>
      <c r="AF157" s="47" t="str">
        <f ca="1">IF(ISBLANK(INDIRECT("F157"))," ",(INDIRECT("F157")))</f>
        <v xml:space="preserve"> </v>
      </c>
      <c r="AG157" s="47" t="str">
        <f ca="1">IF(ISBLANK(INDIRECT("G157"))," ",(INDIRECT("G157")))</f>
        <v xml:space="preserve"> </v>
      </c>
      <c r="AH157" s="47" t="str">
        <f ca="1">IF(ISBLANK(INDIRECT("H157"))," ",(INDIRECT("H157")))</f>
        <v xml:space="preserve"> </v>
      </c>
      <c r="AI157" s="47" t="str">
        <f ca="1">IF(ISBLANK(INDIRECT("I157"))," ",(INDIRECT("I157")))</f>
        <v xml:space="preserve"> </v>
      </c>
      <c r="AJ157" s="47" t="str">
        <f ca="1">IF(ISBLANK(INDIRECT("J157"))," ",(INDIRECT("J157")))</f>
        <v xml:space="preserve"> </v>
      </c>
      <c r="AK157" s="47" t="str">
        <f ca="1">IF(ISBLANK(INDIRECT("K157"))," ",(INDIRECT("K157")))</f>
        <v xml:space="preserve"> </v>
      </c>
      <c r="AL157" s="47" t="str">
        <f ca="1">IF(ISBLANK(INDIRECT("L157"))," ",(INDIRECT("L157")))</f>
        <v xml:space="preserve"> </v>
      </c>
      <c r="AM157" s="47" t="str">
        <f ca="1">IF(ISBLANK(INDIRECT("M157"))," ",(INDIRECT("M157")))</f>
        <v xml:space="preserve"> </v>
      </c>
      <c r="AN157" s="47" t="str">
        <f ca="1">IF(ISBLANK(INDIRECT("N157"))," ",(INDIRECT("N157")))</f>
        <v xml:space="preserve"> </v>
      </c>
      <c r="AO157" s="47" t="str">
        <f ca="1">IF(ISBLANK(INDIRECT("O157"))," ",(INDIRECT("O157")))</f>
        <v xml:space="preserve"> </v>
      </c>
      <c r="AP157" s="47" t="str">
        <f ca="1">IF(ISBLANK(INDIRECT("P157"))," ",(INDIRECT("P157")))</f>
        <v xml:space="preserve"> </v>
      </c>
      <c r="AQ157" s="47" t="str">
        <f ca="1">IF(ISBLANK(INDIRECT("Q157"))," ",(INDIRECT("Q157")))</f>
        <v xml:space="preserve"> </v>
      </c>
      <c r="AR157" s="47" t="str">
        <f ca="1">IF(ISBLANK(INDIRECT("R157"))," ",(INDIRECT("R157")))</f>
        <v xml:space="preserve"> </v>
      </c>
      <c r="AS157" s="47" t="str">
        <f ca="1">IF(ISBLANK(INDIRECT("S157"))," ",(INDIRECT("S157")))</f>
        <v/>
      </c>
      <c r="AT157" s="47" t="str">
        <f ca="1">IF(ISBLANK(INDIRECT("T157"))," ",(INDIRECT("T157")))</f>
        <v xml:space="preserve"> </v>
      </c>
      <c r="AU157" s="47" t="str">
        <f ca="1">IF(ISBLANK(INDIRECT("U157"))," ",(INDIRECT("U157")))</f>
        <v xml:space="preserve"> </v>
      </c>
      <c r="AV157" s="47" t="str">
        <f ca="1">IF(ISBLANK(INDIRECT("V157"))," ",(INDIRECT("V157")))</f>
        <v xml:space="preserve"> </v>
      </c>
      <c r="AW157" s="47" t="str">
        <f ca="1">IF(ISBLANK(INDIRECT("W157"))," ",(INDIRECT("W157")))</f>
        <v xml:space="preserve"> </v>
      </c>
      <c r="BC157" s="188" t="s">
        <v>747</v>
      </c>
      <c r="BD157" s="188"/>
      <c r="BE157" s="188"/>
      <c r="BF157" s="188"/>
      <c r="BG157" s="188"/>
    </row>
    <row r="158" spans="1:59" x14ac:dyDescent="0.35">
      <c r="A158" s="9">
        <v>153</v>
      </c>
      <c r="B158" s="12"/>
      <c r="C158" s="12"/>
      <c r="D158" s="16"/>
      <c r="E158" s="17"/>
      <c r="F158" s="16"/>
      <c r="G158" s="12"/>
      <c r="H158" s="12"/>
      <c r="I158" s="12"/>
      <c r="J158" s="12"/>
      <c r="K158" s="12"/>
      <c r="L158" s="12"/>
      <c r="M158" s="12"/>
      <c r="N158" s="16"/>
      <c r="O158" s="16"/>
      <c r="P158" s="12"/>
      <c r="Q158" s="71"/>
      <c r="R158" s="71"/>
      <c r="S158" s="72" t="str">
        <f t="shared" si="3"/>
        <v/>
      </c>
      <c r="T158" s="18"/>
      <c r="U158" s="12"/>
      <c r="V158" s="12"/>
      <c r="W158" s="12"/>
      <c r="AB158" s="47" t="str">
        <f ca="1">IF(ISBLANK(INDIRECT("B158"))," ",(INDIRECT("B158")))</f>
        <v xml:space="preserve"> </v>
      </c>
      <c r="AC158" s="47" t="str">
        <f ca="1">IF(ISBLANK(INDIRECT("C158"))," ",(INDIRECT("C158")))</f>
        <v xml:space="preserve"> </v>
      </c>
      <c r="AD158" s="47" t="str">
        <f ca="1">IF(ISBLANK(INDIRECT("D158"))," ",(INDIRECT("D158")))</f>
        <v xml:space="preserve"> </v>
      </c>
      <c r="AE158" s="47" t="str">
        <f ca="1">IF(ISBLANK(INDIRECT("E158"))," ",(INDIRECT("E158")))</f>
        <v xml:space="preserve"> </v>
      </c>
      <c r="AF158" s="47" t="str">
        <f ca="1">IF(ISBLANK(INDIRECT("F158"))," ",(INDIRECT("F158")))</f>
        <v xml:space="preserve"> </v>
      </c>
      <c r="AG158" s="47" t="str">
        <f ca="1">IF(ISBLANK(INDIRECT("G158"))," ",(INDIRECT("G158")))</f>
        <v xml:space="preserve"> </v>
      </c>
      <c r="AH158" s="47" t="str">
        <f ca="1">IF(ISBLANK(INDIRECT("H158"))," ",(INDIRECT("H158")))</f>
        <v xml:space="preserve"> </v>
      </c>
      <c r="AI158" s="47" t="str">
        <f ca="1">IF(ISBLANK(INDIRECT("I158"))," ",(INDIRECT("I158")))</f>
        <v xml:space="preserve"> </v>
      </c>
      <c r="AJ158" s="47" t="str">
        <f ca="1">IF(ISBLANK(INDIRECT("J158"))," ",(INDIRECT("J158")))</f>
        <v xml:space="preserve"> </v>
      </c>
      <c r="AK158" s="47" t="str">
        <f ca="1">IF(ISBLANK(INDIRECT("K158"))," ",(INDIRECT("K158")))</f>
        <v xml:space="preserve"> </v>
      </c>
      <c r="AL158" s="47" t="str">
        <f ca="1">IF(ISBLANK(INDIRECT("L158"))," ",(INDIRECT("L158")))</f>
        <v xml:space="preserve"> </v>
      </c>
      <c r="AM158" s="47" t="str">
        <f ca="1">IF(ISBLANK(INDIRECT("M158"))," ",(INDIRECT("M158")))</f>
        <v xml:space="preserve"> </v>
      </c>
      <c r="AN158" s="47" t="str">
        <f ca="1">IF(ISBLANK(INDIRECT("N158"))," ",(INDIRECT("N158")))</f>
        <v xml:space="preserve"> </v>
      </c>
      <c r="AO158" s="47" t="str">
        <f ca="1">IF(ISBLANK(INDIRECT("O158"))," ",(INDIRECT("O158")))</f>
        <v xml:space="preserve"> </v>
      </c>
      <c r="AP158" s="47" t="str">
        <f ca="1">IF(ISBLANK(INDIRECT("P158"))," ",(INDIRECT("P158")))</f>
        <v xml:space="preserve"> </v>
      </c>
      <c r="AQ158" s="47" t="str">
        <f ca="1">IF(ISBLANK(INDIRECT("Q158"))," ",(INDIRECT("Q158")))</f>
        <v xml:space="preserve"> </v>
      </c>
      <c r="AR158" s="47" t="str">
        <f ca="1">IF(ISBLANK(INDIRECT("R158"))," ",(INDIRECT("R158")))</f>
        <v xml:space="preserve"> </v>
      </c>
      <c r="AS158" s="47" t="str">
        <f ca="1">IF(ISBLANK(INDIRECT("S158"))," ",(INDIRECT("S158")))</f>
        <v/>
      </c>
      <c r="AT158" s="47" t="str">
        <f ca="1">IF(ISBLANK(INDIRECT("T158"))," ",(INDIRECT("T158")))</f>
        <v xml:space="preserve"> </v>
      </c>
      <c r="AU158" s="47" t="str">
        <f ca="1">IF(ISBLANK(INDIRECT("U158"))," ",(INDIRECT("U158")))</f>
        <v xml:space="preserve"> </v>
      </c>
      <c r="AV158" s="47" t="str">
        <f ca="1">IF(ISBLANK(INDIRECT("V158"))," ",(INDIRECT("V158")))</f>
        <v xml:space="preserve"> </v>
      </c>
      <c r="AW158" s="47" t="str">
        <f ca="1">IF(ISBLANK(INDIRECT("W158"))," ",(INDIRECT("W158")))</f>
        <v xml:space="preserve"> </v>
      </c>
      <c r="BC158" s="188" t="s">
        <v>992</v>
      </c>
      <c r="BD158" s="188"/>
      <c r="BE158" s="188"/>
      <c r="BF158" s="188"/>
      <c r="BG158" s="188"/>
    </row>
    <row r="159" spans="1:59" x14ac:dyDescent="0.35">
      <c r="A159" s="9">
        <v>154</v>
      </c>
      <c r="B159" s="12"/>
      <c r="C159" s="12"/>
      <c r="D159" s="16"/>
      <c r="E159" s="17"/>
      <c r="F159" s="16"/>
      <c r="G159" s="12"/>
      <c r="H159" s="12"/>
      <c r="I159" s="12"/>
      <c r="J159" s="12"/>
      <c r="K159" s="12"/>
      <c r="L159" s="12"/>
      <c r="M159" s="12"/>
      <c r="N159" s="16"/>
      <c r="O159" s="16"/>
      <c r="P159" s="12"/>
      <c r="Q159" s="71"/>
      <c r="R159" s="71"/>
      <c r="S159" s="72" t="str">
        <f t="shared" si="3"/>
        <v/>
      </c>
      <c r="T159" s="18"/>
      <c r="U159" s="12"/>
      <c r="V159" s="12"/>
      <c r="W159" s="12"/>
      <c r="AB159" s="47" t="str">
        <f ca="1">IF(ISBLANK(INDIRECT("B159"))," ",(INDIRECT("B159")))</f>
        <v xml:space="preserve"> </v>
      </c>
      <c r="AC159" s="47" t="str">
        <f ca="1">IF(ISBLANK(INDIRECT("C159"))," ",(INDIRECT("C159")))</f>
        <v xml:space="preserve"> </v>
      </c>
      <c r="AD159" s="47" t="str">
        <f ca="1">IF(ISBLANK(INDIRECT("D159"))," ",(INDIRECT("D159")))</f>
        <v xml:space="preserve"> </v>
      </c>
      <c r="AE159" s="47" t="str">
        <f ca="1">IF(ISBLANK(INDIRECT("E159"))," ",(INDIRECT("E159")))</f>
        <v xml:space="preserve"> </v>
      </c>
      <c r="AF159" s="47" t="str">
        <f ca="1">IF(ISBLANK(INDIRECT("F159"))," ",(INDIRECT("F159")))</f>
        <v xml:space="preserve"> </v>
      </c>
      <c r="AG159" s="47" t="str">
        <f ca="1">IF(ISBLANK(INDIRECT("G159"))," ",(INDIRECT("G159")))</f>
        <v xml:space="preserve"> </v>
      </c>
      <c r="AH159" s="47" t="str">
        <f ca="1">IF(ISBLANK(INDIRECT("H159"))," ",(INDIRECT("H159")))</f>
        <v xml:space="preserve"> </v>
      </c>
      <c r="AI159" s="47" t="str">
        <f ca="1">IF(ISBLANK(INDIRECT("I159"))," ",(INDIRECT("I159")))</f>
        <v xml:space="preserve"> </v>
      </c>
      <c r="AJ159" s="47" t="str">
        <f ca="1">IF(ISBLANK(INDIRECT("J159"))," ",(INDIRECT("J159")))</f>
        <v xml:space="preserve"> </v>
      </c>
      <c r="AK159" s="47" t="str">
        <f ca="1">IF(ISBLANK(INDIRECT("K159"))," ",(INDIRECT("K159")))</f>
        <v xml:space="preserve"> </v>
      </c>
      <c r="AL159" s="47" t="str">
        <f ca="1">IF(ISBLANK(INDIRECT("L159"))," ",(INDIRECT("L159")))</f>
        <v xml:space="preserve"> </v>
      </c>
      <c r="AM159" s="47" t="str">
        <f ca="1">IF(ISBLANK(INDIRECT("M159"))," ",(INDIRECT("M159")))</f>
        <v xml:space="preserve"> </v>
      </c>
      <c r="AN159" s="47" t="str">
        <f ca="1">IF(ISBLANK(INDIRECT("N159"))," ",(INDIRECT("N159")))</f>
        <v xml:space="preserve"> </v>
      </c>
      <c r="AO159" s="47" t="str">
        <f ca="1">IF(ISBLANK(INDIRECT("O159"))," ",(INDIRECT("O159")))</f>
        <v xml:space="preserve"> </v>
      </c>
      <c r="AP159" s="47" t="str">
        <f ca="1">IF(ISBLANK(INDIRECT("P159"))," ",(INDIRECT("P159")))</f>
        <v xml:space="preserve"> </v>
      </c>
      <c r="AQ159" s="47" t="str">
        <f ca="1">IF(ISBLANK(INDIRECT("Q159"))," ",(INDIRECT("Q159")))</f>
        <v xml:space="preserve"> </v>
      </c>
      <c r="AR159" s="47" t="str">
        <f ca="1">IF(ISBLANK(INDIRECT("R159"))," ",(INDIRECT("R159")))</f>
        <v xml:space="preserve"> </v>
      </c>
      <c r="AS159" s="47" t="str">
        <f ca="1">IF(ISBLANK(INDIRECT("S159"))," ",(INDIRECT("S159")))</f>
        <v/>
      </c>
      <c r="AT159" s="47" t="str">
        <f ca="1">IF(ISBLANK(INDIRECT("T159"))," ",(INDIRECT("T159")))</f>
        <v xml:space="preserve"> </v>
      </c>
      <c r="AU159" s="47" t="str">
        <f ca="1">IF(ISBLANK(INDIRECT("U159"))," ",(INDIRECT("U159")))</f>
        <v xml:space="preserve"> </v>
      </c>
      <c r="AV159" s="47" t="str">
        <f ca="1">IF(ISBLANK(INDIRECT("V159"))," ",(INDIRECT("V159")))</f>
        <v xml:space="preserve"> </v>
      </c>
      <c r="AW159" s="47" t="str">
        <f ca="1">IF(ISBLANK(INDIRECT("W159"))," ",(INDIRECT("W159")))</f>
        <v xml:space="preserve"> </v>
      </c>
      <c r="BC159" s="188" t="s">
        <v>749</v>
      </c>
      <c r="BD159" s="188"/>
      <c r="BE159" s="188"/>
      <c r="BF159" s="188"/>
      <c r="BG159" s="188"/>
    </row>
    <row r="160" spans="1:59" x14ac:dyDescent="0.35">
      <c r="A160" s="9">
        <v>155</v>
      </c>
      <c r="B160" s="12"/>
      <c r="C160" s="12"/>
      <c r="D160" s="16"/>
      <c r="E160" s="17"/>
      <c r="F160" s="16"/>
      <c r="G160" s="12"/>
      <c r="H160" s="12"/>
      <c r="I160" s="12"/>
      <c r="J160" s="12"/>
      <c r="K160" s="12"/>
      <c r="L160" s="12"/>
      <c r="M160" s="12"/>
      <c r="N160" s="16"/>
      <c r="O160" s="16"/>
      <c r="P160" s="12"/>
      <c r="Q160" s="71"/>
      <c r="R160" s="71"/>
      <c r="S160" s="72" t="str">
        <f t="shared" si="3"/>
        <v/>
      </c>
      <c r="T160" s="18"/>
      <c r="U160" s="12"/>
      <c r="V160" s="12"/>
      <c r="W160" s="12"/>
      <c r="AB160" s="47" t="str">
        <f ca="1">IF(ISBLANK(INDIRECT("B160"))," ",(INDIRECT("B160")))</f>
        <v xml:space="preserve"> </v>
      </c>
      <c r="AC160" s="47" t="str">
        <f ca="1">IF(ISBLANK(INDIRECT("C160"))," ",(INDIRECT("C160")))</f>
        <v xml:space="preserve"> </v>
      </c>
      <c r="AD160" s="47" t="str">
        <f ca="1">IF(ISBLANK(INDIRECT("D160"))," ",(INDIRECT("D160")))</f>
        <v xml:space="preserve"> </v>
      </c>
      <c r="AE160" s="47" t="str">
        <f ca="1">IF(ISBLANK(INDIRECT("E160"))," ",(INDIRECT("E160")))</f>
        <v xml:space="preserve"> </v>
      </c>
      <c r="AF160" s="47" t="str">
        <f ca="1">IF(ISBLANK(INDIRECT("F160"))," ",(INDIRECT("F160")))</f>
        <v xml:space="preserve"> </v>
      </c>
      <c r="AG160" s="47" t="str">
        <f ca="1">IF(ISBLANK(INDIRECT("G160"))," ",(INDIRECT("G160")))</f>
        <v xml:space="preserve"> </v>
      </c>
      <c r="AH160" s="47" t="str">
        <f ca="1">IF(ISBLANK(INDIRECT("H160"))," ",(INDIRECT("H160")))</f>
        <v xml:space="preserve"> </v>
      </c>
      <c r="AI160" s="47" t="str">
        <f ca="1">IF(ISBLANK(INDIRECT("I160"))," ",(INDIRECT("I160")))</f>
        <v xml:space="preserve"> </v>
      </c>
      <c r="AJ160" s="47" t="str">
        <f ca="1">IF(ISBLANK(INDIRECT("J160"))," ",(INDIRECT("J160")))</f>
        <v xml:space="preserve"> </v>
      </c>
      <c r="AK160" s="47" t="str">
        <f ca="1">IF(ISBLANK(INDIRECT("K160"))," ",(INDIRECT("K160")))</f>
        <v xml:space="preserve"> </v>
      </c>
      <c r="AL160" s="47" t="str">
        <f ca="1">IF(ISBLANK(INDIRECT("L160"))," ",(INDIRECT("L160")))</f>
        <v xml:space="preserve"> </v>
      </c>
      <c r="AM160" s="47" t="str">
        <f ca="1">IF(ISBLANK(INDIRECT("M160"))," ",(INDIRECT("M160")))</f>
        <v xml:space="preserve"> </v>
      </c>
      <c r="AN160" s="47" t="str">
        <f ca="1">IF(ISBLANK(INDIRECT("N160"))," ",(INDIRECT("N160")))</f>
        <v xml:space="preserve"> </v>
      </c>
      <c r="AO160" s="47" t="str">
        <f ca="1">IF(ISBLANK(INDIRECT("O160"))," ",(INDIRECT("O160")))</f>
        <v xml:space="preserve"> </v>
      </c>
      <c r="AP160" s="47" t="str">
        <f ca="1">IF(ISBLANK(INDIRECT("P160"))," ",(INDIRECT("P160")))</f>
        <v xml:space="preserve"> </v>
      </c>
      <c r="AQ160" s="47" t="str">
        <f ca="1">IF(ISBLANK(INDIRECT("Q160"))," ",(INDIRECT("Q160")))</f>
        <v xml:space="preserve"> </v>
      </c>
      <c r="AR160" s="47" t="str">
        <f ca="1">IF(ISBLANK(INDIRECT("R160"))," ",(INDIRECT("R160")))</f>
        <v xml:space="preserve"> </v>
      </c>
      <c r="AS160" s="47" t="str">
        <f ca="1">IF(ISBLANK(INDIRECT("S160"))," ",(INDIRECT("S160")))</f>
        <v/>
      </c>
      <c r="AT160" s="47" t="str">
        <f ca="1">IF(ISBLANK(INDIRECT("T160"))," ",(INDIRECT("T160")))</f>
        <v xml:space="preserve"> </v>
      </c>
      <c r="AU160" s="47" t="str">
        <f ca="1">IF(ISBLANK(INDIRECT("U160"))," ",(INDIRECT("U160")))</f>
        <v xml:space="preserve"> </v>
      </c>
      <c r="AV160" s="47" t="str">
        <f ca="1">IF(ISBLANK(INDIRECT("V160"))," ",(INDIRECT("V160")))</f>
        <v xml:space="preserve"> </v>
      </c>
      <c r="AW160" s="47" t="str">
        <f ca="1">IF(ISBLANK(INDIRECT("W160"))," ",(INDIRECT("W160")))</f>
        <v xml:space="preserve"> </v>
      </c>
      <c r="BC160" s="188" t="s">
        <v>750</v>
      </c>
      <c r="BD160" s="188"/>
      <c r="BE160" s="188"/>
      <c r="BF160" s="188"/>
      <c r="BG160" s="188"/>
    </row>
    <row r="161" spans="1:59" x14ac:dyDescent="0.35">
      <c r="A161" s="9">
        <v>156</v>
      </c>
      <c r="B161" s="12"/>
      <c r="C161" s="12"/>
      <c r="D161" s="16"/>
      <c r="E161" s="17"/>
      <c r="F161" s="16"/>
      <c r="G161" s="12"/>
      <c r="H161" s="12"/>
      <c r="I161" s="12"/>
      <c r="J161" s="12"/>
      <c r="K161" s="12"/>
      <c r="L161" s="12"/>
      <c r="M161" s="12"/>
      <c r="N161" s="16"/>
      <c r="O161" s="16"/>
      <c r="P161" s="12"/>
      <c r="Q161" s="71"/>
      <c r="R161" s="71"/>
      <c r="S161" s="72" t="str">
        <f t="shared" si="3"/>
        <v/>
      </c>
      <c r="T161" s="18"/>
      <c r="U161" s="12"/>
      <c r="V161" s="12"/>
      <c r="W161" s="12"/>
      <c r="AB161" s="47" t="str">
        <f ca="1">IF(ISBLANK(INDIRECT("B161"))," ",(INDIRECT("B161")))</f>
        <v xml:space="preserve"> </v>
      </c>
      <c r="AC161" s="47" t="str">
        <f ca="1">IF(ISBLANK(INDIRECT("C161"))," ",(INDIRECT("C161")))</f>
        <v xml:space="preserve"> </v>
      </c>
      <c r="AD161" s="47" t="str">
        <f ca="1">IF(ISBLANK(INDIRECT("D161"))," ",(INDIRECT("D161")))</f>
        <v xml:space="preserve"> </v>
      </c>
      <c r="AE161" s="47" t="str">
        <f ca="1">IF(ISBLANK(INDIRECT("E161"))," ",(INDIRECT("E161")))</f>
        <v xml:space="preserve"> </v>
      </c>
      <c r="AF161" s="47" t="str">
        <f ca="1">IF(ISBLANK(INDIRECT("F161"))," ",(INDIRECT("F161")))</f>
        <v xml:space="preserve"> </v>
      </c>
      <c r="AG161" s="47" t="str">
        <f ca="1">IF(ISBLANK(INDIRECT("G161"))," ",(INDIRECT("G161")))</f>
        <v xml:space="preserve"> </v>
      </c>
      <c r="AH161" s="47" t="str">
        <f ca="1">IF(ISBLANK(INDIRECT("H161"))," ",(INDIRECT("H161")))</f>
        <v xml:space="preserve"> </v>
      </c>
      <c r="AI161" s="47" t="str">
        <f ca="1">IF(ISBLANK(INDIRECT("I161"))," ",(INDIRECT("I161")))</f>
        <v xml:space="preserve"> </v>
      </c>
      <c r="AJ161" s="47" t="str">
        <f ca="1">IF(ISBLANK(INDIRECT("J161"))," ",(INDIRECT("J161")))</f>
        <v xml:space="preserve"> </v>
      </c>
      <c r="AK161" s="47" t="str">
        <f ca="1">IF(ISBLANK(INDIRECT("K161"))," ",(INDIRECT("K161")))</f>
        <v xml:space="preserve"> </v>
      </c>
      <c r="AL161" s="47" t="str">
        <f ca="1">IF(ISBLANK(INDIRECT("L161"))," ",(INDIRECT("L161")))</f>
        <v xml:space="preserve"> </v>
      </c>
      <c r="AM161" s="47" t="str">
        <f ca="1">IF(ISBLANK(INDIRECT("M161"))," ",(INDIRECT("M161")))</f>
        <v xml:space="preserve"> </v>
      </c>
      <c r="AN161" s="47" t="str">
        <f ca="1">IF(ISBLANK(INDIRECT("N161"))," ",(INDIRECT("N161")))</f>
        <v xml:space="preserve"> </v>
      </c>
      <c r="AO161" s="47" t="str">
        <f ca="1">IF(ISBLANK(INDIRECT("O161"))," ",(INDIRECT("O161")))</f>
        <v xml:space="preserve"> </v>
      </c>
      <c r="AP161" s="47" t="str">
        <f ca="1">IF(ISBLANK(INDIRECT("P161"))," ",(INDIRECT("P161")))</f>
        <v xml:space="preserve"> </v>
      </c>
      <c r="AQ161" s="47" t="str">
        <f ca="1">IF(ISBLANK(INDIRECT("Q161"))," ",(INDIRECT("Q161")))</f>
        <v xml:space="preserve"> </v>
      </c>
      <c r="AR161" s="47" t="str">
        <f ca="1">IF(ISBLANK(INDIRECT("R161"))," ",(INDIRECT("R161")))</f>
        <v xml:space="preserve"> </v>
      </c>
      <c r="AS161" s="47" t="str">
        <f ca="1">IF(ISBLANK(INDIRECT("S161"))," ",(INDIRECT("S161")))</f>
        <v/>
      </c>
      <c r="AT161" s="47" t="str">
        <f ca="1">IF(ISBLANK(INDIRECT("T161"))," ",(INDIRECT("T161")))</f>
        <v xml:space="preserve"> </v>
      </c>
      <c r="AU161" s="47" t="str">
        <f ca="1">IF(ISBLANK(INDIRECT("U161"))," ",(INDIRECT("U161")))</f>
        <v xml:space="preserve"> </v>
      </c>
      <c r="AV161" s="47" t="str">
        <f ca="1">IF(ISBLANK(INDIRECT("V161"))," ",(INDIRECT("V161")))</f>
        <v xml:space="preserve"> </v>
      </c>
      <c r="AW161" s="47" t="str">
        <f ca="1">IF(ISBLANK(INDIRECT("W161"))," ",(INDIRECT("W161")))</f>
        <v xml:space="preserve"> </v>
      </c>
      <c r="BC161" s="188" t="s">
        <v>751</v>
      </c>
      <c r="BD161" s="188"/>
      <c r="BE161" s="188"/>
      <c r="BF161" s="188"/>
      <c r="BG161" s="188"/>
    </row>
    <row r="162" spans="1:59" x14ac:dyDescent="0.35">
      <c r="A162" s="9">
        <v>157</v>
      </c>
      <c r="B162" s="12"/>
      <c r="C162" s="12"/>
      <c r="D162" s="16"/>
      <c r="E162" s="17"/>
      <c r="F162" s="16"/>
      <c r="G162" s="12"/>
      <c r="H162" s="12"/>
      <c r="I162" s="12"/>
      <c r="J162" s="12"/>
      <c r="K162" s="12"/>
      <c r="L162" s="12"/>
      <c r="M162" s="12"/>
      <c r="N162" s="16"/>
      <c r="O162" s="16"/>
      <c r="P162" s="12"/>
      <c r="Q162" s="71"/>
      <c r="R162" s="71"/>
      <c r="S162" s="72" t="str">
        <f t="shared" si="3"/>
        <v/>
      </c>
      <c r="T162" s="18"/>
      <c r="U162" s="12"/>
      <c r="V162" s="12"/>
      <c r="W162" s="12"/>
      <c r="AB162" s="47" t="str">
        <f ca="1">IF(ISBLANK(INDIRECT("B162"))," ",(INDIRECT("B162")))</f>
        <v xml:space="preserve"> </v>
      </c>
      <c r="AC162" s="47" t="str">
        <f ca="1">IF(ISBLANK(INDIRECT("C162"))," ",(INDIRECT("C162")))</f>
        <v xml:space="preserve"> </v>
      </c>
      <c r="AD162" s="47" t="str">
        <f ca="1">IF(ISBLANK(INDIRECT("D162"))," ",(INDIRECT("D162")))</f>
        <v xml:space="preserve"> </v>
      </c>
      <c r="AE162" s="47" t="str">
        <f ca="1">IF(ISBLANK(INDIRECT("E162"))," ",(INDIRECT("E162")))</f>
        <v xml:space="preserve"> </v>
      </c>
      <c r="AF162" s="47" t="str">
        <f ca="1">IF(ISBLANK(INDIRECT("F162"))," ",(INDIRECT("F162")))</f>
        <v xml:space="preserve"> </v>
      </c>
      <c r="AG162" s="47" t="str">
        <f ca="1">IF(ISBLANK(INDIRECT("G162"))," ",(INDIRECT("G162")))</f>
        <v xml:space="preserve"> </v>
      </c>
      <c r="AH162" s="47" t="str">
        <f ca="1">IF(ISBLANK(INDIRECT("H162"))," ",(INDIRECT("H162")))</f>
        <v xml:space="preserve"> </v>
      </c>
      <c r="AI162" s="47" t="str">
        <f ca="1">IF(ISBLANK(INDIRECT("I162"))," ",(INDIRECT("I162")))</f>
        <v xml:space="preserve"> </v>
      </c>
      <c r="AJ162" s="47" t="str">
        <f ca="1">IF(ISBLANK(INDIRECT("J162"))," ",(INDIRECT("J162")))</f>
        <v xml:space="preserve"> </v>
      </c>
      <c r="AK162" s="47" t="str">
        <f ca="1">IF(ISBLANK(INDIRECT("K162"))," ",(INDIRECT("K162")))</f>
        <v xml:space="preserve"> </v>
      </c>
      <c r="AL162" s="47" t="str">
        <f ca="1">IF(ISBLANK(INDIRECT("L162"))," ",(INDIRECT("L162")))</f>
        <v xml:space="preserve"> </v>
      </c>
      <c r="AM162" s="47" t="str">
        <f ca="1">IF(ISBLANK(INDIRECT("M162"))," ",(INDIRECT("M162")))</f>
        <v xml:space="preserve"> </v>
      </c>
      <c r="AN162" s="47" t="str">
        <f ca="1">IF(ISBLANK(INDIRECT("N162"))," ",(INDIRECT("N162")))</f>
        <v xml:space="preserve"> </v>
      </c>
      <c r="AO162" s="47" t="str">
        <f ca="1">IF(ISBLANK(INDIRECT("O162"))," ",(INDIRECT("O162")))</f>
        <v xml:space="preserve"> </v>
      </c>
      <c r="AP162" s="47" t="str">
        <f ca="1">IF(ISBLANK(INDIRECT("P162"))," ",(INDIRECT("P162")))</f>
        <v xml:space="preserve"> </v>
      </c>
      <c r="AQ162" s="47" t="str">
        <f ca="1">IF(ISBLANK(INDIRECT("Q162"))," ",(INDIRECT("Q162")))</f>
        <v xml:space="preserve"> </v>
      </c>
      <c r="AR162" s="47" t="str">
        <f ca="1">IF(ISBLANK(INDIRECT("R162"))," ",(INDIRECT("R162")))</f>
        <v xml:space="preserve"> </v>
      </c>
      <c r="AS162" s="47" t="str">
        <f ca="1">IF(ISBLANK(INDIRECT("S162"))," ",(INDIRECT("S162")))</f>
        <v/>
      </c>
      <c r="AT162" s="47" t="str">
        <f ca="1">IF(ISBLANK(INDIRECT("T162"))," ",(INDIRECT("T162")))</f>
        <v xml:space="preserve"> </v>
      </c>
      <c r="AU162" s="47" t="str">
        <f ca="1">IF(ISBLANK(INDIRECT("U162"))," ",(INDIRECT("U162")))</f>
        <v xml:space="preserve"> </v>
      </c>
      <c r="AV162" s="47" t="str">
        <f ca="1">IF(ISBLANK(INDIRECT("V162"))," ",(INDIRECT("V162")))</f>
        <v xml:space="preserve"> </v>
      </c>
      <c r="AW162" s="47" t="str">
        <f ca="1">IF(ISBLANK(INDIRECT("W162"))," ",(INDIRECT("W162")))</f>
        <v xml:space="preserve"> </v>
      </c>
      <c r="BC162" s="188" t="s">
        <v>752</v>
      </c>
      <c r="BD162" s="188"/>
      <c r="BE162" s="188"/>
      <c r="BF162" s="188"/>
      <c r="BG162" s="188"/>
    </row>
    <row r="163" spans="1:59" x14ac:dyDescent="0.35">
      <c r="A163" s="9">
        <v>158</v>
      </c>
      <c r="B163" s="12"/>
      <c r="C163" s="12"/>
      <c r="D163" s="16"/>
      <c r="E163" s="17"/>
      <c r="F163" s="16"/>
      <c r="G163" s="12"/>
      <c r="H163" s="12"/>
      <c r="I163" s="12"/>
      <c r="J163" s="12"/>
      <c r="K163" s="12"/>
      <c r="L163" s="12"/>
      <c r="M163" s="12"/>
      <c r="N163" s="16"/>
      <c r="O163" s="16"/>
      <c r="P163" s="12"/>
      <c r="Q163" s="71"/>
      <c r="R163" s="71"/>
      <c r="S163" s="72" t="str">
        <f t="shared" si="3"/>
        <v/>
      </c>
      <c r="T163" s="18"/>
      <c r="U163" s="12"/>
      <c r="V163" s="12"/>
      <c r="W163" s="12"/>
      <c r="AB163" s="47" t="str">
        <f ca="1">IF(ISBLANK(INDIRECT("B163"))," ",(INDIRECT("B163")))</f>
        <v xml:space="preserve"> </v>
      </c>
      <c r="AC163" s="47" t="str">
        <f ca="1">IF(ISBLANK(INDIRECT("C163"))," ",(INDIRECT("C163")))</f>
        <v xml:space="preserve"> </v>
      </c>
      <c r="AD163" s="47" t="str">
        <f ca="1">IF(ISBLANK(INDIRECT("D163"))," ",(INDIRECT("D163")))</f>
        <v xml:space="preserve"> </v>
      </c>
      <c r="AE163" s="47" t="str">
        <f ca="1">IF(ISBLANK(INDIRECT("E163"))," ",(INDIRECT("E163")))</f>
        <v xml:space="preserve"> </v>
      </c>
      <c r="AF163" s="47" t="str">
        <f ca="1">IF(ISBLANK(INDIRECT("F163"))," ",(INDIRECT("F163")))</f>
        <v xml:space="preserve"> </v>
      </c>
      <c r="AG163" s="47" t="str">
        <f ca="1">IF(ISBLANK(INDIRECT("G163"))," ",(INDIRECT("G163")))</f>
        <v xml:space="preserve"> </v>
      </c>
      <c r="AH163" s="47" t="str">
        <f ca="1">IF(ISBLANK(INDIRECT("H163"))," ",(INDIRECT("H163")))</f>
        <v xml:space="preserve"> </v>
      </c>
      <c r="AI163" s="47" t="str">
        <f ca="1">IF(ISBLANK(INDIRECT("I163"))," ",(INDIRECT("I163")))</f>
        <v xml:space="preserve"> </v>
      </c>
      <c r="AJ163" s="47" t="str">
        <f ca="1">IF(ISBLANK(INDIRECT("J163"))," ",(INDIRECT("J163")))</f>
        <v xml:space="preserve"> </v>
      </c>
      <c r="AK163" s="47" t="str">
        <f ca="1">IF(ISBLANK(INDIRECT("K163"))," ",(INDIRECT("K163")))</f>
        <v xml:space="preserve"> </v>
      </c>
      <c r="AL163" s="47" t="str">
        <f ca="1">IF(ISBLANK(INDIRECT("L163"))," ",(INDIRECT("L163")))</f>
        <v xml:space="preserve"> </v>
      </c>
      <c r="AM163" s="47" t="str">
        <f ca="1">IF(ISBLANK(INDIRECT("M163"))," ",(INDIRECT("M163")))</f>
        <v xml:space="preserve"> </v>
      </c>
      <c r="AN163" s="47" t="str">
        <f ca="1">IF(ISBLANK(INDIRECT("N163"))," ",(INDIRECT("N163")))</f>
        <v xml:space="preserve"> </v>
      </c>
      <c r="AO163" s="47" t="str">
        <f ca="1">IF(ISBLANK(INDIRECT("O163"))," ",(INDIRECT("O163")))</f>
        <v xml:space="preserve"> </v>
      </c>
      <c r="AP163" s="47" t="str">
        <f ca="1">IF(ISBLANK(INDIRECT("P163"))," ",(INDIRECT("P163")))</f>
        <v xml:space="preserve"> </v>
      </c>
      <c r="AQ163" s="47" t="str">
        <f ca="1">IF(ISBLANK(INDIRECT("Q163"))," ",(INDIRECT("Q163")))</f>
        <v xml:space="preserve"> </v>
      </c>
      <c r="AR163" s="47" t="str">
        <f ca="1">IF(ISBLANK(INDIRECT("R163"))," ",(INDIRECT("R163")))</f>
        <v xml:space="preserve"> </v>
      </c>
      <c r="AS163" s="47" t="str">
        <f ca="1">IF(ISBLANK(INDIRECT("S163"))," ",(INDIRECT("S163")))</f>
        <v/>
      </c>
      <c r="AT163" s="47" t="str">
        <f ca="1">IF(ISBLANK(INDIRECT("T163"))," ",(INDIRECT("T163")))</f>
        <v xml:space="preserve"> </v>
      </c>
      <c r="AU163" s="47" t="str">
        <f ca="1">IF(ISBLANK(INDIRECT("U163"))," ",(INDIRECT("U163")))</f>
        <v xml:space="preserve"> </v>
      </c>
      <c r="AV163" s="47" t="str">
        <f ca="1">IF(ISBLANK(INDIRECT("V163"))," ",(INDIRECT("V163")))</f>
        <v xml:space="preserve"> </v>
      </c>
      <c r="AW163" s="47" t="str">
        <f ca="1">IF(ISBLANK(INDIRECT("W163"))," ",(INDIRECT("W163")))</f>
        <v xml:space="preserve"> </v>
      </c>
      <c r="BC163" s="188" t="s">
        <v>63</v>
      </c>
      <c r="BD163" s="188"/>
      <c r="BE163" s="188"/>
      <c r="BF163" s="188"/>
      <c r="BG163" s="188"/>
    </row>
    <row r="164" spans="1:59" x14ac:dyDescent="0.35">
      <c r="A164" s="9">
        <v>159</v>
      </c>
      <c r="B164" s="12"/>
      <c r="C164" s="12"/>
      <c r="D164" s="16"/>
      <c r="E164" s="17"/>
      <c r="F164" s="16"/>
      <c r="G164" s="12"/>
      <c r="H164" s="12"/>
      <c r="I164" s="12"/>
      <c r="J164" s="12"/>
      <c r="K164" s="12"/>
      <c r="L164" s="12"/>
      <c r="M164" s="12"/>
      <c r="N164" s="16"/>
      <c r="O164" s="16"/>
      <c r="P164" s="12"/>
      <c r="Q164" s="71"/>
      <c r="R164" s="71"/>
      <c r="S164" s="72" t="str">
        <f t="shared" si="3"/>
        <v/>
      </c>
      <c r="T164" s="18"/>
      <c r="U164" s="12"/>
      <c r="V164" s="12"/>
      <c r="W164" s="12"/>
      <c r="AB164" s="47" t="str">
        <f ca="1">IF(ISBLANK(INDIRECT("B164"))," ",(INDIRECT("B164")))</f>
        <v xml:space="preserve"> </v>
      </c>
      <c r="AC164" s="47" t="str">
        <f ca="1">IF(ISBLANK(INDIRECT("C164"))," ",(INDIRECT("C164")))</f>
        <v xml:space="preserve"> </v>
      </c>
      <c r="AD164" s="47" t="str">
        <f ca="1">IF(ISBLANK(INDIRECT("D164"))," ",(INDIRECT("D164")))</f>
        <v xml:space="preserve"> </v>
      </c>
      <c r="AE164" s="47" t="str">
        <f ca="1">IF(ISBLANK(INDIRECT("E164"))," ",(INDIRECT("E164")))</f>
        <v xml:space="preserve"> </v>
      </c>
      <c r="AF164" s="47" t="str">
        <f ca="1">IF(ISBLANK(INDIRECT("F164"))," ",(INDIRECT("F164")))</f>
        <v xml:space="preserve"> </v>
      </c>
      <c r="AG164" s="47" t="str">
        <f ca="1">IF(ISBLANK(INDIRECT("G164"))," ",(INDIRECT("G164")))</f>
        <v xml:space="preserve"> </v>
      </c>
      <c r="AH164" s="47" t="str">
        <f ca="1">IF(ISBLANK(INDIRECT("H164"))," ",(INDIRECT("H164")))</f>
        <v xml:space="preserve"> </v>
      </c>
      <c r="AI164" s="47" t="str">
        <f ca="1">IF(ISBLANK(INDIRECT("I164"))," ",(INDIRECT("I164")))</f>
        <v xml:space="preserve"> </v>
      </c>
      <c r="AJ164" s="47" t="str">
        <f ca="1">IF(ISBLANK(INDIRECT("J164"))," ",(INDIRECT("J164")))</f>
        <v xml:space="preserve"> </v>
      </c>
      <c r="AK164" s="47" t="str">
        <f ca="1">IF(ISBLANK(INDIRECT("K164"))," ",(INDIRECT("K164")))</f>
        <v xml:space="preserve"> </v>
      </c>
      <c r="AL164" s="47" t="str">
        <f ca="1">IF(ISBLANK(INDIRECT("L164"))," ",(INDIRECT("L164")))</f>
        <v xml:space="preserve"> </v>
      </c>
      <c r="AM164" s="47" t="str">
        <f ca="1">IF(ISBLANK(INDIRECT("M164"))," ",(INDIRECT("M164")))</f>
        <v xml:space="preserve"> </v>
      </c>
      <c r="AN164" s="47" t="str">
        <f ca="1">IF(ISBLANK(INDIRECT("N164"))," ",(INDIRECT("N164")))</f>
        <v xml:space="preserve"> </v>
      </c>
      <c r="AO164" s="47" t="str">
        <f ca="1">IF(ISBLANK(INDIRECT("O164"))," ",(INDIRECT("O164")))</f>
        <v xml:space="preserve"> </v>
      </c>
      <c r="AP164" s="47" t="str">
        <f ca="1">IF(ISBLANK(INDIRECT("P164"))," ",(INDIRECT("P164")))</f>
        <v xml:space="preserve"> </v>
      </c>
      <c r="AQ164" s="47" t="str">
        <f ca="1">IF(ISBLANK(INDIRECT("Q164"))," ",(INDIRECT("Q164")))</f>
        <v xml:space="preserve"> </v>
      </c>
      <c r="AR164" s="47" t="str">
        <f ca="1">IF(ISBLANK(INDIRECT("R164"))," ",(INDIRECT("R164")))</f>
        <v xml:space="preserve"> </v>
      </c>
      <c r="AS164" s="47" t="str">
        <f ca="1">IF(ISBLANK(INDIRECT("S164"))," ",(INDIRECT("S164")))</f>
        <v/>
      </c>
      <c r="AT164" s="47" t="str">
        <f ca="1">IF(ISBLANK(INDIRECT("T164"))," ",(INDIRECT("T164")))</f>
        <v xml:space="preserve"> </v>
      </c>
      <c r="AU164" s="47" t="str">
        <f ca="1">IF(ISBLANK(INDIRECT("U164"))," ",(INDIRECT("U164")))</f>
        <v xml:space="preserve"> </v>
      </c>
      <c r="AV164" s="47" t="str">
        <f ca="1">IF(ISBLANK(INDIRECT("V164"))," ",(INDIRECT("V164")))</f>
        <v xml:space="preserve"> </v>
      </c>
      <c r="AW164" s="47" t="str">
        <f ca="1">IF(ISBLANK(INDIRECT("W164"))," ",(INDIRECT("W164")))</f>
        <v xml:space="preserve"> </v>
      </c>
      <c r="BC164" s="188" t="s">
        <v>753</v>
      </c>
      <c r="BD164" s="188"/>
      <c r="BE164" s="188"/>
      <c r="BF164" s="188"/>
      <c r="BG164" s="188"/>
    </row>
    <row r="165" spans="1:59" x14ac:dyDescent="0.35">
      <c r="A165" s="9">
        <v>160</v>
      </c>
      <c r="B165" s="12"/>
      <c r="C165" s="12"/>
      <c r="D165" s="16"/>
      <c r="E165" s="17"/>
      <c r="F165" s="16"/>
      <c r="G165" s="12"/>
      <c r="H165" s="12"/>
      <c r="I165" s="12"/>
      <c r="J165" s="12"/>
      <c r="K165" s="12"/>
      <c r="L165" s="12"/>
      <c r="M165" s="12"/>
      <c r="N165" s="16"/>
      <c r="O165" s="16"/>
      <c r="P165" s="12"/>
      <c r="Q165" s="71"/>
      <c r="R165" s="71"/>
      <c r="S165" s="72" t="str">
        <f t="shared" si="3"/>
        <v/>
      </c>
      <c r="T165" s="18"/>
      <c r="U165" s="12"/>
      <c r="V165" s="12"/>
      <c r="W165" s="12"/>
      <c r="AB165" s="47" t="str">
        <f ca="1">IF(ISBLANK(INDIRECT("B165"))," ",(INDIRECT("B165")))</f>
        <v xml:space="preserve"> </v>
      </c>
      <c r="AC165" s="47" t="str">
        <f ca="1">IF(ISBLANK(INDIRECT("C165"))," ",(INDIRECT("C165")))</f>
        <v xml:space="preserve"> </v>
      </c>
      <c r="AD165" s="47" t="str">
        <f ca="1">IF(ISBLANK(INDIRECT("D165"))," ",(INDIRECT("D165")))</f>
        <v xml:space="preserve"> </v>
      </c>
      <c r="AE165" s="47" t="str">
        <f ca="1">IF(ISBLANK(INDIRECT("E165"))," ",(INDIRECT("E165")))</f>
        <v xml:space="preserve"> </v>
      </c>
      <c r="AF165" s="47" t="str">
        <f ca="1">IF(ISBLANK(INDIRECT("F165"))," ",(INDIRECT("F165")))</f>
        <v xml:space="preserve"> </v>
      </c>
      <c r="AG165" s="47" t="str">
        <f ca="1">IF(ISBLANK(INDIRECT("G165"))," ",(INDIRECT("G165")))</f>
        <v xml:space="preserve"> </v>
      </c>
      <c r="AH165" s="47" t="str">
        <f ca="1">IF(ISBLANK(INDIRECT("H165"))," ",(INDIRECT("H165")))</f>
        <v xml:space="preserve"> </v>
      </c>
      <c r="AI165" s="47" t="str">
        <f ca="1">IF(ISBLANK(INDIRECT("I165"))," ",(INDIRECT("I165")))</f>
        <v xml:space="preserve"> </v>
      </c>
      <c r="AJ165" s="47" t="str">
        <f ca="1">IF(ISBLANK(INDIRECT("J165"))," ",(INDIRECT("J165")))</f>
        <v xml:space="preserve"> </v>
      </c>
      <c r="AK165" s="47" t="str">
        <f ca="1">IF(ISBLANK(INDIRECT("K165"))," ",(INDIRECT("K165")))</f>
        <v xml:space="preserve"> </v>
      </c>
      <c r="AL165" s="47" t="str">
        <f ca="1">IF(ISBLANK(INDIRECT("L165"))," ",(INDIRECT("L165")))</f>
        <v xml:space="preserve"> </v>
      </c>
      <c r="AM165" s="47" t="str">
        <f ca="1">IF(ISBLANK(INDIRECT("M165"))," ",(INDIRECT("M165")))</f>
        <v xml:space="preserve"> </v>
      </c>
      <c r="AN165" s="47" t="str">
        <f ca="1">IF(ISBLANK(INDIRECT("N165"))," ",(INDIRECT("N165")))</f>
        <v xml:space="preserve"> </v>
      </c>
      <c r="AO165" s="47" t="str">
        <f ca="1">IF(ISBLANK(INDIRECT("O165"))," ",(INDIRECT("O165")))</f>
        <v xml:space="preserve"> </v>
      </c>
      <c r="AP165" s="47" t="str">
        <f ca="1">IF(ISBLANK(INDIRECT("P165"))," ",(INDIRECT("P165")))</f>
        <v xml:space="preserve"> </v>
      </c>
      <c r="AQ165" s="47" t="str">
        <f ca="1">IF(ISBLANK(INDIRECT("Q165"))," ",(INDIRECT("Q165")))</f>
        <v xml:space="preserve"> </v>
      </c>
      <c r="AR165" s="47" t="str">
        <f ca="1">IF(ISBLANK(INDIRECT("R165"))," ",(INDIRECT("R165")))</f>
        <v xml:space="preserve"> </v>
      </c>
      <c r="AS165" s="47" t="str">
        <f ca="1">IF(ISBLANK(INDIRECT("S165"))," ",(INDIRECT("S165")))</f>
        <v/>
      </c>
      <c r="AT165" s="47" t="str">
        <f ca="1">IF(ISBLANK(INDIRECT("T165"))," ",(INDIRECT("T165")))</f>
        <v xml:space="preserve"> </v>
      </c>
      <c r="AU165" s="47" t="str">
        <f ca="1">IF(ISBLANK(INDIRECT("U165"))," ",(INDIRECT("U165")))</f>
        <v xml:space="preserve"> </v>
      </c>
      <c r="AV165" s="47" t="str">
        <f ca="1">IF(ISBLANK(INDIRECT("V165"))," ",(INDIRECT("V165")))</f>
        <v xml:space="preserve"> </v>
      </c>
      <c r="AW165" s="47" t="str">
        <f ca="1">IF(ISBLANK(INDIRECT("W165"))," ",(INDIRECT("W165")))</f>
        <v xml:space="preserve"> </v>
      </c>
      <c r="BC165" s="188" t="s">
        <v>993</v>
      </c>
      <c r="BD165" s="188"/>
      <c r="BE165" s="188"/>
      <c r="BF165" s="188"/>
      <c r="BG165" s="188"/>
    </row>
    <row r="166" spans="1:59" x14ac:dyDescent="0.35">
      <c r="A166" s="9">
        <v>161</v>
      </c>
      <c r="B166" s="12"/>
      <c r="C166" s="12"/>
      <c r="D166" s="16"/>
      <c r="E166" s="17"/>
      <c r="F166" s="16"/>
      <c r="G166" s="12"/>
      <c r="H166" s="12"/>
      <c r="I166" s="12"/>
      <c r="J166" s="12"/>
      <c r="K166" s="12"/>
      <c r="L166" s="12"/>
      <c r="M166" s="12"/>
      <c r="N166" s="16"/>
      <c r="O166" s="16"/>
      <c r="P166" s="12"/>
      <c r="Q166" s="71"/>
      <c r="R166" s="71"/>
      <c r="S166" s="72" t="str">
        <f t="shared" si="3"/>
        <v/>
      </c>
      <c r="T166" s="18"/>
      <c r="U166" s="12"/>
      <c r="V166" s="12"/>
      <c r="W166" s="12"/>
      <c r="AB166" s="47" t="str">
        <f ca="1">IF(ISBLANK(INDIRECT("B166"))," ",(INDIRECT("B166")))</f>
        <v xml:space="preserve"> </v>
      </c>
      <c r="AC166" s="47" t="str">
        <f ca="1">IF(ISBLANK(INDIRECT("C166"))," ",(INDIRECT("C166")))</f>
        <v xml:space="preserve"> </v>
      </c>
      <c r="AD166" s="47" t="str">
        <f ca="1">IF(ISBLANK(INDIRECT("D166"))," ",(INDIRECT("D166")))</f>
        <v xml:space="preserve"> </v>
      </c>
      <c r="AE166" s="47" t="str">
        <f ca="1">IF(ISBLANK(INDIRECT("E166"))," ",(INDIRECT("E166")))</f>
        <v xml:space="preserve"> </v>
      </c>
      <c r="AF166" s="47" t="str">
        <f ca="1">IF(ISBLANK(INDIRECT("F166"))," ",(INDIRECT("F166")))</f>
        <v xml:space="preserve"> </v>
      </c>
      <c r="AG166" s="47" t="str">
        <f ca="1">IF(ISBLANK(INDIRECT("G166"))," ",(INDIRECT("G166")))</f>
        <v xml:space="preserve"> </v>
      </c>
      <c r="AH166" s="47" t="str">
        <f ca="1">IF(ISBLANK(INDIRECT("H166"))," ",(INDIRECT("H166")))</f>
        <v xml:space="preserve"> </v>
      </c>
      <c r="AI166" s="47" t="str">
        <f ca="1">IF(ISBLANK(INDIRECT("I166"))," ",(INDIRECT("I166")))</f>
        <v xml:space="preserve"> </v>
      </c>
      <c r="AJ166" s="47" t="str">
        <f ca="1">IF(ISBLANK(INDIRECT("J166"))," ",(INDIRECT("J166")))</f>
        <v xml:space="preserve"> </v>
      </c>
      <c r="AK166" s="47" t="str">
        <f ca="1">IF(ISBLANK(INDIRECT("K166"))," ",(INDIRECT("K166")))</f>
        <v xml:space="preserve"> </v>
      </c>
      <c r="AL166" s="47" t="str">
        <f ca="1">IF(ISBLANK(INDIRECT("L166"))," ",(INDIRECT("L166")))</f>
        <v xml:space="preserve"> </v>
      </c>
      <c r="AM166" s="47" t="str">
        <f ca="1">IF(ISBLANK(INDIRECT("M166"))," ",(INDIRECT("M166")))</f>
        <v xml:space="preserve"> </v>
      </c>
      <c r="AN166" s="47" t="str">
        <f ca="1">IF(ISBLANK(INDIRECT("N166"))," ",(INDIRECT("N166")))</f>
        <v xml:space="preserve"> </v>
      </c>
      <c r="AO166" s="47" t="str">
        <f ca="1">IF(ISBLANK(INDIRECT("O166"))," ",(INDIRECT("O166")))</f>
        <v xml:space="preserve"> </v>
      </c>
      <c r="AP166" s="47" t="str">
        <f ca="1">IF(ISBLANK(INDIRECT("P166"))," ",(INDIRECT("P166")))</f>
        <v xml:space="preserve"> </v>
      </c>
      <c r="AQ166" s="47" t="str">
        <f ca="1">IF(ISBLANK(INDIRECT("Q166"))," ",(INDIRECT("Q166")))</f>
        <v xml:space="preserve"> </v>
      </c>
      <c r="AR166" s="47" t="str">
        <f ca="1">IF(ISBLANK(INDIRECT("R166"))," ",(INDIRECT("R166")))</f>
        <v xml:space="preserve"> </v>
      </c>
      <c r="AS166" s="47" t="str">
        <f ca="1">IF(ISBLANK(INDIRECT("S166"))," ",(INDIRECT("S166")))</f>
        <v/>
      </c>
      <c r="AT166" s="47" t="str">
        <f ca="1">IF(ISBLANK(INDIRECT("T166"))," ",(INDIRECT("T166")))</f>
        <v xml:space="preserve"> </v>
      </c>
      <c r="AU166" s="47" t="str">
        <f ca="1">IF(ISBLANK(INDIRECT("U166"))," ",(INDIRECT("U166")))</f>
        <v xml:space="preserve"> </v>
      </c>
      <c r="AV166" s="47" t="str">
        <f ca="1">IF(ISBLANK(INDIRECT("V166"))," ",(INDIRECT("V166")))</f>
        <v xml:space="preserve"> </v>
      </c>
      <c r="AW166" s="47" t="str">
        <f ca="1">IF(ISBLANK(INDIRECT("W166"))," ",(INDIRECT("W166")))</f>
        <v xml:space="preserve"> </v>
      </c>
      <c r="BC166" s="188" t="s">
        <v>754</v>
      </c>
      <c r="BD166" s="188"/>
      <c r="BE166" s="188"/>
      <c r="BF166" s="188"/>
      <c r="BG166" s="188"/>
    </row>
    <row r="167" spans="1:59" x14ac:dyDescent="0.35">
      <c r="A167" s="9">
        <v>162</v>
      </c>
      <c r="B167" s="12"/>
      <c r="C167" s="12"/>
      <c r="D167" s="16"/>
      <c r="E167" s="17"/>
      <c r="F167" s="16"/>
      <c r="G167" s="12"/>
      <c r="H167" s="12"/>
      <c r="I167" s="12"/>
      <c r="J167" s="12"/>
      <c r="K167" s="12"/>
      <c r="L167" s="12"/>
      <c r="M167" s="12"/>
      <c r="N167" s="16"/>
      <c r="O167" s="16"/>
      <c r="P167" s="12"/>
      <c r="Q167" s="71"/>
      <c r="R167" s="71"/>
      <c r="S167" s="72" t="str">
        <f t="shared" si="3"/>
        <v/>
      </c>
      <c r="T167" s="18"/>
      <c r="U167" s="12"/>
      <c r="V167" s="12"/>
      <c r="W167" s="12"/>
      <c r="AB167" s="47" t="str">
        <f ca="1">IF(ISBLANK(INDIRECT("B167"))," ",(INDIRECT("B167")))</f>
        <v xml:space="preserve"> </v>
      </c>
      <c r="AC167" s="47" t="str">
        <f ca="1">IF(ISBLANK(INDIRECT("C167"))," ",(INDIRECT("C167")))</f>
        <v xml:space="preserve"> </v>
      </c>
      <c r="AD167" s="47" t="str">
        <f ca="1">IF(ISBLANK(INDIRECT("D167"))," ",(INDIRECT("D167")))</f>
        <v xml:space="preserve"> </v>
      </c>
      <c r="AE167" s="47" t="str">
        <f ca="1">IF(ISBLANK(INDIRECT("E167"))," ",(INDIRECT("E167")))</f>
        <v xml:space="preserve"> </v>
      </c>
      <c r="AF167" s="47" t="str">
        <f ca="1">IF(ISBLANK(INDIRECT("F167"))," ",(INDIRECT("F167")))</f>
        <v xml:space="preserve"> </v>
      </c>
      <c r="AG167" s="47" t="str">
        <f ca="1">IF(ISBLANK(INDIRECT("G167"))," ",(INDIRECT("G167")))</f>
        <v xml:space="preserve"> </v>
      </c>
      <c r="AH167" s="47" t="str">
        <f ca="1">IF(ISBLANK(INDIRECT("H167"))," ",(INDIRECT("H167")))</f>
        <v xml:space="preserve"> </v>
      </c>
      <c r="AI167" s="47" t="str">
        <f ca="1">IF(ISBLANK(INDIRECT("I167"))," ",(INDIRECT("I167")))</f>
        <v xml:space="preserve"> </v>
      </c>
      <c r="AJ167" s="47" t="str">
        <f ca="1">IF(ISBLANK(INDIRECT("J167"))," ",(INDIRECT("J167")))</f>
        <v xml:space="preserve"> </v>
      </c>
      <c r="AK167" s="47" t="str">
        <f ca="1">IF(ISBLANK(INDIRECT("K167"))," ",(INDIRECT("K167")))</f>
        <v xml:space="preserve"> </v>
      </c>
      <c r="AL167" s="47" t="str">
        <f ca="1">IF(ISBLANK(INDIRECT("L167"))," ",(INDIRECT("L167")))</f>
        <v xml:space="preserve"> </v>
      </c>
      <c r="AM167" s="47" t="str">
        <f ca="1">IF(ISBLANK(INDIRECT("M167"))," ",(INDIRECT("M167")))</f>
        <v xml:space="preserve"> </v>
      </c>
      <c r="AN167" s="47" t="str">
        <f ca="1">IF(ISBLANK(INDIRECT("N167"))," ",(INDIRECT("N167")))</f>
        <v xml:space="preserve"> </v>
      </c>
      <c r="AO167" s="47" t="str">
        <f ca="1">IF(ISBLANK(INDIRECT("O167"))," ",(INDIRECT("O167")))</f>
        <v xml:space="preserve"> </v>
      </c>
      <c r="AP167" s="47" t="str">
        <f ca="1">IF(ISBLANK(INDIRECT("P167"))," ",(INDIRECT("P167")))</f>
        <v xml:space="preserve"> </v>
      </c>
      <c r="AQ167" s="47" t="str">
        <f ca="1">IF(ISBLANK(INDIRECT("Q167"))," ",(INDIRECT("Q167")))</f>
        <v xml:space="preserve"> </v>
      </c>
      <c r="AR167" s="47" t="str">
        <f ca="1">IF(ISBLANK(INDIRECT("R167"))," ",(INDIRECT("R167")))</f>
        <v xml:space="preserve"> </v>
      </c>
      <c r="AS167" s="47" t="str">
        <f ca="1">IF(ISBLANK(INDIRECT("S167"))," ",(INDIRECT("S167")))</f>
        <v/>
      </c>
      <c r="AT167" s="47" t="str">
        <f ca="1">IF(ISBLANK(INDIRECT("T167"))," ",(INDIRECT("T167")))</f>
        <v xml:space="preserve"> </v>
      </c>
      <c r="AU167" s="47" t="str">
        <f ca="1">IF(ISBLANK(INDIRECT("U167"))," ",(INDIRECT("U167")))</f>
        <v xml:space="preserve"> </v>
      </c>
      <c r="AV167" s="47" t="str">
        <f ca="1">IF(ISBLANK(INDIRECT("V167"))," ",(INDIRECT("V167")))</f>
        <v xml:space="preserve"> </v>
      </c>
      <c r="AW167" s="47" t="str">
        <f ca="1">IF(ISBLANK(INDIRECT("W167"))," ",(INDIRECT("W167")))</f>
        <v xml:space="preserve"> </v>
      </c>
      <c r="BC167" s="188" t="s">
        <v>755</v>
      </c>
      <c r="BD167" s="188"/>
      <c r="BE167" s="188"/>
      <c r="BF167" s="188"/>
      <c r="BG167" s="188"/>
    </row>
    <row r="168" spans="1:59" x14ac:dyDescent="0.35">
      <c r="A168" s="9">
        <v>163</v>
      </c>
      <c r="B168" s="12"/>
      <c r="C168" s="12"/>
      <c r="D168" s="16"/>
      <c r="E168" s="17"/>
      <c r="F168" s="16"/>
      <c r="G168" s="12"/>
      <c r="H168" s="12"/>
      <c r="I168" s="12"/>
      <c r="J168" s="12"/>
      <c r="K168" s="12"/>
      <c r="L168" s="12"/>
      <c r="M168" s="12"/>
      <c r="N168" s="16"/>
      <c r="O168" s="16"/>
      <c r="P168" s="12"/>
      <c r="Q168" s="71"/>
      <c r="R168" s="71"/>
      <c r="S168" s="72" t="str">
        <f t="shared" si="3"/>
        <v/>
      </c>
      <c r="T168" s="18"/>
      <c r="U168" s="12"/>
      <c r="V168" s="12"/>
      <c r="W168" s="12"/>
      <c r="AB168" s="47" t="str">
        <f ca="1">IF(ISBLANK(INDIRECT("B168"))," ",(INDIRECT("B168")))</f>
        <v xml:space="preserve"> </v>
      </c>
      <c r="AC168" s="47" t="str">
        <f ca="1">IF(ISBLANK(INDIRECT("C168"))," ",(INDIRECT("C168")))</f>
        <v xml:space="preserve"> </v>
      </c>
      <c r="AD168" s="47" t="str">
        <f ca="1">IF(ISBLANK(INDIRECT("D168"))," ",(INDIRECT("D168")))</f>
        <v xml:space="preserve"> </v>
      </c>
      <c r="AE168" s="47" t="str">
        <f ca="1">IF(ISBLANK(INDIRECT("E168"))," ",(INDIRECT("E168")))</f>
        <v xml:space="preserve"> </v>
      </c>
      <c r="AF168" s="47" t="str">
        <f ca="1">IF(ISBLANK(INDIRECT("F168"))," ",(INDIRECT("F168")))</f>
        <v xml:space="preserve"> </v>
      </c>
      <c r="AG168" s="47" t="str">
        <f ca="1">IF(ISBLANK(INDIRECT("G168"))," ",(INDIRECT("G168")))</f>
        <v xml:space="preserve"> </v>
      </c>
      <c r="AH168" s="47" t="str">
        <f ca="1">IF(ISBLANK(INDIRECT("H168"))," ",(INDIRECT("H168")))</f>
        <v xml:space="preserve"> </v>
      </c>
      <c r="AI168" s="47" t="str">
        <f ca="1">IF(ISBLANK(INDIRECT("I168"))," ",(INDIRECT("I168")))</f>
        <v xml:space="preserve"> </v>
      </c>
      <c r="AJ168" s="47" t="str">
        <f ca="1">IF(ISBLANK(INDIRECT("J168"))," ",(INDIRECT("J168")))</f>
        <v xml:space="preserve"> </v>
      </c>
      <c r="AK168" s="47" t="str">
        <f ca="1">IF(ISBLANK(INDIRECT("K168"))," ",(INDIRECT("K168")))</f>
        <v xml:space="preserve"> </v>
      </c>
      <c r="AL168" s="47" t="str">
        <f ca="1">IF(ISBLANK(INDIRECT("L168"))," ",(INDIRECT("L168")))</f>
        <v xml:space="preserve"> </v>
      </c>
      <c r="AM168" s="47" t="str">
        <f ca="1">IF(ISBLANK(INDIRECT("M168"))," ",(INDIRECT("M168")))</f>
        <v xml:space="preserve"> </v>
      </c>
      <c r="AN168" s="47" t="str">
        <f ca="1">IF(ISBLANK(INDIRECT("N168"))," ",(INDIRECT("N168")))</f>
        <v xml:space="preserve"> </v>
      </c>
      <c r="AO168" s="47" t="str">
        <f ca="1">IF(ISBLANK(INDIRECT("O168"))," ",(INDIRECT("O168")))</f>
        <v xml:space="preserve"> </v>
      </c>
      <c r="AP168" s="47" t="str">
        <f ca="1">IF(ISBLANK(INDIRECT("P168"))," ",(INDIRECT("P168")))</f>
        <v xml:space="preserve"> </v>
      </c>
      <c r="AQ168" s="47" t="str">
        <f ca="1">IF(ISBLANK(INDIRECT("Q168"))," ",(INDIRECT("Q168")))</f>
        <v xml:space="preserve"> </v>
      </c>
      <c r="AR168" s="47" t="str">
        <f ca="1">IF(ISBLANK(INDIRECT("R168"))," ",(INDIRECT("R168")))</f>
        <v xml:space="preserve"> </v>
      </c>
      <c r="AS168" s="47" t="str">
        <f ca="1">IF(ISBLANK(INDIRECT("S168"))," ",(INDIRECT("S168")))</f>
        <v/>
      </c>
      <c r="AT168" s="47" t="str">
        <f ca="1">IF(ISBLANK(INDIRECT("T168"))," ",(INDIRECT("T168")))</f>
        <v xml:space="preserve"> </v>
      </c>
      <c r="AU168" s="47" t="str">
        <f ca="1">IF(ISBLANK(INDIRECT("U168"))," ",(INDIRECT("U168")))</f>
        <v xml:space="preserve"> </v>
      </c>
      <c r="AV168" s="47" t="str">
        <f ca="1">IF(ISBLANK(INDIRECT("V168"))," ",(INDIRECT("V168")))</f>
        <v xml:space="preserve"> </v>
      </c>
      <c r="AW168" s="47" t="str">
        <f ca="1">IF(ISBLANK(INDIRECT("W168"))," ",(INDIRECT("W168")))</f>
        <v xml:space="preserve"> </v>
      </c>
      <c r="BC168" s="188" t="s">
        <v>756</v>
      </c>
      <c r="BD168" s="188"/>
      <c r="BE168" s="188"/>
      <c r="BF168" s="188"/>
      <c r="BG168" s="188"/>
    </row>
    <row r="169" spans="1:59" x14ac:dyDescent="0.35">
      <c r="A169" s="9">
        <v>164</v>
      </c>
      <c r="B169" s="12"/>
      <c r="C169" s="12"/>
      <c r="D169" s="16"/>
      <c r="E169" s="17"/>
      <c r="F169" s="16"/>
      <c r="G169" s="12"/>
      <c r="H169" s="12"/>
      <c r="I169" s="12"/>
      <c r="J169" s="12"/>
      <c r="K169" s="12"/>
      <c r="L169" s="12"/>
      <c r="M169" s="12"/>
      <c r="N169" s="16"/>
      <c r="O169" s="16"/>
      <c r="P169" s="12"/>
      <c r="Q169" s="71"/>
      <c r="R169" s="71"/>
      <c r="S169" s="72" t="str">
        <f t="shared" si="3"/>
        <v/>
      </c>
      <c r="T169" s="18"/>
      <c r="U169" s="12"/>
      <c r="V169" s="12"/>
      <c r="W169" s="12"/>
      <c r="AB169" s="47" t="str">
        <f ca="1">IF(ISBLANK(INDIRECT("B169"))," ",(INDIRECT("B169")))</f>
        <v xml:space="preserve"> </v>
      </c>
      <c r="AC169" s="47" t="str">
        <f ca="1">IF(ISBLANK(INDIRECT("C169"))," ",(INDIRECT("C169")))</f>
        <v xml:space="preserve"> </v>
      </c>
      <c r="AD169" s="47" t="str">
        <f ca="1">IF(ISBLANK(INDIRECT("D169"))," ",(INDIRECT("D169")))</f>
        <v xml:space="preserve"> </v>
      </c>
      <c r="AE169" s="47" t="str">
        <f ca="1">IF(ISBLANK(INDIRECT("E169"))," ",(INDIRECT("E169")))</f>
        <v xml:space="preserve"> </v>
      </c>
      <c r="AF169" s="47" t="str">
        <f ca="1">IF(ISBLANK(INDIRECT("F169"))," ",(INDIRECT("F169")))</f>
        <v xml:space="preserve"> </v>
      </c>
      <c r="AG169" s="47" t="str">
        <f ca="1">IF(ISBLANK(INDIRECT("G169"))," ",(INDIRECT("G169")))</f>
        <v xml:space="preserve"> </v>
      </c>
      <c r="AH169" s="47" t="str">
        <f ca="1">IF(ISBLANK(INDIRECT("H169"))," ",(INDIRECT("H169")))</f>
        <v xml:space="preserve"> </v>
      </c>
      <c r="AI169" s="47" t="str">
        <f ca="1">IF(ISBLANK(INDIRECT("I169"))," ",(INDIRECT("I169")))</f>
        <v xml:space="preserve"> </v>
      </c>
      <c r="AJ169" s="47" t="str">
        <f ca="1">IF(ISBLANK(INDIRECT("J169"))," ",(INDIRECT("J169")))</f>
        <v xml:space="preserve"> </v>
      </c>
      <c r="AK169" s="47" t="str">
        <f ca="1">IF(ISBLANK(INDIRECT("K169"))," ",(INDIRECT("K169")))</f>
        <v xml:space="preserve"> </v>
      </c>
      <c r="AL169" s="47" t="str">
        <f ca="1">IF(ISBLANK(INDIRECT("L169"))," ",(INDIRECT("L169")))</f>
        <v xml:space="preserve"> </v>
      </c>
      <c r="AM169" s="47" t="str">
        <f ca="1">IF(ISBLANK(INDIRECT("M169"))," ",(INDIRECT("M169")))</f>
        <v xml:space="preserve"> </v>
      </c>
      <c r="AN169" s="47" t="str">
        <f ca="1">IF(ISBLANK(INDIRECT("N169"))," ",(INDIRECT("N169")))</f>
        <v xml:space="preserve"> </v>
      </c>
      <c r="AO169" s="47" t="str">
        <f ca="1">IF(ISBLANK(INDIRECT("O169"))," ",(INDIRECT("O169")))</f>
        <v xml:space="preserve"> </v>
      </c>
      <c r="AP169" s="47" t="str">
        <f ca="1">IF(ISBLANK(INDIRECT("P169"))," ",(INDIRECT("P169")))</f>
        <v xml:space="preserve"> </v>
      </c>
      <c r="AQ169" s="47" t="str">
        <f ca="1">IF(ISBLANK(INDIRECT("Q169"))," ",(INDIRECT("Q169")))</f>
        <v xml:space="preserve"> </v>
      </c>
      <c r="AR169" s="47" t="str">
        <f ca="1">IF(ISBLANK(INDIRECT("R169"))," ",(INDIRECT("R169")))</f>
        <v xml:space="preserve"> </v>
      </c>
      <c r="AS169" s="47" t="str">
        <f ca="1">IF(ISBLANK(INDIRECT("S169"))," ",(INDIRECT("S169")))</f>
        <v/>
      </c>
      <c r="AT169" s="47" t="str">
        <f ca="1">IF(ISBLANK(INDIRECT("T169"))," ",(INDIRECT("T169")))</f>
        <v xml:space="preserve"> </v>
      </c>
      <c r="AU169" s="47" t="str">
        <f ca="1">IF(ISBLANK(INDIRECT("U169"))," ",(INDIRECT("U169")))</f>
        <v xml:space="preserve"> </v>
      </c>
      <c r="AV169" s="47" t="str">
        <f ca="1">IF(ISBLANK(INDIRECT("V169"))," ",(INDIRECT("V169")))</f>
        <v xml:space="preserve"> </v>
      </c>
      <c r="AW169" s="47" t="str">
        <f ca="1">IF(ISBLANK(INDIRECT("W169"))," ",(INDIRECT("W169")))</f>
        <v xml:space="preserve"> </v>
      </c>
      <c r="BC169" s="188" t="s">
        <v>234</v>
      </c>
      <c r="BD169" s="188"/>
      <c r="BE169" s="188"/>
      <c r="BF169" s="188"/>
      <c r="BG169" s="188"/>
    </row>
    <row r="170" spans="1:59" x14ac:dyDescent="0.35">
      <c r="A170" s="9">
        <v>165</v>
      </c>
      <c r="B170" s="12"/>
      <c r="C170" s="12"/>
      <c r="D170" s="16"/>
      <c r="E170" s="17"/>
      <c r="F170" s="16"/>
      <c r="G170" s="12"/>
      <c r="H170" s="12"/>
      <c r="I170" s="12"/>
      <c r="J170" s="12"/>
      <c r="K170" s="12"/>
      <c r="L170" s="12"/>
      <c r="M170" s="12"/>
      <c r="N170" s="16"/>
      <c r="O170" s="16"/>
      <c r="P170" s="12"/>
      <c r="Q170" s="71"/>
      <c r="R170" s="71"/>
      <c r="S170" s="72" t="str">
        <f t="shared" si="3"/>
        <v/>
      </c>
      <c r="T170" s="18"/>
      <c r="U170" s="12"/>
      <c r="V170" s="12"/>
      <c r="W170" s="12"/>
      <c r="AB170" s="47" t="str">
        <f ca="1">IF(ISBLANK(INDIRECT("B170"))," ",(INDIRECT("B170")))</f>
        <v xml:space="preserve"> </v>
      </c>
      <c r="AC170" s="47" t="str">
        <f ca="1">IF(ISBLANK(INDIRECT("C170"))," ",(INDIRECT("C170")))</f>
        <v xml:space="preserve"> </v>
      </c>
      <c r="AD170" s="47" t="str">
        <f ca="1">IF(ISBLANK(INDIRECT("D170"))," ",(INDIRECT("D170")))</f>
        <v xml:space="preserve"> </v>
      </c>
      <c r="AE170" s="47" t="str">
        <f ca="1">IF(ISBLANK(INDIRECT("E170"))," ",(INDIRECT("E170")))</f>
        <v xml:space="preserve"> </v>
      </c>
      <c r="AF170" s="47" t="str">
        <f ca="1">IF(ISBLANK(INDIRECT("F170"))," ",(INDIRECT("F170")))</f>
        <v xml:space="preserve"> </v>
      </c>
      <c r="AG170" s="47" t="str">
        <f ca="1">IF(ISBLANK(INDIRECT("G170"))," ",(INDIRECT("G170")))</f>
        <v xml:space="preserve"> </v>
      </c>
      <c r="AH170" s="47" t="str">
        <f ca="1">IF(ISBLANK(INDIRECT("H170"))," ",(INDIRECT("H170")))</f>
        <v xml:space="preserve"> </v>
      </c>
      <c r="AI170" s="47" t="str">
        <f ca="1">IF(ISBLANK(INDIRECT("I170"))," ",(INDIRECT("I170")))</f>
        <v xml:space="preserve"> </v>
      </c>
      <c r="AJ170" s="47" t="str">
        <f ca="1">IF(ISBLANK(INDIRECT("J170"))," ",(INDIRECT("J170")))</f>
        <v xml:space="preserve"> </v>
      </c>
      <c r="AK170" s="47" t="str">
        <f ca="1">IF(ISBLANK(INDIRECT("K170"))," ",(INDIRECT("K170")))</f>
        <v xml:space="preserve"> </v>
      </c>
      <c r="AL170" s="47" t="str">
        <f ca="1">IF(ISBLANK(INDIRECT("L170"))," ",(INDIRECT("L170")))</f>
        <v xml:space="preserve"> </v>
      </c>
      <c r="AM170" s="47" t="str">
        <f ca="1">IF(ISBLANK(INDIRECT("M170"))," ",(INDIRECT("M170")))</f>
        <v xml:space="preserve"> </v>
      </c>
      <c r="AN170" s="47" t="str">
        <f ca="1">IF(ISBLANK(INDIRECT("N170"))," ",(INDIRECT("N170")))</f>
        <v xml:space="preserve"> </v>
      </c>
      <c r="AO170" s="47" t="str">
        <f ca="1">IF(ISBLANK(INDIRECT("O170"))," ",(INDIRECT("O170")))</f>
        <v xml:space="preserve"> </v>
      </c>
      <c r="AP170" s="47" t="str">
        <f ca="1">IF(ISBLANK(INDIRECT("P170"))," ",(INDIRECT("P170")))</f>
        <v xml:space="preserve"> </v>
      </c>
      <c r="AQ170" s="47" t="str">
        <f ca="1">IF(ISBLANK(INDIRECT("Q170"))," ",(INDIRECT("Q170")))</f>
        <v xml:space="preserve"> </v>
      </c>
      <c r="AR170" s="47" t="str">
        <f ca="1">IF(ISBLANK(INDIRECT("R170"))," ",(INDIRECT("R170")))</f>
        <v xml:space="preserve"> </v>
      </c>
      <c r="AS170" s="47" t="str">
        <f ca="1">IF(ISBLANK(INDIRECT("S170"))," ",(INDIRECT("S170")))</f>
        <v/>
      </c>
      <c r="AT170" s="47" t="str">
        <f ca="1">IF(ISBLANK(INDIRECT("T170"))," ",(INDIRECT("T170")))</f>
        <v xml:space="preserve"> </v>
      </c>
      <c r="AU170" s="47" t="str">
        <f ca="1">IF(ISBLANK(INDIRECT("U170"))," ",(INDIRECT("U170")))</f>
        <v xml:space="preserve"> </v>
      </c>
      <c r="AV170" s="47" t="str">
        <f ca="1">IF(ISBLANK(INDIRECT("V170"))," ",(INDIRECT("V170")))</f>
        <v xml:space="preserve"> </v>
      </c>
      <c r="AW170" s="47" t="str">
        <f ca="1">IF(ISBLANK(INDIRECT("W170"))," ",(INDIRECT("W170")))</f>
        <v xml:space="preserve"> </v>
      </c>
      <c r="BC170" s="188" t="s">
        <v>994</v>
      </c>
      <c r="BD170" s="188"/>
      <c r="BE170" s="188"/>
      <c r="BF170" s="188"/>
      <c r="BG170" s="188"/>
    </row>
    <row r="171" spans="1:59" x14ac:dyDescent="0.35">
      <c r="A171" s="9">
        <v>166</v>
      </c>
      <c r="B171" s="12"/>
      <c r="C171" s="12"/>
      <c r="D171" s="16"/>
      <c r="E171" s="17"/>
      <c r="F171" s="16"/>
      <c r="G171" s="12"/>
      <c r="H171" s="12"/>
      <c r="I171" s="12"/>
      <c r="J171" s="12"/>
      <c r="K171" s="12"/>
      <c r="L171" s="12"/>
      <c r="M171" s="12"/>
      <c r="N171" s="16"/>
      <c r="O171" s="16"/>
      <c r="P171" s="12"/>
      <c r="Q171" s="71"/>
      <c r="R171" s="71"/>
      <c r="S171" s="72" t="str">
        <f t="shared" si="3"/>
        <v/>
      </c>
      <c r="T171" s="18"/>
      <c r="U171" s="12"/>
      <c r="V171" s="12"/>
      <c r="W171" s="12"/>
      <c r="AB171" s="47" t="str">
        <f ca="1">IF(ISBLANK(INDIRECT("B171"))," ",(INDIRECT("B171")))</f>
        <v xml:space="preserve"> </v>
      </c>
      <c r="AC171" s="47" t="str">
        <f ca="1">IF(ISBLANK(INDIRECT("C171"))," ",(INDIRECT("C171")))</f>
        <v xml:space="preserve"> </v>
      </c>
      <c r="AD171" s="47" t="str">
        <f ca="1">IF(ISBLANK(INDIRECT("D171"))," ",(INDIRECT("D171")))</f>
        <v xml:space="preserve"> </v>
      </c>
      <c r="AE171" s="47" t="str">
        <f ca="1">IF(ISBLANK(INDIRECT("E171"))," ",(INDIRECT("E171")))</f>
        <v xml:space="preserve"> </v>
      </c>
      <c r="AF171" s="47" t="str">
        <f ca="1">IF(ISBLANK(INDIRECT("F171"))," ",(INDIRECT("F171")))</f>
        <v xml:space="preserve"> </v>
      </c>
      <c r="AG171" s="47" t="str">
        <f ca="1">IF(ISBLANK(INDIRECT("G171"))," ",(INDIRECT("G171")))</f>
        <v xml:space="preserve"> </v>
      </c>
      <c r="AH171" s="47" t="str">
        <f ca="1">IF(ISBLANK(INDIRECT("H171"))," ",(INDIRECT("H171")))</f>
        <v xml:space="preserve"> </v>
      </c>
      <c r="AI171" s="47" t="str">
        <f ca="1">IF(ISBLANK(INDIRECT("I171"))," ",(INDIRECT("I171")))</f>
        <v xml:space="preserve"> </v>
      </c>
      <c r="AJ171" s="47" t="str">
        <f ca="1">IF(ISBLANK(INDIRECT("J171"))," ",(INDIRECT("J171")))</f>
        <v xml:space="preserve"> </v>
      </c>
      <c r="AK171" s="47" t="str">
        <f ca="1">IF(ISBLANK(INDIRECT("K171"))," ",(INDIRECT("K171")))</f>
        <v xml:space="preserve"> </v>
      </c>
      <c r="AL171" s="47" t="str">
        <f ca="1">IF(ISBLANK(INDIRECT("L171"))," ",(INDIRECT("L171")))</f>
        <v xml:space="preserve"> </v>
      </c>
      <c r="AM171" s="47" t="str">
        <f ca="1">IF(ISBLANK(INDIRECT("M171"))," ",(INDIRECT("M171")))</f>
        <v xml:space="preserve"> </v>
      </c>
      <c r="AN171" s="47" t="str">
        <f ca="1">IF(ISBLANK(INDIRECT("N171"))," ",(INDIRECT("N171")))</f>
        <v xml:space="preserve"> </v>
      </c>
      <c r="AO171" s="47" t="str">
        <f ca="1">IF(ISBLANK(INDIRECT("O171"))," ",(INDIRECT("O171")))</f>
        <v xml:space="preserve"> </v>
      </c>
      <c r="AP171" s="47" t="str">
        <f ca="1">IF(ISBLANK(INDIRECT("P171"))," ",(INDIRECT("P171")))</f>
        <v xml:space="preserve"> </v>
      </c>
      <c r="AQ171" s="47" t="str">
        <f ca="1">IF(ISBLANK(INDIRECT("Q171"))," ",(INDIRECT("Q171")))</f>
        <v xml:space="preserve"> </v>
      </c>
      <c r="AR171" s="47" t="str">
        <f ca="1">IF(ISBLANK(INDIRECT("R171"))," ",(INDIRECT("R171")))</f>
        <v xml:space="preserve"> </v>
      </c>
      <c r="AS171" s="47" t="str">
        <f ca="1">IF(ISBLANK(INDIRECT("S171"))," ",(INDIRECT("S171")))</f>
        <v/>
      </c>
      <c r="AT171" s="47" t="str">
        <f ca="1">IF(ISBLANK(INDIRECT("T171"))," ",(INDIRECT("T171")))</f>
        <v xml:space="preserve"> </v>
      </c>
      <c r="AU171" s="47" t="str">
        <f ca="1">IF(ISBLANK(INDIRECT("U171"))," ",(INDIRECT("U171")))</f>
        <v xml:space="preserve"> </v>
      </c>
      <c r="AV171" s="47" t="str">
        <f ca="1">IF(ISBLANK(INDIRECT("V171"))," ",(INDIRECT("V171")))</f>
        <v xml:space="preserve"> </v>
      </c>
      <c r="AW171" s="47" t="str">
        <f ca="1">IF(ISBLANK(INDIRECT("W171"))," ",(INDIRECT("W171")))</f>
        <v xml:space="preserve"> </v>
      </c>
      <c r="BC171" s="188" t="s">
        <v>995</v>
      </c>
      <c r="BD171" s="188"/>
      <c r="BE171" s="188"/>
      <c r="BF171" s="188"/>
      <c r="BG171" s="188"/>
    </row>
    <row r="172" spans="1:59" x14ac:dyDescent="0.35">
      <c r="A172" s="9">
        <v>167</v>
      </c>
      <c r="B172" s="12"/>
      <c r="C172" s="12"/>
      <c r="D172" s="16"/>
      <c r="E172" s="17"/>
      <c r="F172" s="16"/>
      <c r="G172" s="12"/>
      <c r="H172" s="12"/>
      <c r="I172" s="12"/>
      <c r="J172" s="12"/>
      <c r="K172" s="12"/>
      <c r="L172" s="12"/>
      <c r="M172" s="12"/>
      <c r="N172" s="16"/>
      <c r="O172" s="16"/>
      <c r="P172" s="12"/>
      <c r="Q172" s="71"/>
      <c r="R172" s="71"/>
      <c r="S172" s="72" t="str">
        <f t="shared" si="3"/>
        <v/>
      </c>
      <c r="T172" s="18"/>
      <c r="U172" s="12"/>
      <c r="V172" s="12"/>
      <c r="W172" s="12"/>
      <c r="AB172" s="47" t="str">
        <f ca="1">IF(ISBLANK(INDIRECT("B172"))," ",(INDIRECT("B172")))</f>
        <v xml:space="preserve"> </v>
      </c>
      <c r="AC172" s="47" t="str">
        <f ca="1">IF(ISBLANK(INDIRECT("C172"))," ",(INDIRECT("C172")))</f>
        <v xml:space="preserve"> </v>
      </c>
      <c r="AD172" s="47" t="str">
        <f ca="1">IF(ISBLANK(INDIRECT("D172"))," ",(INDIRECT("D172")))</f>
        <v xml:space="preserve"> </v>
      </c>
      <c r="AE172" s="47" t="str">
        <f ca="1">IF(ISBLANK(INDIRECT("E172"))," ",(INDIRECT("E172")))</f>
        <v xml:space="preserve"> </v>
      </c>
      <c r="AF172" s="47" t="str">
        <f ca="1">IF(ISBLANK(INDIRECT("F172"))," ",(INDIRECT("F172")))</f>
        <v xml:space="preserve"> </v>
      </c>
      <c r="AG172" s="47" t="str">
        <f ca="1">IF(ISBLANK(INDIRECT("G172"))," ",(INDIRECT("G172")))</f>
        <v xml:space="preserve"> </v>
      </c>
      <c r="AH172" s="47" t="str">
        <f ca="1">IF(ISBLANK(INDIRECT("H172"))," ",(INDIRECT("H172")))</f>
        <v xml:space="preserve"> </v>
      </c>
      <c r="AI172" s="47" t="str">
        <f ca="1">IF(ISBLANK(INDIRECT("I172"))," ",(INDIRECT("I172")))</f>
        <v xml:space="preserve"> </v>
      </c>
      <c r="AJ172" s="47" t="str">
        <f ca="1">IF(ISBLANK(INDIRECT("J172"))," ",(INDIRECT("J172")))</f>
        <v xml:space="preserve"> </v>
      </c>
      <c r="AK172" s="47" t="str">
        <f ca="1">IF(ISBLANK(INDIRECT("K172"))," ",(INDIRECT("K172")))</f>
        <v xml:space="preserve"> </v>
      </c>
      <c r="AL172" s="47" t="str">
        <f ca="1">IF(ISBLANK(INDIRECT("L172"))," ",(INDIRECT("L172")))</f>
        <v xml:space="preserve"> </v>
      </c>
      <c r="AM172" s="47" t="str">
        <f ca="1">IF(ISBLANK(INDIRECT("M172"))," ",(INDIRECT("M172")))</f>
        <v xml:space="preserve"> </v>
      </c>
      <c r="AN172" s="47" t="str">
        <f ca="1">IF(ISBLANK(INDIRECT("N172"))," ",(INDIRECT("N172")))</f>
        <v xml:space="preserve"> </v>
      </c>
      <c r="AO172" s="47" t="str">
        <f ca="1">IF(ISBLANK(INDIRECT("O172"))," ",(INDIRECT("O172")))</f>
        <v xml:space="preserve"> </v>
      </c>
      <c r="AP172" s="47" t="str">
        <f ca="1">IF(ISBLANK(INDIRECT("P172"))," ",(INDIRECT("P172")))</f>
        <v xml:space="preserve"> </v>
      </c>
      <c r="AQ172" s="47" t="str">
        <f ca="1">IF(ISBLANK(INDIRECT("Q172"))," ",(INDIRECT("Q172")))</f>
        <v xml:space="preserve"> </v>
      </c>
      <c r="AR172" s="47" t="str">
        <f ca="1">IF(ISBLANK(INDIRECT("R172"))," ",(INDIRECT("R172")))</f>
        <v xml:space="preserve"> </v>
      </c>
      <c r="AS172" s="47" t="str">
        <f ca="1">IF(ISBLANK(INDIRECT("S172"))," ",(INDIRECT("S172")))</f>
        <v/>
      </c>
      <c r="AT172" s="47" t="str">
        <f ca="1">IF(ISBLANK(INDIRECT("T172"))," ",(INDIRECT("T172")))</f>
        <v xml:space="preserve"> </v>
      </c>
      <c r="AU172" s="47" t="str">
        <f ca="1">IF(ISBLANK(INDIRECT("U172"))," ",(INDIRECT("U172")))</f>
        <v xml:space="preserve"> </v>
      </c>
      <c r="AV172" s="47" t="str">
        <f ca="1">IF(ISBLANK(INDIRECT("V172"))," ",(INDIRECT("V172")))</f>
        <v xml:space="preserve"> </v>
      </c>
      <c r="AW172" s="47" t="str">
        <f ca="1">IF(ISBLANK(INDIRECT("W172"))," ",(INDIRECT("W172")))</f>
        <v xml:space="preserve"> </v>
      </c>
      <c r="BC172" s="188" t="s">
        <v>996</v>
      </c>
      <c r="BD172" s="188"/>
      <c r="BE172" s="188"/>
      <c r="BF172" s="188"/>
      <c r="BG172" s="188"/>
    </row>
    <row r="173" spans="1:59" x14ac:dyDescent="0.35">
      <c r="A173" s="9">
        <v>168</v>
      </c>
      <c r="B173" s="12"/>
      <c r="C173" s="12"/>
      <c r="D173" s="16"/>
      <c r="E173" s="17"/>
      <c r="F173" s="16"/>
      <c r="G173" s="12"/>
      <c r="H173" s="12"/>
      <c r="I173" s="12"/>
      <c r="J173" s="12"/>
      <c r="K173" s="12"/>
      <c r="L173" s="12"/>
      <c r="M173" s="12"/>
      <c r="N173" s="16"/>
      <c r="O173" s="16"/>
      <c r="P173" s="12"/>
      <c r="Q173" s="71"/>
      <c r="R173" s="71"/>
      <c r="S173" s="72" t="str">
        <f t="shared" si="3"/>
        <v/>
      </c>
      <c r="T173" s="18"/>
      <c r="U173" s="12"/>
      <c r="V173" s="12"/>
      <c r="W173" s="12"/>
      <c r="AB173" s="47" t="str">
        <f ca="1">IF(ISBLANK(INDIRECT("B173"))," ",(INDIRECT("B173")))</f>
        <v xml:space="preserve"> </v>
      </c>
      <c r="AC173" s="47" t="str">
        <f ca="1">IF(ISBLANK(INDIRECT("C173"))," ",(INDIRECT("C173")))</f>
        <v xml:space="preserve"> </v>
      </c>
      <c r="AD173" s="47" t="str">
        <f ca="1">IF(ISBLANK(INDIRECT("D173"))," ",(INDIRECT("D173")))</f>
        <v xml:space="preserve"> </v>
      </c>
      <c r="AE173" s="47" t="str">
        <f ca="1">IF(ISBLANK(INDIRECT("E173"))," ",(INDIRECT("E173")))</f>
        <v xml:space="preserve"> </v>
      </c>
      <c r="AF173" s="47" t="str">
        <f ca="1">IF(ISBLANK(INDIRECT("F173"))," ",(INDIRECT("F173")))</f>
        <v xml:space="preserve"> </v>
      </c>
      <c r="AG173" s="47" t="str">
        <f ca="1">IF(ISBLANK(INDIRECT("G173"))," ",(INDIRECT("G173")))</f>
        <v xml:space="preserve"> </v>
      </c>
      <c r="AH173" s="47" t="str">
        <f ca="1">IF(ISBLANK(INDIRECT("H173"))," ",(INDIRECT("H173")))</f>
        <v xml:space="preserve"> </v>
      </c>
      <c r="AI173" s="47" t="str">
        <f ca="1">IF(ISBLANK(INDIRECT("I173"))," ",(INDIRECT("I173")))</f>
        <v xml:space="preserve"> </v>
      </c>
      <c r="AJ173" s="47" t="str">
        <f ca="1">IF(ISBLANK(INDIRECT("J173"))," ",(INDIRECT("J173")))</f>
        <v xml:space="preserve"> </v>
      </c>
      <c r="AK173" s="47" t="str">
        <f ca="1">IF(ISBLANK(INDIRECT("K173"))," ",(INDIRECT("K173")))</f>
        <v xml:space="preserve"> </v>
      </c>
      <c r="AL173" s="47" t="str">
        <f ca="1">IF(ISBLANK(INDIRECT("L173"))," ",(INDIRECT("L173")))</f>
        <v xml:space="preserve"> </v>
      </c>
      <c r="AM173" s="47" t="str">
        <f ca="1">IF(ISBLANK(INDIRECT("M173"))," ",(INDIRECT("M173")))</f>
        <v xml:space="preserve"> </v>
      </c>
      <c r="AN173" s="47" t="str">
        <f ca="1">IF(ISBLANK(INDIRECT("N173"))," ",(INDIRECT("N173")))</f>
        <v xml:space="preserve"> </v>
      </c>
      <c r="AO173" s="47" t="str">
        <f ca="1">IF(ISBLANK(INDIRECT("O173"))," ",(INDIRECT("O173")))</f>
        <v xml:space="preserve"> </v>
      </c>
      <c r="AP173" s="47" t="str">
        <f ca="1">IF(ISBLANK(INDIRECT("P173"))," ",(INDIRECT("P173")))</f>
        <v xml:space="preserve"> </v>
      </c>
      <c r="AQ173" s="47" t="str">
        <f ca="1">IF(ISBLANK(INDIRECT("Q173"))," ",(INDIRECT("Q173")))</f>
        <v xml:space="preserve"> </v>
      </c>
      <c r="AR173" s="47" t="str">
        <f ca="1">IF(ISBLANK(INDIRECT("R173"))," ",(INDIRECT("R173")))</f>
        <v xml:space="preserve"> </v>
      </c>
      <c r="AS173" s="47" t="str">
        <f ca="1">IF(ISBLANK(INDIRECT("S173"))," ",(INDIRECT("S173")))</f>
        <v/>
      </c>
      <c r="AT173" s="47" t="str">
        <f ca="1">IF(ISBLANK(INDIRECT("T173"))," ",(INDIRECT("T173")))</f>
        <v xml:space="preserve"> </v>
      </c>
      <c r="AU173" s="47" t="str">
        <f ca="1">IF(ISBLANK(INDIRECT("U173"))," ",(INDIRECT("U173")))</f>
        <v xml:space="preserve"> </v>
      </c>
      <c r="AV173" s="47" t="str">
        <f ca="1">IF(ISBLANK(INDIRECT("V173"))," ",(INDIRECT("V173")))</f>
        <v xml:space="preserve"> </v>
      </c>
      <c r="AW173" s="47" t="str">
        <f ca="1">IF(ISBLANK(INDIRECT("W173"))," ",(INDIRECT("W173")))</f>
        <v xml:space="preserve"> </v>
      </c>
      <c r="BC173" s="188" t="s">
        <v>64</v>
      </c>
      <c r="BD173" s="188"/>
      <c r="BE173" s="188"/>
      <c r="BF173" s="188"/>
      <c r="BG173" s="188"/>
    </row>
    <row r="174" spans="1:59" x14ac:dyDescent="0.35">
      <c r="A174" s="9">
        <v>169</v>
      </c>
      <c r="B174" s="12"/>
      <c r="C174" s="12"/>
      <c r="D174" s="16"/>
      <c r="E174" s="17"/>
      <c r="F174" s="16"/>
      <c r="G174" s="12"/>
      <c r="H174" s="12"/>
      <c r="I174" s="12"/>
      <c r="J174" s="12"/>
      <c r="K174" s="12"/>
      <c r="L174" s="12"/>
      <c r="M174" s="12"/>
      <c r="N174" s="16"/>
      <c r="O174" s="16"/>
      <c r="P174" s="12"/>
      <c r="Q174" s="71"/>
      <c r="R174" s="71"/>
      <c r="S174" s="72" t="str">
        <f t="shared" si="3"/>
        <v/>
      </c>
      <c r="T174" s="18"/>
      <c r="U174" s="12"/>
      <c r="V174" s="12"/>
      <c r="W174" s="12"/>
      <c r="AB174" s="47" t="str">
        <f ca="1">IF(ISBLANK(INDIRECT("B174"))," ",(INDIRECT("B174")))</f>
        <v xml:space="preserve"> </v>
      </c>
      <c r="AC174" s="47" t="str">
        <f ca="1">IF(ISBLANK(INDIRECT("C174"))," ",(INDIRECT("C174")))</f>
        <v xml:space="preserve"> </v>
      </c>
      <c r="AD174" s="47" t="str">
        <f ca="1">IF(ISBLANK(INDIRECT("D174"))," ",(INDIRECT("D174")))</f>
        <v xml:space="preserve"> </v>
      </c>
      <c r="AE174" s="47" t="str">
        <f ca="1">IF(ISBLANK(INDIRECT("E174"))," ",(INDIRECT("E174")))</f>
        <v xml:space="preserve"> </v>
      </c>
      <c r="AF174" s="47" t="str">
        <f ca="1">IF(ISBLANK(INDIRECT("F174"))," ",(INDIRECT("F174")))</f>
        <v xml:space="preserve"> </v>
      </c>
      <c r="AG174" s="47" t="str">
        <f ca="1">IF(ISBLANK(INDIRECT("G174"))," ",(INDIRECT("G174")))</f>
        <v xml:space="preserve"> </v>
      </c>
      <c r="AH174" s="47" t="str">
        <f ca="1">IF(ISBLANK(INDIRECT("H174"))," ",(INDIRECT("H174")))</f>
        <v xml:space="preserve"> </v>
      </c>
      <c r="AI174" s="47" t="str">
        <f ca="1">IF(ISBLANK(INDIRECT("I174"))," ",(INDIRECT("I174")))</f>
        <v xml:space="preserve"> </v>
      </c>
      <c r="AJ174" s="47" t="str">
        <f ca="1">IF(ISBLANK(INDIRECT("J174"))," ",(INDIRECT("J174")))</f>
        <v xml:space="preserve"> </v>
      </c>
      <c r="AK174" s="47" t="str">
        <f ca="1">IF(ISBLANK(INDIRECT("K174"))," ",(INDIRECT("K174")))</f>
        <v xml:space="preserve"> </v>
      </c>
      <c r="AL174" s="47" t="str">
        <f ca="1">IF(ISBLANK(INDIRECT("L174"))," ",(INDIRECT("L174")))</f>
        <v xml:space="preserve"> </v>
      </c>
      <c r="AM174" s="47" t="str">
        <f ca="1">IF(ISBLANK(INDIRECT("M174"))," ",(INDIRECT("M174")))</f>
        <v xml:space="preserve"> </v>
      </c>
      <c r="AN174" s="47" t="str">
        <f ca="1">IF(ISBLANK(INDIRECT("N174"))," ",(INDIRECT("N174")))</f>
        <v xml:space="preserve"> </v>
      </c>
      <c r="AO174" s="47" t="str">
        <f ca="1">IF(ISBLANK(INDIRECT("O174"))," ",(INDIRECT("O174")))</f>
        <v xml:space="preserve"> </v>
      </c>
      <c r="AP174" s="47" t="str">
        <f ca="1">IF(ISBLANK(INDIRECT("P174"))," ",(INDIRECT("P174")))</f>
        <v xml:space="preserve"> </v>
      </c>
      <c r="AQ174" s="47" t="str">
        <f ca="1">IF(ISBLANK(INDIRECT("Q174"))," ",(INDIRECT("Q174")))</f>
        <v xml:space="preserve"> </v>
      </c>
      <c r="AR174" s="47" t="str">
        <f ca="1">IF(ISBLANK(INDIRECT("R174"))," ",(INDIRECT("R174")))</f>
        <v xml:space="preserve"> </v>
      </c>
      <c r="AS174" s="47" t="str">
        <f ca="1">IF(ISBLANK(INDIRECT("S174"))," ",(INDIRECT("S174")))</f>
        <v/>
      </c>
      <c r="AT174" s="47" t="str">
        <f ca="1">IF(ISBLANK(INDIRECT("T174"))," ",(INDIRECT("T174")))</f>
        <v xml:space="preserve"> </v>
      </c>
      <c r="AU174" s="47" t="str">
        <f ca="1">IF(ISBLANK(INDIRECT("U174"))," ",(INDIRECT("U174")))</f>
        <v xml:space="preserve"> </v>
      </c>
      <c r="AV174" s="47" t="str">
        <f ca="1">IF(ISBLANK(INDIRECT("V174"))," ",(INDIRECT("V174")))</f>
        <v xml:space="preserve"> </v>
      </c>
      <c r="AW174" s="47" t="str">
        <f ca="1">IF(ISBLANK(INDIRECT("W174"))," ",(INDIRECT("W174")))</f>
        <v xml:space="preserve"> </v>
      </c>
      <c r="BC174" s="188" t="s">
        <v>65</v>
      </c>
      <c r="BD174" s="188"/>
      <c r="BE174" s="188"/>
      <c r="BF174" s="188"/>
      <c r="BG174" s="188"/>
    </row>
    <row r="175" spans="1:59" x14ac:dyDescent="0.35">
      <c r="A175" s="9">
        <v>170</v>
      </c>
      <c r="B175" s="12"/>
      <c r="C175" s="12"/>
      <c r="D175" s="16"/>
      <c r="E175" s="17"/>
      <c r="F175" s="16"/>
      <c r="G175" s="12"/>
      <c r="H175" s="12"/>
      <c r="I175" s="12"/>
      <c r="J175" s="12"/>
      <c r="K175" s="12"/>
      <c r="L175" s="12"/>
      <c r="M175" s="12"/>
      <c r="N175" s="16"/>
      <c r="O175" s="16"/>
      <c r="P175" s="12"/>
      <c r="Q175" s="71"/>
      <c r="R175" s="71"/>
      <c r="S175" s="72" t="str">
        <f t="shared" si="3"/>
        <v/>
      </c>
      <c r="T175" s="18"/>
      <c r="U175" s="12"/>
      <c r="V175" s="12"/>
      <c r="W175" s="12"/>
      <c r="AB175" s="47" t="str">
        <f ca="1">IF(ISBLANK(INDIRECT("B175"))," ",(INDIRECT("B175")))</f>
        <v xml:space="preserve"> </v>
      </c>
      <c r="AC175" s="47" t="str">
        <f ca="1">IF(ISBLANK(INDIRECT("C175"))," ",(INDIRECT("C175")))</f>
        <v xml:space="preserve"> </v>
      </c>
      <c r="AD175" s="47" t="str">
        <f ca="1">IF(ISBLANK(INDIRECT("D175"))," ",(INDIRECT("D175")))</f>
        <v xml:space="preserve"> </v>
      </c>
      <c r="AE175" s="47" t="str">
        <f ca="1">IF(ISBLANK(INDIRECT("E175"))," ",(INDIRECT("E175")))</f>
        <v xml:space="preserve"> </v>
      </c>
      <c r="AF175" s="47" t="str">
        <f ca="1">IF(ISBLANK(INDIRECT("F175"))," ",(INDIRECT("F175")))</f>
        <v xml:space="preserve"> </v>
      </c>
      <c r="AG175" s="47" t="str">
        <f ca="1">IF(ISBLANK(INDIRECT("G175"))," ",(INDIRECT("G175")))</f>
        <v xml:space="preserve"> </v>
      </c>
      <c r="AH175" s="47" t="str">
        <f ca="1">IF(ISBLANK(INDIRECT("H175"))," ",(INDIRECT("H175")))</f>
        <v xml:space="preserve"> </v>
      </c>
      <c r="AI175" s="47" t="str">
        <f ca="1">IF(ISBLANK(INDIRECT("I175"))," ",(INDIRECT("I175")))</f>
        <v xml:space="preserve"> </v>
      </c>
      <c r="AJ175" s="47" t="str">
        <f ca="1">IF(ISBLANK(INDIRECT("J175"))," ",(INDIRECT("J175")))</f>
        <v xml:space="preserve"> </v>
      </c>
      <c r="AK175" s="47" t="str">
        <f ca="1">IF(ISBLANK(INDIRECT("K175"))," ",(INDIRECT("K175")))</f>
        <v xml:space="preserve"> </v>
      </c>
      <c r="AL175" s="47" t="str">
        <f ca="1">IF(ISBLANK(INDIRECT("L175"))," ",(INDIRECT("L175")))</f>
        <v xml:space="preserve"> </v>
      </c>
      <c r="AM175" s="47" t="str">
        <f ca="1">IF(ISBLANK(INDIRECT("M175"))," ",(INDIRECT("M175")))</f>
        <v xml:space="preserve"> </v>
      </c>
      <c r="AN175" s="47" t="str">
        <f ca="1">IF(ISBLANK(INDIRECT("N175"))," ",(INDIRECT("N175")))</f>
        <v xml:space="preserve"> </v>
      </c>
      <c r="AO175" s="47" t="str">
        <f ca="1">IF(ISBLANK(INDIRECT("O175"))," ",(INDIRECT("O175")))</f>
        <v xml:space="preserve"> </v>
      </c>
      <c r="AP175" s="47" t="str">
        <f ca="1">IF(ISBLANK(INDIRECT("P175"))," ",(INDIRECT("P175")))</f>
        <v xml:space="preserve"> </v>
      </c>
      <c r="AQ175" s="47" t="str">
        <f ca="1">IF(ISBLANK(INDIRECT("Q175"))," ",(INDIRECT("Q175")))</f>
        <v xml:space="preserve"> </v>
      </c>
      <c r="AR175" s="47" t="str">
        <f ca="1">IF(ISBLANK(INDIRECT("R175"))," ",(INDIRECT("R175")))</f>
        <v xml:space="preserve"> </v>
      </c>
      <c r="AS175" s="47" t="str">
        <f ca="1">IF(ISBLANK(INDIRECT("S175"))," ",(INDIRECT("S175")))</f>
        <v/>
      </c>
      <c r="AT175" s="47" t="str">
        <f ca="1">IF(ISBLANK(INDIRECT("T175"))," ",(INDIRECT("T175")))</f>
        <v xml:space="preserve"> </v>
      </c>
      <c r="AU175" s="47" t="str">
        <f ca="1">IF(ISBLANK(INDIRECT("U175"))," ",(INDIRECT("U175")))</f>
        <v xml:space="preserve"> </v>
      </c>
      <c r="AV175" s="47" t="str">
        <f ca="1">IF(ISBLANK(INDIRECT("V175"))," ",(INDIRECT("V175")))</f>
        <v xml:space="preserve"> </v>
      </c>
      <c r="AW175" s="47" t="str">
        <f ca="1">IF(ISBLANK(INDIRECT("W175"))," ",(INDIRECT("W175")))</f>
        <v xml:space="preserve"> </v>
      </c>
      <c r="BC175" s="188" t="s">
        <v>997</v>
      </c>
      <c r="BD175" s="188"/>
      <c r="BE175" s="188"/>
      <c r="BF175" s="188"/>
      <c r="BG175" s="188"/>
    </row>
    <row r="176" spans="1:59" x14ac:dyDescent="0.35">
      <c r="A176" s="9">
        <v>171</v>
      </c>
      <c r="B176" s="12"/>
      <c r="C176" s="12"/>
      <c r="D176" s="16"/>
      <c r="E176" s="17"/>
      <c r="F176" s="16"/>
      <c r="G176" s="12"/>
      <c r="H176" s="12"/>
      <c r="I176" s="12"/>
      <c r="J176" s="12"/>
      <c r="K176" s="12"/>
      <c r="L176" s="12"/>
      <c r="M176" s="12"/>
      <c r="N176" s="16"/>
      <c r="O176" s="16"/>
      <c r="P176" s="12"/>
      <c r="Q176" s="71"/>
      <c r="R176" s="71"/>
      <c r="S176" s="72" t="str">
        <f t="shared" si="3"/>
        <v/>
      </c>
      <c r="T176" s="18"/>
      <c r="U176" s="12"/>
      <c r="V176" s="12"/>
      <c r="W176" s="12"/>
      <c r="AB176" s="47" t="str">
        <f ca="1">IF(ISBLANK(INDIRECT("B176"))," ",(INDIRECT("B176")))</f>
        <v xml:space="preserve"> </v>
      </c>
      <c r="AC176" s="47" t="str">
        <f ca="1">IF(ISBLANK(INDIRECT("C176"))," ",(INDIRECT("C176")))</f>
        <v xml:space="preserve"> </v>
      </c>
      <c r="AD176" s="47" t="str">
        <f ca="1">IF(ISBLANK(INDIRECT("D176"))," ",(INDIRECT("D176")))</f>
        <v xml:space="preserve"> </v>
      </c>
      <c r="AE176" s="47" t="str">
        <f ca="1">IF(ISBLANK(INDIRECT("E176"))," ",(INDIRECT("E176")))</f>
        <v xml:space="preserve"> </v>
      </c>
      <c r="AF176" s="47" t="str">
        <f ca="1">IF(ISBLANK(INDIRECT("F176"))," ",(INDIRECT("F176")))</f>
        <v xml:space="preserve"> </v>
      </c>
      <c r="AG176" s="47" t="str">
        <f ca="1">IF(ISBLANK(INDIRECT("G176"))," ",(INDIRECT("G176")))</f>
        <v xml:space="preserve"> </v>
      </c>
      <c r="AH176" s="47" t="str">
        <f ca="1">IF(ISBLANK(INDIRECT("H176"))," ",(INDIRECT("H176")))</f>
        <v xml:space="preserve"> </v>
      </c>
      <c r="AI176" s="47" t="str">
        <f ca="1">IF(ISBLANK(INDIRECT("I176"))," ",(INDIRECT("I176")))</f>
        <v xml:space="preserve"> </v>
      </c>
      <c r="AJ176" s="47" t="str">
        <f ca="1">IF(ISBLANK(INDIRECT("J176"))," ",(INDIRECT("J176")))</f>
        <v xml:space="preserve"> </v>
      </c>
      <c r="AK176" s="47" t="str">
        <f ca="1">IF(ISBLANK(INDIRECT("K176"))," ",(INDIRECT("K176")))</f>
        <v xml:space="preserve"> </v>
      </c>
      <c r="AL176" s="47" t="str">
        <f ca="1">IF(ISBLANK(INDIRECT("L176"))," ",(INDIRECT("L176")))</f>
        <v xml:space="preserve"> </v>
      </c>
      <c r="AM176" s="47" t="str">
        <f ca="1">IF(ISBLANK(INDIRECT("M176"))," ",(INDIRECT("M176")))</f>
        <v xml:space="preserve"> </v>
      </c>
      <c r="AN176" s="47" t="str">
        <f ca="1">IF(ISBLANK(INDIRECT("N176"))," ",(INDIRECT("N176")))</f>
        <v xml:space="preserve"> </v>
      </c>
      <c r="AO176" s="47" t="str">
        <f ca="1">IF(ISBLANK(INDIRECT("O176"))," ",(INDIRECT("O176")))</f>
        <v xml:space="preserve"> </v>
      </c>
      <c r="AP176" s="47" t="str">
        <f ca="1">IF(ISBLANK(INDIRECT("P176"))," ",(INDIRECT("P176")))</f>
        <v xml:space="preserve"> </v>
      </c>
      <c r="AQ176" s="47" t="str">
        <f ca="1">IF(ISBLANK(INDIRECT("Q176"))," ",(INDIRECT("Q176")))</f>
        <v xml:space="preserve"> </v>
      </c>
      <c r="AR176" s="47" t="str">
        <f ca="1">IF(ISBLANK(INDIRECT("R176"))," ",(INDIRECT("R176")))</f>
        <v xml:space="preserve"> </v>
      </c>
      <c r="AS176" s="47" t="str">
        <f ca="1">IF(ISBLANK(INDIRECT("S176"))," ",(INDIRECT("S176")))</f>
        <v/>
      </c>
      <c r="AT176" s="47" t="str">
        <f ca="1">IF(ISBLANK(INDIRECT("T176"))," ",(INDIRECT("T176")))</f>
        <v xml:space="preserve"> </v>
      </c>
      <c r="AU176" s="47" t="str">
        <f ca="1">IF(ISBLANK(INDIRECT("U176"))," ",(INDIRECT("U176")))</f>
        <v xml:space="preserve"> </v>
      </c>
      <c r="AV176" s="47" t="str">
        <f ca="1">IF(ISBLANK(INDIRECT("V176"))," ",(INDIRECT("V176")))</f>
        <v xml:space="preserve"> </v>
      </c>
      <c r="AW176" s="47" t="str">
        <f ca="1">IF(ISBLANK(INDIRECT("W176"))," ",(INDIRECT("W176")))</f>
        <v xml:space="preserve"> </v>
      </c>
      <c r="BC176" s="188" t="s">
        <v>66</v>
      </c>
      <c r="BD176" s="188"/>
      <c r="BE176" s="188"/>
      <c r="BF176" s="188"/>
      <c r="BG176" s="188"/>
    </row>
    <row r="177" spans="1:59" x14ac:dyDescent="0.35">
      <c r="A177" s="9">
        <v>172</v>
      </c>
      <c r="B177" s="12"/>
      <c r="C177" s="12"/>
      <c r="D177" s="16"/>
      <c r="E177" s="17"/>
      <c r="F177" s="16"/>
      <c r="G177" s="12"/>
      <c r="H177" s="12"/>
      <c r="I177" s="12"/>
      <c r="J177" s="12"/>
      <c r="K177" s="12"/>
      <c r="L177" s="12"/>
      <c r="M177" s="12"/>
      <c r="N177" s="16"/>
      <c r="O177" s="16"/>
      <c r="P177" s="12"/>
      <c r="Q177" s="71"/>
      <c r="R177" s="71"/>
      <c r="S177" s="72" t="str">
        <f t="shared" si="3"/>
        <v/>
      </c>
      <c r="T177" s="18"/>
      <c r="U177" s="12"/>
      <c r="V177" s="12"/>
      <c r="W177" s="12"/>
      <c r="AB177" s="47" t="str">
        <f ca="1">IF(ISBLANK(INDIRECT("B177"))," ",(INDIRECT("B177")))</f>
        <v xml:space="preserve"> </v>
      </c>
      <c r="AC177" s="47" t="str">
        <f ca="1">IF(ISBLANK(INDIRECT("C177"))," ",(INDIRECT("C177")))</f>
        <v xml:space="preserve"> </v>
      </c>
      <c r="AD177" s="47" t="str">
        <f ca="1">IF(ISBLANK(INDIRECT("D177"))," ",(INDIRECT("D177")))</f>
        <v xml:space="preserve"> </v>
      </c>
      <c r="AE177" s="47" t="str">
        <f ca="1">IF(ISBLANK(INDIRECT("E177"))," ",(INDIRECT("E177")))</f>
        <v xml:space="preserve"> </v>
      </c>
      <c r="AF177" s="47" t="str">
        <f ca="1">IF(ISBLANK(INDIRECT("F177"))," ",(INDIRECT("F177")))</f>
        <v xml:space="preserve"> </v>
      </c>
      <c r="AG177" s="47" t="str">
        <f ca="1">IF(ISBLANK(INDIRECT("G177"))," ",(INDIRECT("G177")))</f>
        <v xml:space="preserve"> </v>
      </c>
      <c r="AH177" s="47" t="str">
        <f ca="1">IF(ISBLANK(INDIRECT("H177"))," ",(INDIRECT("H177")))</f>
        <v xml:space="preserve"> </v>
      </c>
      <c r="AI177" s="47" t="str">
        <f ca="1">IF(ISBLANK(INDIRECT("I177"))," ",(INDIRECT("I177")))</f>
        <v xml:space="preserve"> </v>
      </c>
      <c r="AJ177" s="47" t="str">
        <f ca="1">IF(ISBLANK(INDIRECT("J177"))," ",(INDIRECT("J177")))</f>
        <v xml:space="preserve"> </v>
      </c>
      <c r="AK177" s="47" t="str">
        <f ca="1">IF(ISBLANK(INDIRECT("K177"))," ",(INDIRECT("K177")))</f>
        <v xml:space="preserve"> </v>
      </c>
      <c r="AL177" s="47" t="str">
        <f ca="1">IF(ISBLANK(INDIRECT("L177"))," ",(INDIRECT("L177")))</f>
        <v xml:space="preserve"> </v>
      </c>
      <c r="AM177" s="47" t="str">
        <f ca="1">IF(ISBLANK(INDIRECT("M177"))," ",(INDIRECT("M177")))</f>
        <v xml:space="preserve"> </v>
      </c>
      <c r="AN177" s="47" t="str">
        <f ca="1">IF(ISBLANK(INDIRECT("N177"))," ",(INDIRECT("N177")))</f>
        <v xml:space="preserve"> </v>
      </c>
      <c r="AO177" s="47" t="str">
        <f ca="1">IF(ISBLANK(INDIRECT("O177"))," ",(INDIRECT("O177")))</f>
        <v xml:space="preserve"> </v>
      </c>
      <c r="AP177" s="47" t="str">
        <f ca="1">IF(ISBLANK(INDIRECT("P177"))," ",(INDIRECT("P177")))</f>
        <v xml:space="preserve"> </v>
      </c>
      <c r="AQ177" s="47" t="str">
        <f ca="1">IF(ISBLANK(INDIRECT("Q177"))," ",(INDIRECT("Q177")))</f>
        <v xml:space="preserve"> </v>
      </c>
      <c r="AR177" s="47" t="str">
        <f ca="1">IF(ISBLANK(INDIRECT("R177"))," ",(INDIRECT("R177")))</f>
        <v xml:space="preserve"> </v>
      </c>
      <c r="AS177" s="47" t="str">
        <f ca="1">IF(ISBLANK(INDIRECT("S177"))," ",(INDIRECT("S177")))</f>
        <v/>
      </c>
      <c r="AT177" s="47" t="str">
        <f ca="1">IF(ISBLANK(INDIRECT("T177"))," ",(INDIRECT("T177")))</f>
        <v xml:space="preserve"> </v>
      </c>
      <c r="AU177" s="47" t="str">
        <f ca="1">IF(ISBLANK(INDIRECT("U177"))," ",(INDIRECT("U177")))</f>
        <v xml:space="preserve"> </v>
      </c>
      <c r="AV177" s="47" t="str">
        <f ca="1">IF(ISBLANK(INDIRECT("V177"))," ",(INDIRECT("V177")))</f>
        <v xml:space="preserve"> </v>
      </c>
      <c r="AW177" s="47" t="str">
        <f ca="1">IF(ISBLANK(INDIRECT("W177"))," ",(INDIRECT("W177")))</f>
        <v xml:space="preserve"> </v>
      </c>
      <c r="BC177" s="188" t="s">
        <v>998</v>
      </c>
      <c r="BD177" s="188"/>
      <c r="BE177" s="188"/>
      <c r="BF177" s="188"/>
      <c r="BG177" s="188"/>
    </row>
    <row r="178" spans="1:59" x14ac:dyDescent="0.35">
      <c r="A178" s="9">
        <v>173</v>
      </c>
      <c r="B178" s="12"/>
      <c r="C178" s="12"/>
      <c r="D178" s="16"/>
      <c r="E178" s="17"/>
      <c r="F178" s="16"/>
      <c r="G178" s="12"/>
      <c r="H178" s="12"/>
      <c r="I178" s="12"/>
      <c r="J178" s="12"/>
      <c r="K178" s="12"/>
      <c r="L178" s="12"/>
      <c r="M178" s="12"/>
      <c r="N178" s="16"/>
      <c r="O178" s="16"/>
      <c r="P178" s="12"/>
      <c r="Q178" s="71"/>
      <c r="R178" s="71"/>
      <c r="S178" s="72" t="str">
        <f t="shared" si="3"/>
        <v/>
      </c>
      <c r="T178" s="18"/>
      <c r="U178" s="12"/>
      <c r="V178" s="12"/>
      <c r="W178" s="12"/>
      <c r="AB178" s="47" t="str">
        <f ca="1">IF(ISBLANK(INDIRECT("B178"))," ",(INDIRECT("B178")))</f>
        <v xml:space="preserve"> </v>
      </c>
      <c r="AC178" s="47" t="str">
        <f ca="1">IF(ISBLANK(INDIRECT("C178"))," ",(INDIRECT("C178")))</f>
        <v xml:space="preserve"> </v>
      </c>
      <c r="AD178" s="47" t="str">
        <f ca="1">IF(ISBLANK(INDIRECT("D178"))," ",(INDIRECT("D178")))</f>
        <v xml:space="preserve"> </v>
      </c>
      <c r="AE178" s="47" t="str">
        <f ca="1">IF(ISBLANK(INDIRECT("E178"))," ",(INDIRECT("E178")))</f>
        <v xml:space="preserve"> </v>
      </c>
      <c r="AF178" s="47" t="str">
        <f ca="1">IF(ISBLANK(INDIRECT("F178"))," ",(INDIRECT("F178")))</f>
        <v xml:space="preserve"> </v>
      </c>
      <c r="AG178" s="47" t="str">
        <f ca="1">IF(ISBLANK(INDIRECT("G178"))," ",(INDIRECT("G178")))</f>
        <v xml:space="preserve"> </v>
      </c>
      <c r="AH178" s="47" t="str">
        <f ca="1">IF(ISBLANK(INDIRECT("H178"))," ",(INDIRECT("H178")))</f>
        <v xml:space="preserve"> </v>
      </c>
      <c r="AI178" s="47" t="str">
        <f ca="1">IF(ISBLANK(INDIRECT("I178"))," ",(INDIRECT("I178")))</f>
        <v xml:space="preserve"> </v>
      </c>
      <c r="AJ178" s="47" t="str">
        <f ca="1">IF(ISBLANK(INDIRECT("J178"))," ",(INDIRECT("J178")))</f>
        <v xml:space="preserve"> </v>
      </c>
      <c r="AK178" s="47" t="str">
        <f ca="1">IF(ISBLANK(INDIRECT("K178"))," ",(INDIRECT("K178")))</f>
        <v xml:space="preserve"> </v>
      </c>
      <c r="AL178" s="47" t="str">
        <f ca="1">IF(ISBLANK(INDIRECT("L178"))," ",(INDIRECT("L178")))</f>
        <v xml:space="preserve"> </v>
      </c>
      <c r="AM178" s="47" t="str">
        <f ca="1">IF(ISBLANK(INDIRECT("M178"))," ",(INDIRECT("M178")))</f>
        <v xml:space="preserve"> </v>
      </c>
      <c r="AN178" s="47" t="str">
        <f ca="1">IF(ISBLANK(INDIRECT("N178"))," ",(INDIRECT("N178")))</f>
        <v xml:space="preserve"> </v>
      </c>
      <c r="AO178" s="47" t="str">
        <f ca="1">IF(ISBLANK(INDIRECT("O178"))," ",(INDIRECT("O178")))</f>
        <v xml:space="preserve"> </v>
      </c>
      <c r="AP178" s="47" t="str">
        <f ca="1">IF(ISBLANK(INDIRECT("P178"))," ",(INDIRECT("P178")))</f>
        <v xml:space="preserve"> </v>
      </c>
      <c r="AQ178" s="47" t="str">
        <f ca="1">IF(ISBLANK(INDIRECT("Q178"))," ",(INDIRECT("Q178")))</f>
        <v xml:space="preserve"> </v>
      </c>
      <c r="AR178" s="47" t="str">
        <f ca="1">IF(ISBLANK(INDIRECT("R178"))," ",(INDIRECT("R178")))</f>
        <v xml:space="preserve"> </v>
      </c>
      <c r="AS178" s="47" t="str">
        <f ca="1">IF(ISBLANK(INDIRECT("S178"))," ",(INDIRECT("S178")))</f>
        <v/>
      </c>
      <c r="AT178" s="47" t="str">
        <f ca="1">IF(ISBLANK(INDIRECT("T178"))," ",(INDIRECT("T178")))</f>
        <v xml:space="preserve"> </v>
      </c>
      <c r="AU178" s="47" t="str">
        <f ca="1">IF(ISBLANK(INDIRECT("U178"))," ",(INDIRECT("U178")))</f>
        <v xml:space="preserve"> </v>
      </c>
      <c r="AV178" s="47" t="str">
        <f ca="1">IF(ISBLANK(INDIRECT("V178"))," ",(INDIRECT("V178")))</f>
        <v xml:space="preserve"> </v>
      </c>
      <c r="AW178" s="47" t="str">
        <f ca="1">IF(ISBLANK(INDIRECT("W178"))," ",(INDIRECT("W178")))</f>
        <v xml:space="preserve"> </v>
      </c>
      <c r="BC178" s="188" t="s">
        <v>67</v>
      </c>
      <c r="BD178" s="188"/>
      <c r="BE178" s="188"/>
      <c r="BF178" s="188"/>
      <c r="BG178" s="188"/>
    </row>
    <row r="179" spans="1:59" x14ac:dyDescent="0.35">
      <c r="A179" s="9">
        <v>174</v>
      </c>
      <c r="B179" s="12"/>
      <c r="C179" s="12"/>
      <c r="D179" s="16"/>
      <c r="E179" s="17"/>
      <c r="F179" s="16"/>
      <c r="G179" s="12"/>
      <c r="H179" s="12"/>
      <c r="I179" s="12"/>
      <c r="J179" s="12"/>
      <c r="K179" s="12"/>
      <c r="L179" s="12"/>
      <c r="M179" s="12"/>
      <c r="N179" s="16"/>
      <c r="O179" s="16"/>
      <c r="P179" s="12"/>
      <c r="Q179" s="71"/>
      <c r="R179" s="71"/>
      <c r="S179" s="72" t="str">
        <f t="shared" si="3"/>
        <v/>
      </c>
      <c r="T179" s="18"/>
      <c r="U179" s="12"/>
      <c r="V179" s="12"/>
      <c r="W179" s="12"/>
      <c r="AB179" s="47" t="str">
        <f ca="1">IF(ISBLANK(INDIRECT("B179"))," ",(INDIRECT("B179")))</f>
        <v xml:space="preserve"> </v>
      </c>
      <c r="AC179" s="47" t="str">
        <f ca="1">IF(ISBLANK(INDIRECT("C179"))," ",(INDIRECT("C179")))</f>
        <v xml:space="preserve"> </v>
      </c>
      <c r="AD179" s="47" t="str">
        <f ca="1">IF(ISBLANK(INDIRECT("D179"))," ",(INDIRECT("D179")))</f>
        <v xml:space="preserve"> </v>
      </c>
      <c r="AE179" s="47" t="str">
        <f ca="1">IF(ISBLANK(INDIRECT("E179"))," ",(INDIRECT("E179")))</f>
        <v xml:space="preserve"> </v>
      </c>
      <c r="AF179" s="47" t="str">
        <f ca="1">IF(ISBLANK(INDIRECT("F179"))," ",(INDIRECT("F179")))</f>
        <v xml:space="preserve"> </v>
      </c>
      <c r="AG179" s="47" t="str">
        <f ca="1">IF(ISBLANK(INDIRECT("G179"))," ",(INDIRECT("G179")))</f>
        <v xml:space="preserve"> </v>
      </c>
      <c r="AH179" s="47" t="str">
        <f ca="1">IF(ISBLANK(INDIRECT("H179"))," ",(INDIRECT("H179")))</f>
        <v xml:space="preserve"> </v>
      </c>
      <c r="AI179" s="47" t="str">
        <f ca="1">IF(ISBLANK(INDIRECT("I179"))," ",(INDIRECT("I179")))</f>
        <v xml:space="preserve"> </v>
      </c>
      <c r="AJ179" s="47" t="str">
        <f ca="1">IF(ISBLANK(INDIRECT("J179"))," ",(INDIRECT("J179")))</f>
        <v xml:space="preserve"> </v>
      </c>
      <c r="AK179" s="47" t="str">
        <f ca="1">IF(ISBLANK(INDIRECT("K179"))," ",(INDIRECT("K179")))</f>
        <v xml:space="preserve"> </v>
      </c>
      <c r="AL179" s="47" t="str">
        <f ca="1">IF(ISBLANK(INDIRECT("L179"))," ",(INDIRECT("L179")))</f>
        <v xml:space="preserve"> </v>
      </c>
      <c r="AM179" s="47" t="str">
        <f ca="1">IF(ISBLANK(INDIRECT("M179"))," ",(INDIRECT("M179")))</f>
        <v xml:space="preserve"> </v>
      </c>
      <c r="AN179" s="47" t="str">
        <f ca="1">IF(ISBLANK(INDIRECT("N179"))," ",(INDIRECT("N179")))</f>
        <v xml:space="preserve"> </v>
      </c>
      <c r="AO179" s="47" t="str">
        <f ca="1">IF(ISBLANK(INDIRECT("O179"))," ",(INDIRECT("O179")))</f>
        <v xml:space="preserve"> </v>
      </c>
      <c r="AP179" s="47" t="str">
        <f ca="1">IF(ISBLANK(INDIRECT("P179"))," ",(INDIRECT("P179")))</f>
        <v xml:space="preserve"> </v>
      </c>
      <c r="AQ179" s="47" t="str">
        <f ca="1">IF(ISBLANK(INDIRECT("Q179"))," ",(INDIRECT("Q179")))</f>
        <v xml:space="preserve"> </v>
      </c>
      <c r="AR179" s="47" t="str">
        <f ca="1">IF(ISBLANK(INDIRECT("R179"))," ",(INDIRECT("R179")))</f>
        <v xml:space="preserve"> </v>
      </c>
      <c r="AS179" s="47" t="str">
        <f ca="1">IF(ISBLANK(INDIRECT("S179"))," ",(INDIRECT("S179")))</f>
        <v/>
      </c>
      <c r="AT179" s="47" t="str">
        <f ca="1">IF(ISBLANK(INDIRECT("T179"))," ",(INDIRECT("T179")))</f>
        <v xml:space="preserve"> </v>
      </c>
      <c r="AU179" s="47" t="str">
        <f ca="1">IF(ISBLANK(INDIRECT("U179"))," ",(INDIRECT("U179")))</f>
        <v xml:space="preserve"> </v>
      </c>
      <c r="AV179" s="47" t="str">
        <f ca="1">IF(ISBLANK(INDIRECT("V179"))," ",(INDIRECT("V179")))</f>
        <v xml:space="preserve"> </v>
      </c>
      <c r="AW179" s="47" t="str">
        <f ca="1">IF(ISBLANK(INDIRECT("W179"))," ",(INDIRECT("W179")))</f>
        <v xml:space="preserve"> </v>
      </c>
      <c r="BC179" s="188" t="s">
        <v>68</v>
      </c>
      <c r="BD179" s="188"/>
      <c r="BE179" s="188"/>
      <c r="BF179" s="188"/>
      <c r="BG179" s="188"/>
    </row>
    <row r="180" spans="1:59" x14ac:dyDescent="0.35">
      <c r="A180" s="9">
        <v>175</v>
      </c>
      <c r="B180" s="12"/>
      <c r="C180" s="12"/>
      <c r="D180" s="16"/>
      <c r="E180" s="17"/>
      <c r="F180" s="16"/>
      <c r="G180" s="12"/>
      <c r="H180" s="12"/>
      <c r="I180" s="12"/>
      <c r="J180" s="12"/>
      <c r="K180" s="12"/>
      <c r="L180" s="12"/>
      <c r="M180" s="12"/>
      <c r="N180" s="16"/>
      <c r="O180" s="16"/>
      <c r="P180" s="12"/>
      <c r="Q180" s="71"/>
      <c r="R180" s="71"/>
      <c r="S180" s="72" t="str">
        <f t="shared" si="3"/>
        <v/>
      </c>
      <c r="T180" s="18"/>
      <c r="U180" s="12"/>
      <c r="V180" s="12"/>
      <c r="W180" s="12"/>
      <c r="AB180" s="47" t="str">
        <f ca="1">IF(ISBLANK(INDIRECT("B180"))," ",(INDIRECT("B180")))</f>
        <v xml:space="preserve"> </v>
      </c>
      <c r="AC180" s="47" t="str">
        <f ca="1">IF(ISBLANK(INDIRECT("C180"))," ",(INDIRECT("C180")))</f>
        <v xml:space="preserve"> </v>
      </c>
      <c r="AD180" s="47" t="str">
        <f ca="1">IF(ISBLANK(INDIRECT("D180"))," ",(INDIRECT("D180")))</f>
        <v xml:space="preserve"> </v>
      </c>
      <c r="AE180" s="47" t="str">
        <f ca="1">IF(ISBLANK(INDIRECT("E180"))," ",(INDIRECT("E180")))</f>
        <v xml:space="preserve"> </v>
      </c>
      <c r="AF180" s="47" t="str">
        <f ca="1">IF(ISBLANK(INDIRECT("F180"))," ",(INDIRECT("F180")))</f>
        <v xml:space="preserve"> </v>
      </c>
      <c r="AG180" s="47" t="str">
        <f ca="1">IF(ISBLANK(INDIRECT("G180"))," ",(INDIRECT("G180")))</f>
        <v xml:space="preserve"> </v>
      </c>
      <c r="AH180" s="47" t="str">
        <f ca="1">IF(ISBLANK(INDIRECT("H180"))," ",(INDIRECT("H180")))</f>
        <v xml:space="preserve"> </v>
      </c>
      <c r="AI180" s="47" t="str">
        <f ca="1">IF(ISBLANK(INDIRECT("I180"))," ",(INDIRECT("I180")))</f>
        <v xml:space="preserve"> </v>
      </c>
      <c r="AJ180" s="47" t="str">
        <f ca="1">IF(ISBLANK(INDIRECT("J180"))," ",(INDIRECT("J180")))</f>
        <v xml:space="preserve"> </v>
      </c>
      <c r="AK180" s="47" t="str">
        <f ca="1">IF(ISBLANK(INDIRECT("K180"))," ",(INDIRECT("K180")))</f>
        <v xml:space="preserve"> </v>
      </c>
      <c r="AL180" s="47" t="str">
        <f ca="1">IF(ISBLANK(INDIRECT("L180"))," ",(INDIRECT("L180")))</f>
        <v xml:space="preserve"> </v>
      </c>
      <c r="AM180" s="47" t="str">
        <f ca="1">IF(ISBLANK(INDIRECT("M180"))," ",(INDIRECT("M180")))</f>
        <v xml:space="preserve"> </v>
      </c>
      <c r="AN180" s="47" t="str">
        <f ca="1">IF(ISBLANK(INDIRECT("N180"))," ",(INDIRECT("N180")))</f>
        <v xml:space="preserve"> </v>
      </c>
      <c r="AO180" s="47" t="str">
        <f ca="1">IF(ISBLANK(INDIRECT("O180"))," ",(INDIRECT("O180")))</f>
        <v xml:space="preserve"> </v>
      </c>
      <c r="AP180" s="47" t="str">
        <f ca="1">IF(ISBLANK(INDIRECT("P180"))," ",(INDIRECT("P180")))</f>
        <v xml:space="preserve"> </v>
      </c>
      <c r="AQ180" s="47" t="str">
        <f ca="1">IF(ISBLANK(INDIRECT("Q180"))," ",(INDIRECT("Q180")))</f>
        <v xml:space="preserve"> </v>
      </c>
      <c r="AR180" s="47" t="str">
        <f ca="1">IF(ISBLANK(INDIRECT("R180"))," ",(INDIRECT("R180")))</f>
        <v xml:space="preserve"> </v>
      </c>
      <c r="AS180" s="47" t="str">
        <f ca="1">IF(ISBLANK(INDIRECT("S180"))," ",(INDIRECT("S180")))</f>
        <v/>
      </c>
      <c r="AT180" s="47" t="str">
        <f ca="1">IF(ISBLANK(INDIRECT("T180"))," ",(INDIRECT("T180")))</f>
        <v xml:space="preserve"> </v>
      </c>
      <c r="AU180" s="47" t="str">
        <f ca="1">IF(ISBLANK(INDIRECT("U180"))," ",(INDIRECT("U180")))</f>
        <v xml:space="preserve"> </v>
      </c>
      <c r="AV180" s="47" t="str">
        <f ca="1">IF(ISBLANK(INDIRECT("V180"))," ",(INDIRECT("V180")))</f>
        <v xml:space="preserve"> </v>
      </c>
      <c r="AW180" s="47" t="str">
        <f ca="1">IF(ISBLANK(INDIRECT("W180"))," ",(INDIRECT("W180")))</f>
        <v xml:space="preserve"> </v>
      </c>
      <c r="BC180" s="188" t="s">
        <v>757</v>
      </c>
      <c r="BD180" s="188"/>
      <c r="BE180" s="188"/>
      <c r="BF180" s="188"/>
      <c r="BG180" s="188"/>
    </row>
    <row r="181" spans="1:59" x14ac:dyDescent="0.35">
      <c r="A181" s="9">
        <v>176</v>
      </c>
      <c r="B181" s="12"/>
      <c r="C181" s="12"/>
      <c r="D181" s="16"/>
      <c r="E181" s="17"/>
      <c r="F181" s="16"/>
      <c r="G181" s="12"/>
      <c r="H181" s="12"/>
      <c r="I181" s="12"/>
      <c r="J181" s="12"/>
      <c r="K181" s="12"/>
      <c r="L181" s="12"/>
      <c r="M181" s="12"/>
      <c r="N181" s="16"/>
      <c r="O181" s="16"/>
      <c r="P181" s="12"/>
      <c r="Q181" s="71"/>
      <c r="R181" s="71"/>
      <c r="S181" s="72" t="str">
        <f t="shared" si="3"/>
        <v/>
      </c>
      <c r="T181" s="18"/>
      <c r="U181" s="12"/>
      <c r="V181" s="12"/>
      <c r="W181" s="12"/>
      <c r="AB181" s="47" t="str">
        <f ca="1">IF(ISBLANK(INDIRECT("B181"))," ",(INDIRECT("B181")))</f>
        <v xml:space="preserve"> </v>
      </c>
      <c r="AC181" s="47" t="str">
        <f ca="1">IF(ISBLANK(INDIRECT("C181"))," ",(INDIRECT("C181")))</f>
        <v xml:space="preserve"> </v>
      </c>
      <c r="AD181" s="47" t="str">
        <f ca="1">IF(ISBLANK(INDIRECT("D181"))," ",(INDIRECT("D181")))</f>
        <v xml:space="preserve"> </v>
      </c>
      <c r="AE181" s="47" t="str">
        <f ca="1">IF(ISBLANK(INDIRECT("E181"))," ",(INDIRECT("E181")))</f>
        <v xml:space="preserve"> </v>
      </c>
      <c r="AF181" s="47" t="str">
        <f ca="1">IF(ISBLANK(INDIRECT("F181"))," ",(INDIRECT("F181")))</f>
        <v xml:space="preserve"> </v>
      </c>
      <c r="AG181" s="47" t="str">
        <f ca="1">IF(ISBLANK(INDIRECT("G181"))," ",(INDIRECT("G181")))</f>
        <v xml:space="preserve"> </v>
      </c>
      <c r="AH181" s="47" t="str">
        <f ca="1">IF(ISBLANK(INDIRECT("H181"))," ",(INDIRECT("H181")))</f>
        <v xml:space="preserve"> </v>
      </c>
      <c r="AI181" s="47" t="str">
        <f ca="1">IF(ISBLANK(INDIRECT("I181"))," ",(INDIRECT("I181")))</f>
        <v xml:space="preserve"> </v>
      </c>
      <c r="AJ181" s="47" t="str">
        <f ca="1">IF(ISBLANK(INDIRECT("J181"))," ",(INDIRECT("J181")))</f>
        <v xml:space="preserve"> </v>
      </c>
      <c r="AK181" s="47" t="str">
        <f ca="1">IF(ISBLANK(INDIRECT("K181"))," ",(INDIRECT("K181")))</f>
        <v xml:space="preserve"> </v>
      </c>
      <c r="AL181" s="47" t="str">
        <f ca="1">IF(ISBLANK(INDIRECT("L181"))," ",(INDIRECT("L181")))</f>
        <v xml:space="preserve"> </v>
      </c>
      <c r="AM181" s="47" t="str">
        <f ca="1">IF(ISBLANK(INDIRECT("M181"))," ",(INDIRECT("M181")))</f>
        <v xml:space="preserve"> </v>
      </c>
      <c r="AN181" s="47" t="str">
        <f ca="1">IF(ISBLANK(INDIRECT("N181"))," ",(INDIRECT("N181")))</f>
        <v xml:space="preserve"> </v>
      </c>
      <c r="AO181" s="47" t="str">
        <f ca="1">IF(ISBLANK(INDIRECT("O181"))," ",(INDIRECT("O181")))</f>
        <v xml:space="preserve"> </v>
      </c>
      <c r="AP181" s="47" t="str">
        <f ca="1">IF(ISBLANK(INDIRECT("P181"))," ",(INDIRECT("P181")))</f>
        <v xml:space="preserve"> </v>
      </c>
      <c r="AQ181" s="47" t="str">
        <f ca="1">IF(ISBLANK(INDIRECT("Q181"))," ",(INDIRECT("Q181")))</f>
        <v xml:space="preserve"> </v>
      </c>
      <c r="AR181" s="47" t="str">
        <f ca="1">IF(ISBLANK(INDIRECT("R181"))," ",(INDIRECT("R181")))</f>
        <v xml:space="preserve"> </v>
      </c>
      <c r="AS181" s="47" t="str">
        <f ca="1">IF(ISBLANK(INDIRECT("S181"))," ",(INDIRECT("S181")))</f>
        <v/>
      </c>
      <c r="AT181" s="47" t="str">
        <f ca="1">IF(ISBLANK(INDIRECT("T181"))," ",(INDIRECT("T181")))</f>
        <v xml:space="preserve"> </v>
      </c>
      <c r="AU181" s="47" t="str">
        <f ca="1">IF(ISBLANK(INDIRECT("U181"))," ",(INDIRECT("U181")))</f>
        <v xml:space="preserve"> </v>
      </c>
      <c r="AV181" s="47" t="str">
        <f ca="1">IF(ISBLANK(INDIRECT("V181"))," ",(INDIRECT("V181")))</f>
        <v xml:space="preserve"> </v>
      </c>
      <c r="AW181" s="47" t="str">
        <f ca="1">IF(ISBLANK(INDIRECT("W181"))," ",(INDIRECT("W181")))</f>
        <v xml:space="preserve"> </v>
      </c>
      <c r="BC181" s="188" t="s">
        <v>999</v>
      </c>
      <c r="BD181" s="188"/>
      <c r="BE181" s="188"/>
      <c r="BF181" s="188"/>
      <c r="BG181" s="188"/>
    </row>
    <row r="182" spans="1:59" x14ac:dyDescent="0.35">
      <c r="A182" s="9">
        <v>177</v>
      </c>
      <c r="B182" s="12"/>
      <c r="C182" s="12"/>
      <c r="D182" s="16"/>
      <c r="E182" s="17"/>
      <c r="F182" s="16"/>
      <c r="G182" s="12"/>
      <c r="H182" s="12"/>
      <c r="I182" s="12"/>
      <c r="J182" s="12"/>
      <c r="K182" s="12"/>
      <c r="L182" s="12"/>
      <c r="M182" s="12"/>
      <c r="N182" s="16"/>
      <c r="O182" s="16"/>
      <c r="P182" s="12"/>
      <c r="Q182" s="71"/>
      <c r="R182" s="71"/>
      <c r="S182" s="72" t="str">
        <f t="shared" si="3"/>
        <v/>
      </c>
      <c r="T182" s="18"/>
      <c r="U182" s="12"/>
      <c r="V182" s="12"/>
      <c r="W182" s="12"/>
      <c r="AB182" s="47" t="str">
        <f ca="1">IF(ISBLANK(INDIRECT("B182"))," ",(INDIRECT("B182")))</f>
        <v xml:space="preserve"> </v>
      </c>
      <c r="AC182" s="47" t="str">
        <f ca="1">IF(ISBLANK(INDIRECT("C182"))," ",(INDIRECT("C182")))</f>
        <v xml:space="preserve"> </v>
      </c>
      <c r="AD182" s="47" t="str">
        <f ca="1">IF(ISBLANK(INDIRECT("D182"))," ",(INDIRECT("D182")))</f>
        <v xml:space="preserve"> </v>
      </c>
      <c r="AE182" s="47" t="str">
        <f ca="1">IF(ISBLANK(INDIRECT("E182"))," ",(INDIRECT("E182")))</f>
        <v xml:space="preserve"> </v>
      </c>
      <c r="AF182" s="47" t="str">
        <f ca="1">IF(ISBLANK(INDIRECT("F182"))," ",(INDIRECT("F182")))</f>
        <v xml:space="preserve"> </v>
      </c>
      <c r="AG182" s="47" t="str">
        <f ca="1">IF(ISBLANK(INDIRECT("G182"))," ",(INDIRECT("G182")))</f>
        <v xml:space="preserve"> </v>
      </c>
      <c r="AH182" s="47" t="str">
        <f ca="1">IF(ISBLANK(INDIRECT("H182"))," ",(INDIRECT("H182")))</f>
        <v xml:space="preserve"> </v>
      </c>
      <c r="AI182" s="47" t="str">
        <f ca="1">IF(ISBLANK(INDIRECT("I182"))," ",(INDIRECT("I182")))</f>
        <v xml:space="preserve"> </v>
      </c>
      <c r="AJ182" s="47" t="str">
        <f ca="1">IF(ISBLANK(INDIRECT("J182"))," ",(INDIRECT("J182")))</f>
        <v xml:space="preserve"> </v>
      </c>
      <c r="AK182" s="47" t="str">
        <f ca="1">IF(ISBLANK(INDIRECT("K182"))," ",(INDIRECT("K182")))</f>
        <v xml:space="preserve"> </v>
      </c>
      <c r="AL182" s="47" t="str">
        <f ca="1">IF(ISBLANK(INDIRECT("L182"))," ",(INDIRECT("L182")))</f>
        <v xml:space="preserve"> </v>
      </c>
      <c r="AM182" s="47" t="str">
        <f ca="1">IF(ISBLANK(INDIRECT("M182"))," ",(INDIRECT("M182")))</f>
        <v xml:space="preserve"> </v>
      </c>
      <c r="AN182" s="47" t="str">
        <f ca="1">IF(ISBLANK(INDIRECT("N182"))," ",(INDIRECT("N182")))</f>
        <v xml:space="preserve"> </v>
      </c>
      <c r="AO182" s="47" t="str">
        <f ca="1">IF(ISBLANK(INDIRECT("O182"))," ",(INDIRECT("O182")))</f>
        <v xml:space="preserve"> </v>
      </c>
      <c r="AP182" s="47" t="str">
        <f ca="1">IF(ISBLANK(INDIRECT("P182"))," ",(INDIRECT("P182")))</f>
        <v xml:space="preserve"> </v>
      </c>
      <c r="AQ182" s="47" t="str">
        <f ca="1">IF(ISBLANK(INDIRECT("Q182"))," ",(INDIRECT("Q182")))</f>
        <v xml:space="preserve"> </v>
      </c>
      <c r="AR182" s="47" t="str">
        <f ca="1">IF(ISBLANK(INDIRECT("R182"))," ",(INDIRECT("R182")))</f>
        <v xml:space="preserve"> </v>
      </c>
      <c r="AS182" s="47" t="str">
        <f ca="1">IF(ISBLANK(INDIRECT("S182"))," ",(INDIRECT("S182")))</f>
        <v/>
      </c>
      <c r="AT182" s="47" t="str">
        <f ca="1">IF(ISBLANK(INDIRECT("T182"))," ",(INDIRECT("T182")))</f>
        <v xml:space="preserve"> </v>
      </c>
      <c r="AU182" s="47" t="str">
        <f ca="1">IF(ISBLANK(INDIRECT("U182"))," ",(INDIRECT("U182")))</f>
        <v xml:space="preserve"> </v>
      </c>
      <c r="AV182" s="47" t="str">
        <f ca="1">IF(ISBLANK(INDIRECT("V182"))," ",(INDIRECT("V182")))</f>
        <v xml:space="preserve"> </v>
      </c>
      <c r="AW182" s="47" t="str">
        <f ca="1">IF(ISBLANK(INDIRECT("W182"))," ",(INDIRECT("W182")))</f>
        <v xml:space="preserve"> </v>
      </c>
      <c r="BC182" s="188" t="s">
        <v>1000</v>
      </c>
      <c r="BD182" s="188"/>
      <c r="BE182" s="188"/>
      <c r="BF182" s="188"/>
      <c r="BG182" s="188"/>
    </row>
    <row r="183" spans="1:59" x14ac:dyDescent="0.35">
      <c r="A183" s="9">
        <v>178</v>
      </c>
      <c r="B183" s="12"/>
      <c r="C183" s="12"/>
      <c r="D183" s="16"/>
      <c r="E183" s="17"/>
      <c r="F183" s="16"/>
      <c r="G183" s="12"/>
      <c r="H183" s="12"/>
      <c r="I183" s="12"/>
      <c r="J183" s="12"/>
      <c r="K183" s="12"/>
      <c r="L183" s="12"/>
      <c r="M183" s="12"/>
      <c r="N183" s="16"/>
      <c r="O183" s="16"/>
      <c r="P183" s="12"/>
      <c r="Q183" s="71"/>
      <c r="R183" s="71"/>
      <c r="S183" s="72" t="str">
        <f t="shared" si="3"/>
        <v/>
      </c>
      <c r="T183" s="18"/>
      <c r="U183" s="12"/>
      <c r="V183" s="12"/>
      <c r="W183" s="12"/>
      <c r="AB183" s="47" t="str">
        <f ca="1">IF(ISBLANK(INDIRECT("B183"))," ",(INDIRECT("B183")))</f>
        <v xml:space="preserve"> </v>
      </c>
      <c r="AC183" s="47" t="str">
        <f ca="1">IF(ISBLANK(INDIRECT("C183"))," ",(INDIRECT("C183")))</f>
        <v xml:space="preserve"> </v>
      </c>
      <c r="AD183" s="47" t="str">
        <f ca="1">IF(ISBLANK(INDIRECT("D183"))," ",(INDIRECT("D183")))</f>
        <v xml:space="preserve"> </v>
      </c>
      <c r="AE183" s="47" t="str">
        <f ca="1">IF(ISBLANK(INDIRECT("E183"))," ",(INDIRECT("E183")))</f>
        <v xml:space="preserve"> </v>
      </c>
      <c r="AF183" s="47" t="str">
        <f ca="1">IF(ISBLANK(INDIRECT("F183"))," ",(INDIRECT("F183")))</f>
        <v xml:space="preserve"> </v>
      </c>
      <c r="AG183" s="47" t="str">
        <f ca="1">IF(ISBLANK(INDIRECT("G183"))," ",(INDIRECT("G183")))</f>
        <v xml:space="preserve"> </v>
      </c>
      <c r="AH183" s="47" t="str">
        <f ca="1">IF(ISBLANK(INDIRECT("H183"))," ",(INDIRECT("H183")))</f>
        <v xml:space="preserve"> </v>
      </c>
      <c r="AI183" s="47" t="str">
        <f ca="1">IF(ISBLANK(INDIRECT("I183"))," ",(INDIRECT("I183")))</f>
        <v xml:space="preserve"> </v>
      </c>
      <c r="AJ183" s="47" t="str">
        <f ca="1">IF(ISBLANK(INDIRECT("J183"))," ",(INDIRECT("J183")))</f>
        <v xml:space="preserve"> </v>
      </c>
      <c r="AK183" s="47" t="str">
        <f ca="1">IF(ISBLANK(INDIRECT("K183"))," ",(INDIRECT("K183")))</f>
        <v xml:space="preserve"> </v>
      </c>
      <c r="AL183" s="47" t="str">
        <f ca="1">IF(ISBLANK(INDIRECT("L183"))," ",(INDIRECT("L183")))</f>
        <v xml:space="preserve"> </v>
      </c>
      <c r="AM183" s="47" t="str">
        <f ca="1">IF(ISBLANK(INDIRECT("M183"))," ",(INDIRECT("M183")))</f>
        <v xml:space="preserve"> </v>
      </c>
      <c r="AN183" s="47" t="str">
        <f ca="1">IF(ISBLANK(INDIRECT("N183"))," ",(INDIRECT("N183")))</f>
        <v xml:space="preserve"> </v>
      </c>
      <c r="AO183" s="47" t="str">
        <f ca="1">IF(ISBLANK(INDIRECT("O183"))," ",(INDIRECT("O183")))</f>
        <v xml:space="preserve"> </v>
      </c>
      <c r="AP183" s="47" t="str">
        <f ca="1">IF(ISBLANK(INDIRECT("P183"))," ",(INDIRECT("P183")))</f>
        <v xml:space="preserve"> </v>
      </c>
      <c r="AQ183" s="47" t="str">
        <f ca="1">IF(ISBLANK(INDIRECT("Q183"))," ",(INDIRECT("Q183")))</f>
        <v xml:space="preserve"> </v>
      </c>
      <c r="AR183" s="47" t="str">
        <f ca="1">IF(ISBLANK(INDIRECT("R183"))," ",(INDIRECT("R183")))</f>
        <v xml:space="preserve"> </v>
      </c>
      <c r="AS183" s="47" t="str">
        <f ca="1">IF(ISBLANK(INDIRECT("S183"))," ",(INDIRECT("S183")))</f>
        <v/>
      </c>
      <c r="AT183" s="47" t="str">
        <f ca="1">IF(ISBLANK(INDIRECT("T183"))," ",(INDIRECT("T183")))</f>
        <v xml:space="preserve"> </v>
      </c>
      <c r="AU183" s="47" t="str">
        <f ca="1">IF(ISBLANK(INDIRECT("U183"))," ",(INDIRECT("U183")))</f>
        <v xml:space="preserve"> </v>
      </c>
      <c r="AV183" s="47" t="str">
        <f ca="1">IF(ISBLANK(INDIRECT("V183"))," ",(INDIRECT("V183")))</f>
        <v xml:space="preserve"> </v>
      </c>
      <c r="AW183" s="47" t="str">
        <f ca="1">IF(ISBLANK(INDIRECT("W183"))," ",(INDIRECT("W183")))</f>
        <v xml:space="preserve"> </v>
      </c>
      <c r="BC183" s="188" t="s">
        <v>1001</v>
      </c>
      <c r="BD183" s="188"/>
      <c r="BE183" s="188"/>
      <c r="BF183" s="188"/>
      <c r="BG183" s="188"/>
    </row>
    <row r="184" spans="1:59" x14ac:dyDescent="0.35">
      <c r="A184" s="9">
        <v>179</v>
      </c>
      <c r="B184" s="12"/>
      <c r="C184" s="12"/>
      <c r="D184" s="16"/>
      <c r="E184" s="17"/>
      <c r="F184" s="16"/>
      <c r="G184" s="12"/>
      <c r="H184" s="12"/>
      <c r="I184" s="12"/>
      <c r="J184" s="12"/>
      <c r="K184" s="12"/>
      <c r="L184" s="12"/>
      <c r="M184" s="12"/>
      <c r="N184" s="16"/>
      <c r="O184" s="16"/>
      <c r="P184" s="12"/>
      <c r="Q184" s="71"/>
      <c r="R184" s="71"/>
      <c r="S184" s="72" t="str">
        <f t="shared" si="3"/>
        <v/>
      </c>
      <c r="T184" s="18"/>
      <c r="U184" s="12"/>
      <c r="V184" s="12"/>
      <c r="W184" s="12"/>
      <c r="AB184" s="47" t="str">
        <f ca="1">IF(ISBLANK(INDIRECT("B184"))," ",(INDIRECT("B184")))</f>
        <v xml:space="preserve"> </v>
      </c>
      <c r="AC184" s="47" t="str">
        <f ca="1">IF(ISBLANK(INDIRECT("C184"))," ",(INDIRECT("C184")))</f>
        <v xml:space="preserve"> </v>
      </c>
      <c r="AD184" s="47" t="str">
        <f ca="1">IF(ISBLANK(INDIRECT("D184"))," ",(INDIRECT("D184")))</f>
        <v xml:space="preserve"> </v>
      </c>
      <c r="AE184" s="47" t="str">
        <f ca="1">IF(ISBLANK(INDIRECT("E184"))," ",(INDIRECT("E184")))</f>
        <v xml:space="preserve"> </v>
      </c>
      <c r="AF184" s="47" t="str">
        <f ca="1">IF(ISBLANK(INDIRECT("F184"))," ",(INDIRECT("F184")))</f>
        <v xml:space="preserve"> </v>
      </c>
      <c r="AG184" s="47" t="str">
        <f ca="1">IF(ISBLANK(INDIRECT("G184"))," ",(INDIRECT("G184")))</f>
        <v xml:space="preserve"> </v>
      </c>
      <c r="AH184" s="47" t="str">
        <f ca="1">IF(ISBLANK(INDIRECT("H184"))," ",(INDIRECT("H184")))</f>
        <v xml:space="preserve"> </v>
      </c>
      <c r="AI184" s="47" t="str">
        <f ca="1">IF(ISBLANK(INDIRECT("I184"))," ",(INDIRECT("I184")))</f>
        <v xml:space="preserve"> </v>
      </c>
      <c r="AJ184" s="47" t="str">
        <f ca="1">IF(ISBLANK(INDIRECT("J184"))," ",(INDIRECT("J184")))</f>
        <v xml:space="preserve"> </v>
      </c>
      <c r="AK184" s="47" t="str">
        <f ca="1">IF(ISBLANK(INDIRECT("K184"))," ",(INDIRECT("K184")))</f>
        <v xml:space="preserve"> </v>
      </c>
      <c r="AL184" s="47" t="str">
        <f ca="1">IF(ISBLANK(INDIRECT("L184"))," ",(INDIRECT("L184")))</f>
        <v xml:space="preserve"> </v>
      </c>
      <c r="AM184" s="47" t="str">
        <f ca="1">IF(ISBLANK(INDIRECT("M184"))," ",(INDIRECT("M184")))</f>
        <v xml:space="preserve"> </v>
      </c>
      <c r="AN184" s="47" t="str">
        <f ca="1">IF(ISBLANK(INDIRECT("N184"))," ",(INDIRECT("N184")))</f>
        <v xml:space="preserve"> </v>
      </c>
      <c r="AO184" s="47" t="str">
        <f ca="1">IF(ISBLANK(INDIRECT("O184"))," ",(INDIRECT("O184")))</f>
        <v xml:space="preserve"> </v>
      </c>
      <c r="AP184" s="47" t="str">
        <f ca="1">IF(ISBLANK(INDIRECT("P184"))," ",(INDIRECT("P184")))</f>
        <v xml:space="preserve"> </v>
      </c>
      <c r="AQ184" s="47" t="str">
        <f ca="1">IF(ISBLANK(INDIRECT("Q184"))," ",(INDIRECT("Q184")))</f>
        <v xml:space="preserve"> </v>
      </c>
      <c r="AR184" s="47" t="str">
        <f ca="1">IF(ISBLANK(INDIRECT("R184"))," ",(INDIRECT("R184")))</f>
        <v xml:space="preserve"> </v>
      </c>
      <c r="AS184" s="47" t="str">
        <f ca="1">IF(ISBLANK(INDIRECT("S184"))," ",(INDIRECT("S184")))</f>
        <v/>
      </c>
      <c r="AT184" s="47" t="str">
        <f ca="1">IF(ISBLANK(INDIRECT("T184"))," ",(INDIRECT("T184")))</f>
        <v xml:space="preserve"> </v>
      </c>
      <c r="AU184" s="47" t="str">
        <f ca="1">IF(ISBLANK(INDIRECT("U184"))," ",(INDIRECT("U184")))</f>
        <v xml:space="preserve"> </v>
      </c>
      <c r="AV184" s="47" t="str">
        <f ca="1">IF(ISBLANK(INDIRECT("V184"))," ",(INDIRECT("V184")))</f>
        <v xml:space="preserve"> </v>
      </c>
      <c r="AW184" s="47" t="str">
        <f ca="1">IF(ISBLANK(INDIRECT("W184"))," ",(INDIRECT("W184")))</f>
        <v xml:space="preserve"> </v>
      </c>
      <c r="BC184" s="188" t="s">
        <v>758</v>
      </c>
      <c r="BD184" s="188"/>
      <c r="BE184" s="188"/>
      <c r="BF184" s="188"/>
      <c r="BG184" s="188"/>
    </row>
    <row r="185" spans="1:59" x14ac:dyDescent="0.35">
      <c r="A185" s="9">
        <v>180</v>
      </c>
      <c r="B185" s="12"/>
      <c r="C185" s="12"/>
      <c r="D185" s="16"/>
      <c r="E185" s="17"/>
      <c r="F185" s="16"/>
      <c r="G185" s="12"/>
      <c r="H185" s="12"/>
      <c r="I185" s="12"/>
      <c r="J185" s="12"/>
      <c r="K185" s="12"/>
      <c r="L185" s="12"/>
      <c r="M185" s="12"/>
      <c r="N185" s="16"/>
      <c r="O185" s="16"/>
      <c r="P185" s="12"/>
      <c r="Q185" s="71"/>
      <c r="R185" s="71"/>
      <c r="S185" s="72" t="str">
        <f t="shared" si="3"/>
        <v/>
      </c>
      <c r="T185" s="18"/>
      <c r="U185" s="12"/>
      <c r="V185" s="12"/>
      <c r="W185" s="12"/>
      <c r="AB185" s="47" t="str">
        <f ca="1">IF(ISBLANK(INDIRECT("B185"))," ",(INDIRECT("B185")))</f>
        <v xml:space="preserve"> </v>
      </c>
      <c r="AC185" s="47" t="str">
        <f ca="1">IF(ISBLANK(INDIRECT("C185"))," ",(INDIRECT("C185")))</f>
        <v xml:space="preserve"> </v>
      </c>
      <c r="AD185" s="47" t="str">
        <f ca="1">IF(ISBLANK(INDIRECT("D185"))," ",(INDIRECT("D185")))</f>
        <v xml:space="preserve"> </v>
      </c>
      <c r="AE185" s="47" t="str">
        <f ca="1">IF(ISBLANK(INDIRECT("E185"))," ",(INDIRECT("E185")))</f>
        <v xml:space="preserve"> </v>
      </c>
      <c r="AF185" s="47" t="str">
        <f ca="1">IF(ISBLANK(INDIRECT("F185"))," ",(INDIRECT("F185")))</f>
        <v xml:space="preserve"> </v>
      </c>
      <c r="AG185" s="47" t="str">
        <f ca="1">IF(ISBLANK(INDIRECT("G185"))," ",(INDIRECT("G185")))</f>
        <v xml:space="preserve"> </v>
      </c>
      <c r="AH185" s="47" t="str">
        <f ca="1">IF(ISBLANK(INDIRECT("H185"))," ",(INDIRECT("H185")))</f>
        <v xml:space="preserve"> </v>
      </c>
      <c r="AI185" s="47" t="str">
        <f ca="1">IF(ISBLANK(INDIRECT("I185"))," ",(INDIRECT("I185")))</f>
        <v xml:space="preserve"> </v>
      </c>
      <c r="AJ185" s="47" t="str">
        <f ca="1">IF(ISBLANK(INDIRECT("J185"))," ",(INDIRECT("J185")))</f>
        <v xml:space="preserve"> </v>
      </c>
      <c r="AK185" s="47" t="str">
        <f ca="1">IF(ISBLANK(INDIRECT("K185"))," ",(INDIRECT("K185")))</f>
        <v xml:space="preserve"> </v>
      </c>
      <c r="AL185" s="47" t="str">
        <f ca="1">IF(ISBLANK(INDIRECT("L185"))," ",(INDIRECT("L185")))</f>
        <v xml:space="preserve"> </v>
      </c>
      <c r="AM185" s="47" t="str">
        <f ca="1">IF(ISBLANK(INDIRECT("M185"))," ",(INDIRECT("M185")))</f>
        <v xml:space="preserve"> </v>
      </c>
      <c r="AN185" s="47" t="str">
        <f ca="1">IF(ISBLANK(INDIRECT("N185"))," ",(INDIRECT("N185")))</f>
        <v xml:space="preserve"> </v>
      </c>
      <c r="AO185" s="47" t="str">
        <f ca="1">IF(ISBLANK(INDIRECT("O185"))," ",(INDIRECT("O185")))</f>
        <v xml:space="preserve"> </v>
      </c>
      <c r="AP185" s="47" t="str">
        <f ca="1">IF(ISBLANK(INDIRECT("P185"))," ",(INDIRECT("P185")))</f>
        <v xml:space="preserve"> </v>
      </c>
      <c r="AQ185" s="47" t="str">
        <f ca="1">IF(ISBLANK(INDIRECT("Q185"))," ",(INDIRECT("Q185")))</f>
        <v xml:space="preserve"> </v>
      </c>
      <c r="AR185" s="47" t="str">
        <f ca="1">IF(ISBLANK(INDIRECT("R185"))," ",(INDIRECT("R185")))</f>
        <v xml:space="preserve"> </v>
      </c>
      <c r="AS185" s="47" t="str">
        <f ca="1">IF(ISBLANK(INDIRECT("S185"))," ",(INDIRECT("S185")))</f>
        <v/>
      </c>
      <c r="AT185" s="47" t="str">
        <f ca="1">IF(ISBLANK(INDIRECT("T185"))," ",(INDIRECT("T185")))</f>
        <v xml:space="preserve"> </v>
      </c>
      <c r="AU185" s="47" t="str">
        <f ca="1">IF(ISBLANK(INDIRECT("U185"))," ",(INDIRECT("U185")))</f>
        <v xml:space="preserve"> </v>
      </c>
      <c r="AV185" s="47" t="str">
        <f ca="1">IF(ISBLANK(INDIRECT("V185"))," ",(INDIRECT("V185")))</f>
        <v xml:space="preserve"> </v>
      </c>
      <c r="AW185" s="47" t="str">
        <f ca="1">IF(ISBLANK(INDIRECT("W185"))," ",(INDIRECT("W185")))</f>
        <v xml:space="preserve"> </v>
      </c>
      <c r="BC185" s="188" t="s">
        <v>759</v>
      </c>
      <c r="BD185" s="188"/>
      <c r="BE185" s="188"/>
      <c r="BF185" s="188"/>
      <c r="BG185" s="188"/>
    </row>
    <row r="186" spans="1:59" x14ac:dyDescent="0.35">
      <c r="A186" s="9">
        <v>181</v>
      </c>
      <c r="B186" s="12"/>
      <c r="C186" s="12"/>
      <c r="D186" s="16"/>
      <c r="E186" s="17"/>
      <c r="F186" s="16"/>
      <c r="G186" s="12"/>
      <c r="H186" s="12"/>
      <c r="I186" s="12"/>
      <c r="J186" s="12"/>
      <c r="K186" s="12"/>
      <c r="L186" s="12"/>
      <c r="M186" s="12"/>
      <c r="N186" s="16"/>
      <c r="O186" s="16"/>
      <c r="P186" s="12"/>
      <c r="Q186" s="71"/>
      <c r="R186" s="71"/>
      <c r="S186" s="72" t="str">
        <f t="shared" si="3"/>
        <v/>
      </c>
      <c r="T186" s="18"/>
      <c r="U186" s="12"/>
      <c r="V186" s="12"/>
      <c r="W186" s="12"/>
      <c r="AB186" s="47" t="str">
        <f ca="1">IF(ISBLANK(INDIRECT("B186"))," ",(INDIRECT("B186")))</f>
        <v xml:space="preserve"> </v>
      </c>
      <c r="AC186" s="47" t="str">
        <f ca="1">IF(ISBLANK(INDIRECT("C186"))," ",(INDIRECT("C186")))</f>
        <v xml:space="preserve"> </v>
      </c>
      <c r="AD186" s="47" t="str">
        <f ca="1">IF(ISBLANK(INDIRECT("D186"))," ",(INDIRECT("D186")))</f>
        <v xml:space="preserve"> </v>
      </c>
      <c r="AE186" s="47" t="str">
        <f ca="1">IF(ISBLANK(INDIRECT("E186"))," ",(INDIRECT("E186")))</f>
        <v xml:space="preserve"> </v>
      </c>
      <c r="AF186" s="47" t="str">
        <f ca="1">IF(ISBLANK(INDIRECT("F186"))," ",(INDIRECT("F186")))</f>
        <v xml:space="preserve"> </v>
      </c>
      <c r="AG186" s="47" t="str">
        <f ca="1">IF(ISBLANK(INDIRECT("G186"))," ",(INDIRECT("G186")))</f>
        <v xml:space="preserve"> </v>
      </c>
      <c r="AH186" s="47" t="str">
        <f ca="1">IF(ISBLANK(INDIRECT("H186"))," ",(INDIRECT("H186")))</f>
        <v xml:space="preserve"> </v>
      </c>
      <c r="AI186" s="47" t="str">
        <f ca="1">IF(ISBLANK(INDIRECT("I186"))," ",(INDIRECT("I186")))</f>
        <v xml:space="preserve"> </v>
      </c>
      <c r="AJ186" s="47" t="str">
        <f ca="1">IF(ISBLANK(INDIRECT("J186"))," ",(INDIRECT("J186")))</f>
        <v xml:space="preserve"> </v>
      </c>
      <c r="AK186" s="47" t="str">
        <f ca="1">IF(ISBLANK(INDIRECT("K186"))," ",(INDIRECT("K186")))</f>
        <v xml:space="preserve"> </v>
      </c>
      <c r="AL186" s="47" t="str">
        <f ca="1">IF(ISBLANK(INDIRECT("L186"))," ",(INDIRECT("L186")))</f>
        <v xml:space="preserve"> </v>
      </c>
      <c r="AM186" s="47" t="str">
        <f ca="1">IF(ISBLANK(INDIRECT("M186"))," ",(INDIRECT("M186")))</f>
        <v xml:space="preserve"> </v>
      </c>
      <c r="AN186" s="47" t="str">
        <f ca="1">IF(ISBLANK(INDIRECT("N186"))," ",(INDIRECT("N186")))</f>
        <v xml:space="preserve"> </v>
      </c>
      <c r="AO186" s="47" t="str">
        <f ca="1">IF(ISBLANK(INDIRECT("O186"))," ",(INDIRECT("O186")))</f>
        <v xml:space="preserve"> </v>
      </c>
      <c r="AP186" s="47" t="str">
        <f ca="1">IF(ISBLANK(INDIRECT("P186"))," ",(INDIRECT("P186")))</f>
        <v xml:space="preserve"> </v>
      </c>
      <c r="AQ186" s="47" t="str">
        <f ca="1">IF(ISBLANK(INDIRECT("Q186"))," ",(INDIRECT("Q186")))</f>
        <v xml:space="preserve"> </v>
      </c>
      <c r="AR186" s="47" t="str">
        <f ca="1">IF(ISBLANK(INDIRECT("R186"))," ",(INDIRECT("R186")))</f>
        <v xml:space="preserve"> </v>
      </c>
      <c r="AS186" s="47" t="str">
        <f ca="1">IF(ISBLANK(INDIRECT("S186"))," ",(INDIRECT("S186")))</f>
        <v/>
      </c>
      <c r="AT186" s="47" t="str">
        <f ca="1">IF(ISBLANK(INDIRECT("T186"))," ",(INDIRECT("T186")))</f>
        <v xml:space="preserve"> </v>
      </c>
      <c r="AU186" s="47" t="str">
        <f ca="1">IF(ISBLANK(INDIRECT("U186"))," ",(INDIRECT("U186")))</f>
        <v xml:space="preserve"> </v>
      </c>
      <c r="AV186" s="47" t="str">
        <f ca="1">IF(ISBLANK(INDIRECT("V186"))," ",(INDIRECT("V186")))</f>
        <v xml:space="preserve"> </v>
      </c>
      <c r="AW186" s="47" t="str">
        <f ca="1">IF(ISBLANK(INDIRECT("W186"))," ",(INDIRECT("W186")))</f>
        <v xml:space="preserve"> </v>
      </c>
      <c r="BC186" s="188" t="s">
        <v>235</v>
      </c>
      <c r="BD186" s="188"/>
      <c r="BE186" s="188"/>
      <c r="BF186" s="188"/>
      <c r="BG186" s="188"/>
    </row>
    <row r="187" spans="1:59" x14ac:dyDescent="0.35">
      <c r="A187" s="9">
        <v>182</v>
      </c>
      <c r="B187" s="12"/>
      <c r="C187" s="12"/>
      <c r="D187" s="16"/>
      <c r="E187" s="17"/>
      <c r="F187" s="16"/>
      <c r="G187" s="12"/>
      <c r="H187" s="12"/>
      <c r="I187" s="12"/>
      <c r="J187" s="12"/>
      <c r="K187" s="12"/>
      <c r="L187" s="12"/>
      <c r="M187" s="12"/>
      <c r="N187" s="16"/>
      <c r="O187" s="16"/>
      <c r="P187" s="12"/>
      <c r="Q187" s="71"/>
      <c r="R187" s="71"/>
      <c r="S187" s="72" t="str">
        <f t="shared" si="3"/>
        <v/>
      </c>
      <c r="T187" s="18"/>
      <c r="U187" s="12"/>
      <c r="V187" s="12"/>
      <c r="W187" s="12"/>
      <c r="AB187" s="47" t="str">
        <f ca="1">IF(ISBLANK(INDIRECT("B187"))," ",(INDIRECT("B187")))</f>
        <v xml:space="preserve"> </v>
      </c>
      <c r="AC187" s="47" t="str">
        <f ca="1">IF(ISBLANK(INDIRECT("C187"))," ",(INDIRECT("C187")))</f>
        <v xml:space="preserve"> </v>
      </c>
      <c r="AD187" s="47" t="str">
        <f ca="1">IF(ISBLANK(INDIRECT("D187"))," ",(INDIRECT("D187")))</f>
        <v xml:space="preserve"> </v>
      </c>
      <c r="AE187" s="47" t="str">
        <f ca="1">IF(ISBLANK(INDIRECT("E187"))," ",(INDIRECT("E187")))</f>
        <v xml:space="preserve"> </v>
      </c>
      <c r="AF187" s="47" t="str">
        <f ca="1">IF(ISBLANK(INDIRECT("F187"))," ",(INDIRECT("F187")))</f>
        <v xml:space="preserve"> </v>
      </c>
      <c r="AG187" s="47" t="str">
        <f ca="1">IF(ISBLANK(INDIRECT("G187"))," ",(INDIRECT("G187")))</f>
        <v xml:space="preserve"> </v>
      </c>
      <c r="AH187" s="47" t="str">
        <f ca="1">IF(ISBLANK(INDIRECT("H187"))," ",(INDIRECT("H187")))</f>
        <v xml:space="preserve"> </v>
      </c>
      <c r="AI187" s="47" t="str">
        <f ca="1">IF(ISBLANK(INDIRECT("I187"))," ",(INDIRECT("I187")))</f>
        <v xml:space="preserve"> </v>
      </c>
      <c r="AJ187" s="47" t="str">
        <f ca="1">IF(ISBLANK(INDIRECT("J187"))," ",(INDIRECT("J187")))</f>
        <v xml:space="preserve"> </v>
      </c>
      <c r="AK187" s="47" t="str">
        <f ca="1">IF(ISBLANK(INDIRECT("K187"))," ",(INDIRECT("K187")))</f>
        <v xml:space="preserve"> </v>
      </c>
      <c r="AL187" s="47" t="str">
        <f ca="1">IF(ISBLANK(INDIRECT("L187"))," ",(INDIRECT("L187")))</f>
        <v xml:space="preserve"> </v>
      </c>
      <c r="AM187" s="47" t="str">
        <f ca="1">IF(ISBLANK(INDIRECT("M187"))," ",(INDIRECT("M187")))</f>
        <v xml:space="preserve"> </v>
      </c>
      <c r="AN187" s="47" t="str">
        <f ca="1">IF(ISBLANK(INDIRECT("N187"))," ",(INDIRECT("N187")))</f>
        <v xml:space="preserve"> </v>
      </c>
      <c r="AO187" s="47" t="str">
        <f ca="1">IF(ISBLANK(INDIRECT("O187"))," ",(INDIRECT("O187")))</f>
        <v xml:space="preserve"> </v>
      </c>
      <c r="AP187" s="47" t="str">
        <f ca="1">IF(ISBLANK(INDIRECT("P187"))," ",(INDIRECT("P187")))</f>
        <v xml:space="preserve"> </v>
      </c>
      <c r="AQ187" s="47" t="str">
        <f ca="1">IF(ISBLANK(INDIRECT("Q187"))," ",(INDIRECT("Q187")))</f>
        <v xml:space="preserve"> </v>
      </c>
      <c r="AR187" s="47" t="str">
        <f ca="1">IF(ISBLANK(INDIRECT("R187"))," ",(INDIRECT("R187")))</f>
        <v xml:space="preserve"> </v>
      </c>
      <c r="AS187" s="47" t="str">
        <f ca="1">IF(ISBLANK(INDIRECT("S187"))," ",(INDIRECT("S187")))</f>
        <v/>
      </c>
      <c r="AT187" s="47" t="str">
        <f ca="1">IF(ISBLANK(INDIRECT("T187"))," ",(INDIRECT("T187")))</f>
        <v xml:space="preserve"> </v>
      </c>
      <c r="AU187" s="47" t="str">
        <f ca="1">IF(ISBLANK(INDIRECT("U187"))," ",(INDIRECT("U187")))</f>
        <v xml:space="preserve"> </v>
      </c>
      <c r="AV187" s="47" t="str">
        <f ca="1">IF(ISBLANK(INDIRECT("V187"))," ",(INDIRECT("V187")))</f>
        <v xml:space="preserve"> </v>
      </c>
      <c r="AW187" s="47" t="str">
        <f ca="1">IF(ISBLANK(INDIRECT("W187"))," ",(INDIRECT("W187")))</f>
        <v xml:space="preserve"> </v>
      </c>
      <c r="BC187" s="188" t="s">
        <v>760</v>
      </c>
      <c r="BD187" s="188"/>
      <c r="BE187" s="188"/>
      <c r="BF187" s="188"/>
      <c r="BG187" s="188"/>
    </row>
    <row r="188" spans="1:59" x14ac:dyDescent="0.35">
      <c r="A188" s="9">
        <v>183</v>
      </c>
      <c r="B188" s="12"/>
      <c r="C188" s="12"/>
      <c r="D188" s="16"/>
      <c r="E188" s="17"/>
      <c r="F188" s="16"/>
      <c r="G188" s="12"/>
      <c r="H188" s="12"/>
      <c r="I188" s="12"/>
      <c r="J188" s="12"/>
      <c r="K188" s="12"/>
      <c r="L188" s="12"/>
      <c r="M188" s="12"/>
      <c r="N188" s="16"/>
      <c r="O188" s="16"/>
      <c r="P188" s="12"/>
      <c r="Q188" s="71"/>
      <c r="R188" s="71"/>
      <c r="S188" s="72" t="str">
        <f t="shared" si="3"/>
        <v/>
      </c>
      <c r="T188" s="18"/>
      <c r="U188" s="12"/>
      <c r="V188" s="12"/>
      <c r="W188" s="12"/>
      <c r="AB188" s="47" t="str">
        <f ca="1">IF(ISBLANK(INDIRECT("B188"))," ",(INDIRECT("B188")))</f>
        <v xml:space="preserve"> </v>
      </c>
      <c r="AC188" s="47" t="str">
        <f ca="1">IF(ISBLANK(INDIRECT("C188"))," ",(INDIRECT("C188")))</f>
        <v xml:space="preserve"> </v>
      </c>
      <c r="AD188" s="47" t="str">
        <f ca="1">IF(ISBLANK(INDIRECT("D188"))," ",(INDIRECT("D188")))</f>
        <v xml:space="preserve"> </v>
      </c>
      <c r="AE188" s="47" t="str">
        <f ca="1">IF(ISBLANK(INDIRECT("E188"))," ",(INDIRECT("E188")))</f>
        <v xml:space="preserve"> </v>
      </c>
      <c r="AF188" s="47" t="str">
        <f ca="1">IF(ISBLANK(INDIRECT("F188"))," ",(INDIRECT("F188")))</f>
        <v xml:space="preserve"> </v>
      </c>
      <c r="AG188" s="47" t="str">
        <f ca="1">IF(ISBLANK(INDIRECT("G188"))," ",(INDIRECT("G188")))</f>
        <v xml:space="preserve"> </v>
      </c>
      <c r="AH188" s="47" t="str">
        <f ca="1">IF(ISBLANK(INDIRECT("H188"))," ",(INDIRECT("H188")))</f>
        <v xml:space="preserve"> </v>
      </c>
      <c r="AI188" s="47" t="str">
        <f ca="1">IF(ISBLANK(INDIRECT("I188"))," ",(INDIRECT("I188")))</f>
        <v xml:space="preserve"> </v>
      </c>
      <c r="AJ188" s="47" t="str">
        <f ca="1">IF(ISBLANK(INDIRECT("J188"))," ",(INDIRECT("J188")))</f>
        <v xml:space="preserve"> </v>
      </c>
      <c r="AK188" s="47" t="str">
        <f ca="1">IF(ISBLANK(INDIRECT("K188"))," ",(INDIRECT("K188")))</f>
        <v xml:space="preserve"> </v>
      </c>
      <c r="AL188" s="47" t="str">
        <f ca="1">IF(ISBLANK(INDIRECT("L188"))," ",(INDIRECT("L188")))</f>
        <v xml:space="preserve"> </v>
      </c>
      <c r="AM188" s="47" t="str">
        <f ca="1">IF(ISBLANK(INDIRECT("M188"))," ",(INDIRECT("M188")))</f>
        <v xml:space="preserve"> </v>
      </c>
      <c r="AN188" s="47" t="str">
        <f ca="1">IF(ISBLANK(INDIRECT("N188"))," ",(INDIRECT("N188")))</f>
        <v xml:space="preserve"> </v>
      </c>
      <c r="AO188" s="47" t="str">
        <f ca="1">IF(ISBLANK(INDIRECT("O188"))," ",(INDIRECT("O188")))</f>
        <v xml:space="preserve"> </v>
      </c>
      <c r="AP188" s="47" t="str">
        <f ca="1">IF(ISBLANK(INDIRECT("P188"))," ",(INDIRECT("P188")))</f>
        <v xml:space="preserve"> </v>
      </c>
      <c r="AQ188" s="47" t="str">
        <f ca="1">IF(ISBLANK(INDIRECT("Q188"))," ",(INDIRECT("Q188")))</f>
        <v xml:space="preserve"> </v>
      </c>
      <c r="AR188" s="47" t="str">
        <f ca="1">IF(ISBLANK(INDIRECT("R188"))," ",(INDIRECT("R188")))</f>
        <v xml:space="preserve"> </v>
      </c>
      <c r="AS188" s="47" t="str">
        <f ca="1">IF(ISBLANK(INDIRECT("S188"))," ",(INDIRECT("S188")))</f>
        <v/>
      </c>
      <c r="AT188" s="47" t="str">
        <f ca="1">IF(ISBLANK(INDIRECT("T188"))," ",(INDIRECT("T188")))</f>
        <v xml:space="preserve"> </v>
      </c>
      <c r="AU188" s="47" t="str">
        <f ca="1">IF(ISBLANK(INDIRECT("U188"))," ",(INDIRECT("U188")))</f>
        <v xml:space="preserve"> </v>
      </c>
      <c r="AV188" s="47" t="str">
        <f ca="1">IF(ISBLANK(INDIRECT("V188"))," ",(INDIRECT("V188")))</f>
        <v xml:space="preserve"> </v>
      </c>
      <c r="AW188" s="47" t="str">
        <f ca="1">IF(ISBLANK(INDIRECT("W188"))," ",(INDIRECT("W188")))</f>
        <v xml:space="preserve"> </v>
      </c>
      <c r="BC188" s="188" t="s">
        <v>236</v>
      </c>
      <c r="BD188" s="188"/>
      <c r="BE188" s="188"/>
      <c r="BF188" s="188"/>
      <c r="BG188" s="188"/>
    </row>
    <row r="189" spans="1:59" x14ac:dyDescent="0.35">
      <c r="A189" s="9">
        <v>184</v>
      </c>
      <c r="B189" s="12"/>
      <c r="C189" s="12"/>
      <c r="D189" s="16"/>
      <c r="E189" s="17"/>
      <c r="F189" s="16"/>
      <c r="G189" s="12"/>
      <c r="H189" s="12"/>
      <c r="I189" s="12"/>
      <c r="J189" s="12"/>
      <c r="K189" s="12"/>
      <c r="L189" s="12"/>
      <c r="M189" s="12"/>
      <c r="N189" s="16"/>
      <c r="O189" s="16"/>
      <c r="P189" s="12"/>
      <c r="Q189" s="71"/>
      <c r="R189" s="71"/>
      <c r="S189" s="72" t="str">
        <f t="shared" si="3"/>
        <v/>
      </c>
      <c r="T189" s="18"/>
      <c r="U189" s="12"/>
      <c r="V189" s="12"/>
      <c r="W189" s="12"/>
      <c r="AB189" s="47" t="str">
        <f ca="1">IF(ISBLANK(INDIRECT("B189"))," ",(INDIRECT("B189")))</f>
        <v xml:space="preserve"> </v>
      </c>
      <c r="AC189" s="47" t="str">
        <f ca="1">IF(ISBLANK(INDIRECT("C189"))," ",(INDIRECT("C189")))</f>
        <v xml:space="preserve"> </v>
      </c>
      <c r="AD189" s="47" t="str">
        <f ca="1">IF(ISBLANK(INDIRECT("D189"))," ",(INDIRECT("D189")))</f>
        <v xml:space="preserve"> </v>
      </c>
      <c r="AE189" s="47" t="str">
        <f ca="1">IF(ISBLANK(INDIRECT("E189"))," ",(INDIRECT("E189")))</f>
        <v xml:space="preserve"> </v>
      </c>
      <c r="AF189" s="47" t="str">
        <f ca="1">IF(ISBLANK(INDIRECT("F189"))," ",(INDIRECT("F189")))</f>
        <v xml:space="preserve"> </v>
      </c>
      <c r="AG189" s="47" t="str">
        <f ca="1">IF(ISBLANK(INDIRECT("G189"))," ",(INDIRECT("G189")))</f>
        <v xml:space="preserve"> </v>
      </c>
      <c r="AH189" s="47" t="str">
        <f ca="1">IF(ISBLANK(INDIRECT("H189"))," ",(INDIRECT("H189")))</f>
        <v xml:space="preserve"> </v>
      </c>
      <c r="AI189" s="47" t="str">
        <f ca="1">IF(ISBLANK(INDIRECT("I189"))," ",(INDIRECT("I189")))</f>
        <v xml:space="preserve"> </v>
      </c>
      <c r="AJ189" s="47" t="str">
        <f ca="1">IF(ISBLANK(INDIRECT("J189"))," ",(INDIRECT("J189")))</f>
        <v xml:space="preserve"> </v>
      </c>
      <c r="AK189" s="47" t="str">
        <f ca="1">IF(ISBLANK(INDIRECT("K189"))," ",(INDIRECT("K189")))</f>
        <v xml:space="preserve"> </v>
      </c>
      <c r="AL189" s="47" t="str">
        <f ca="1">IF(ISBLANK(INDIRECT("L189"))," ",(INDIRECT("L189")))</f>
        <v xml:space="preserve"> </v>
      </c>
      <c r="AM189" s="47" t="str">
        <f ca="1">IF(ISBLANK(INDIRECT("M189"))," ",(INDIRECT("M189")))</f>
        <v xml:space="preserve"> </v>
      </c>
      <c r="AN189" s="47" t="str">
        <f ca="1">IF(ISBLANK(INDIRECT("N189"))," ",(INDIRECT("N189")))</f>
        <v xml:space="preserve"> </v>
      </c>
      <c r="AO189" s="47" t="str">
        <f ca="1">IF(ISBLANK(INDIRECT("O189"))," ",(INDIRECT("O189")))</f>
        <v xml:space="preserve"> </v>
      </c>
      <c r="AP189" s="47" t="str">
        <f ca="1">IF(ISBLANK(INDIRECT("P189"))," ",(INDIRECT("P189")))</f>
        <v xml:space="preserve"> </v>
      </c>
      <c r="AQ189" s="47" t="str">
        <f ca="1">IF(ISBLANK(INDIRECT("Q189"))," ",(INDIRECT("Q189")))</f>
        <v xml:space="preserve"> </v>
      </c>
      <c r="AR189" s="47" t="str">
        <f ca="1">IF(ISBLANK(INDIRECT("R189"))," ",(INDIRECT("R189")))</f>
        <v xml:space="preserve"> </v>
      </c>
      <c r="AS189" s="47" t="str">
        <f ca="1">IF(ISBLANK(INDIRECT("S189"))," ",(INDIRECT("S189")))</f>
        <v/>
      </c>
      <c r="AT189" s="47" t="str">
        <f ca="1">IF(ISBLANK(INDIRECT("T189"))," ",(INDIRECT("T189")))</f>
        <v xml:space="preserve"> </v>
      </c>
      <c r="AU189" s="47" t="str">
        <f ca="1">IF(ISBLANK(INDIRECT("U189"))," ",(INDIRECT("U189")))</f>
        <v xml:space="preserve"> </v>
      </c>
      <c r="AV189" s="47" t="str">
        <f ca="1">IF(ISBLANK(INDIRECT("V189"))," ",(INDIRECT("V189")))</f>
        <v xml:space="preserve"> </v>
      </c>
      <c r="AW189" s="47" t="str">
        <f ca="1">IF(ISBLANK(INDIRECT("W189"))," ",(INDIRECT("W189")))</f>
        <v xml:space="preserve"> </v>
      </c>
      <c r="BC189" s="188" t="s">
        <v>237</v>
      </c>
      <c r="BD189" s="188"/>
      <c r="BE189" s="188"/>
      <c r="BF189" s="188"/>
      <c r="BG189" s="188"/>
    </row>
    <row r="190" spans="1:59" x14ac:dyDescent="0.35">
      <c r="A190" s="9">
        <v>185</v>
      </c>
      <c r="B190" s="12"/>
      <c r="C190" s="12"/>
      <c r="D190" s="16"/>
      <c r="E190" s="17"/>
      <c r="F190" s="16"/>
      <c r="G190" s="12"/>
      <c r="H190" s="12"/>
      <c r="I190" s="12"/>
      <c r="J190" s="12"/>
      <c r="K190" s="12"/>
      <c r="L190" s="12"/>
      <c r="M190" s="12"/>
      <c r="N190" s="16"/>
      <c r="O190" s="16"/>
      <c r="P190" s="12"/>
      <c r="Q190" s="71"/>
      <c r="R190" s="71"/>
      <c r="S190" s="72" t="str">
        <f t="shared" si="3"/>
        <v/>
      </c>
      <c r="T190" s="18"/>
      <c r="U190" s="12"/>
      <c r="V190" s="12"/>
      <c r="W190" s="12"/>
      <c r="AB190" s="47" t="str">
        <f ca="1">IF(ISBLANK(INDIRECT("B190"))," ",(INDIRECT("B190")))</f>
        <v xml:space="preserve"> </v>
      </c>
      <c r="AC190" s="47" t="str">
        <f ca="1">IF(ISBLANK(INDIRECT("C190"))," ",(INDIRECT("C190")))</f>
        <v xml:space="preserve"> </v>
      </c>
      <c r="AD190" s="47" t="str">
        <f ca="1">IF(ISBLANK(INDIRECT("D190"))," ",(INDIRECT("D190")))</f>
        <v xml:space="preserve"> </v>
      </c>
      <c r="AE190" s="47" t="str">
        <f ca="1">IF(ISBLANK(INDIRECT("E190"))," ",(INDIRECT("E190")))</f>
        <v xml:space="preserve"> </v>
      </c>
      <c r="AF190" s="47" t="str">
        <f ca="1">IF(ISBLANK(INDIRECT("F190"))," ",(INDIRECT("F190")))</f>
        <v xml:space="preserve"> </v>
      </c>
      <c r="AG190" s="47" t="str">
        <f ca="1">IF(ISBLANK(INDIRECT("G190"))," ",(INDIRECT("G190")))</f>
        <v xml:space="preserve"> </v>
      </c>
      <c r="AH190" s="47" t="str">
        <f ca="1">IF(ISBLANK(INDIRECT("H190"))," ",(INDIRECT("H190")))</f>
        <v xml:space="preserve"> </v>
      </c>
      <c r="AI190" s="47" t="str">
        <f ca="1">IF(ISBLANK(INDIRECT("I190"))," ",(INDIRECT("I190")))</f>
        <v xml:space="preserve"> </v>
      </c>
      <c r="AJ190" s="47" t="str">
        <f ca="1">IF(ISBLANK(INDIRECT("J190"))," ",(INDIRECT("J190")))</f>
        <v xml:space="preserve"> </v>
      </c>
      <c r="AK190" s="47" t="str">
        <f ca="1">IF(ISBLANK(INDIRECT("K190"))," ",(INDIRECT("K190")))</f>
        <v xml:space="preserve"> </v>
      </c>
      <c r="AL190" s="47" t="str">
        <f ca="1">IF(ISBLANK(INDIRECT("L190"))," ",(INDIRECT("L190")))</f>
        <v xml:space="preserve"> </v>
      </c>
      <c r="AM190" s="47" t="str">
        <f ca="1">IF(ISBLANK(INDIRECT("M190"))," ",(INDIRECT("M190")))</f>
        <v xml:space="preserve"> </v>
      </c>
      <c r="AN190" s="47" t="str">
        <f ca="1">IF(ISBLANK(INDIRECT("N190"))," ",(INDIRECT("N190")))</f>
        <v xml:space="preserve"> </v>
      </c>
      <c r="AO190" s="47" t="str">
        <f ca="1">IF(ISBLANK(INDIRECT("O190"))," ",(INDIRECT("O190")))</f>
        <v xml:space="preserve"> </v>
      </c>
      <c r="AP190" s="47" t="str">
        <f ca="1">IF(ISBLANK(INDIRECT("P190"))," ",(INDIRECT("P190")))</f>
        <v xml:space="preserve"> </v>
      </c>
      <c r="AQ190" s="47" t="str">
        <f ca="1">IF(ISBLANK(INDIRECT("Q190"))," ",(INDIRECT("Q190")))</f>
        <v xml:space="preserve"> </v>
      </c>
      <c r="AR190" s="47" t="str">
        <f ca="1">IF(ISBLANK(INDIRECT("R190"))," ",(INDIRECT("R190")))</f>
        <v xml:space="preserve"> </v>
      </c>
      <c r="AS190" s="47" t="str">
        <f ca="1">IF(ISBLANK(INDIRECT("S190"))," ",(INDIRECT("S190")))</f>
        <v/>
      </c>
      <c r="AT190" s="47" t="str">
        <f ca="1">IF(ISBLANK(INDIRECT("T190"))," ",(INDIRECT("T190")))</f>
        <v xml:space="preserve"> </v>
      </c>
      <c r="AU190" s="47" t="str">
        <f ca="1">IF(ISBLANK(INDIRECT("U190"))," ",(INDIRECT("U190")))</f>
        <v xml:space="preserve"> </v>
      </c>
      <c r="AV190" s="47" t="str">
        <f ca="1">IF(ISBLANK(INDIRECT("V190"))," ",(INDIRECT("V190")))</f>
        <v xml:space="preserve"> </v>
      </c>
      <c r="AW190" s="47" t="str">
        <f ca="1">IF(ISBLANK(INDIRECT("W190"))," ",(INDIRECT("W190")))</f>
        <v xml:space="preserve"> </v>
      </c>
      <c r="BC190" s="188" t="s">
        <v>761</v>
      </c>
      <c r="BD190" s="188"/>
      <c r="BE190" s="188"/>
      <c r="BF190" s="188"/>
      <c r="BG190" s="188"/>
    </row>
    <row r="191" spans="1:59" x14ac:dyDescent="0.35">
      <c r="A191" s="9">
        <v>186</v>
      </c>
      <c r="B191" s="12"/>
      <c r="C191" s="12"/>
      <c r="D191" s="16"/>
      <c r="E191" s="17"/>
      <c r="F191" s="16"/>
      <c r="G191" s="12"/>
      <c r="H191" s="12"/>
      <c r="I191" s="12"/>
      <c r="J191" s="12"/>
      <c r="K191" s="12"/>
      <c r="L191" s="12"/>
      <c r="M191" s="12"/>
      <c r="N191" s="16"/>
      <c r="O191" s="16"/>
      <c r="P191" s="12"/>
      <c r="Q191" s="71"/>
      <c r="R191" s="71"/>
      <c r="S191" s="72" t="str">
        <f t="shared" si="3"/>
        <v/>
      </c>
      <c r="T191" s="18"/>
      <c r="U191" s="12"/>
      <c r="V191" s="12"/>
      <c r="W191" s="12"/>
      <c r="AB191" s="47" t="str">
        <f ca="1">IF(ISBLANK(INDIRECT("B191"))," ",(INDIRECT("B191")))</f>
        <v xml:space="preserve"> </v>
      </c>
      <c r="AC191" s="47" t="str">
        <f ca="1">IF(ISBLANK(INDIRECT("C191"))," ",(INDIRECT("C191")))</f>
        <v xml:space="preserve"> </v>
      </c>
      <c r="AD191" s="47" t="str">
        <f ca="1">IF(ISBLANK(INDIRECT("D191"))," ",(INDIRECT("D191")))</f>
        <v xml:space="preserve"> </v>
      </c>
      <c r="AE191" s="47" t="str">
        <f ca="1">IF(ISBLANK(INDIRECT("E191"))," ",(INDIRECT("E191")))</f>
        <v xml:space="preserve"> </v>
      </c>
      <c r="AF191" s="47" t="str">
        <f ca="1">IF(ISBLANK(INDIRECT("F191"))," ",(INDIRECT("F191")))</f>
        <v xml:space="preserve"> </v>
      </c>
      <c r="AG191" s="47" t="str">
        <f ca="1">IF(ISBLANK(INDIRECT("G191"))," ",(INDIRECT("G191")))</f>
        <v xml:space="preserve"> </v>
      </c>
      <c r="AH191" s="47" t="str">
        <f ca="1">IF(ISBLANK(INDIRECT("H191"))," ",(INDIRECT("H191")))</f>
        <v xml:space="preserve"> </v>
      </c>
      <c r="AI191" s="47" t="str">
        <f ca="1">IF(ISBLANK(INDIRECT("I191"))," ",(INDIRECT("I191")))</f>
        <v xml:space="preserve"> </v>
      </c>
      <c r="AJ191" s="47" t="str">
        <f ca="1">IF(ISBLANK(INDIRECT("J191"))," ",(INDIRECT("J191")))</f>
        <v xml:space="preserve"> </v>
      </c>
      <c r="AK191" s="47" t="str">
        <f ca="1">IF(ISBLANK(INDIRECT("K191"))," ",(INDIRECT("K191")))</f>
        <v xml:space="preserve"> </v>
      </c>
      <c r="AL191" s="47" t="str">
        <f ca="1">IF(ISBLANK(INDIRECT("L191"))," ",(INDIRECT("L191")))</f>
        <v xml:space="preserve"> </v>
      </c>
      <c r="AM191" s="47" t="str">
        <f ca="1">IF(ISBLANK(INDIRECT("M191"))," ",(INDIRECT("M191")))</f>
        <v xml:space="preserve"> </v>
      </c>
      <c r="AN191" s="47" t="str">
        <f ca="1">IF(ISBLANK(INDIRECT("N191"))," ",(INDIRECT("N191")))</f>
        <v xml:space="preserve"> </v>
      </c>
      <c r="AO191" s="47" t="str">
        <f ca="1">IF(ISBLANK(INDIRECT("O191"))," ",(INDIRECT("O191")))</f>
        <v xml:space="preserve"> </v>
      </c>
      <c r="AP191" s="47" t="str">
        <f ca="1">IF(ISBLANK(INDIRECT("P191"))," ",(INDIRECT("P191")))</f>
        <v xml:space="preserve"> </v>
      </c>
      <c r="AQ191" s="47" t="str">
        <f ca="1">IF(ISBLANK(INDIRECT("Q191"))," ",(INDIRECT("Q191")))</f>
        <v xml:space="preserve"> </v>
      </c>
      <c r="AR191" s="47" t="str">
        <f ca="1">IF(ISBLANK(INDIRECT("R191"))," ",(INDIRECT("R191")))</f>
        <v xml:space="preserve"> </v>
      </c>
      <c r="AS191" s="47" t="str">
        <f ca="1">IF(ISBLANK(INDIRECT("S191"))," ",(INDIRECT("S191")))</f>
        <v/>
      </c>
      <c r="AT191" s="47" t="str">
        <f ca="1">IF(ISBLANK(INDIRECT("T191"))," ",(INDIRECT("T191")))</f>
        <v xml:space="preserve"> </v>
      </c>
      <c r="AU191" s="47" t="str">
        <f ca="1">IF(ISBLANK(INDIRECT("U191"))," ",(INDIRECT("U191")))</f>
        <v xml:space="preserve"> </v>
      </c>
      <c r="AV191" s="47" t="str">
        <f ca="1">IF(ISBLANK(INDIRECT("V191"))," ",(INDIRECT("V191")))</f>
        <v xml:space="preserve"> </v>
      </c>
      <c r="AW191" s="47" t="str">
        <f ca="1">IF(ISBLANK(INDIRECT("W191"))," ",(INDIRECT("W191")))</f>
        <v xml:space="preserve"> </v>
      </c>
      <c r="BC191" s="188" t="s">
        <v>69</v>
      </c>
      <c r="BD191" s="188"/>
      <c r="BE191" s="188"/>
      <c r="BF191" s="188"/>
      <c r="BG191" s="188"/>
    </row>
    <row r="192" spans="1:59" x14ac:dyDescent="0.35">
      <c r="A192" s="9">
        <v>187</v>
      </c>
      <c r="B192" s="12"/>
      <c r="C192" s="12"/>
      <c r="D192" s="16"/>
      <c r="E192" s="17"/>
      <c r="F192" s="16"/>
      <c r="G192" s="12"/>
      <c r="H192" s="12"/>
      <c r="I192" s="12"/>
      <c r="J192" s="12"/>
      <c r="K192" s="12"/>
      <c r="L192" s="12"/>
      <c r="M192" s="12"/>
      <c r="N192" s="16"/>
      <c r="O192" s="16"/>
      <c r="P192" s="12"/>
      <c r="Q192" s="71"/>
      <c r="R192" s="71"/>
      <c r="S192" s="72" t="str">
        <f t="shared" si="3"/>
        <v/>
      </c>
      <c r="T192" s="18"/>
      <c r="U192" s="12"/>
      <c r="V192" s="12"/>
      <c r="W192" s="12"/>
      <c r="AB192" s="47" t="str">
        <f ca="1">IF(ISBLANK(INDIRECT("B192"))," ",(INDIRECT("B192")))</f>
        <v xml:space="preserve"> </v>
      </c>
      <c r="AC192" s="47" t="str">
        <f ca="1">IF(ISBLANK(INDIRECT("C192"))," ",(INDIRECT("C192")))</f>
        <v xml:space="preserve"> </v>
      </c>
      <c r="AD192" s="47" t="str">
        <f ca="1">IF(ISBLANK(INDIRECT("D192"))," ",(INDIRECT("D192")))</f>
        <v xml:space="preserve"> </v>
      </c>
      <c r="AE192" s="47" t="str">
        <f ca="1">IF(ISBLANK(INDIRECT("E192"))," ",(INDIRECT("E192")))</f>
        <v xml:space="preserve"> </v>
      </c>
      <c r="AF192" s="47" t="str">
        <f ca="1">IF(ISBLANK(INDIRECT("F192"))," ",(INDIRECT("F192")))</f>
        <v xml:space="preserve"> </v>
      </c>
      <c r="AG192" s="47" t="str">
        <f ca="1">IF(ISBLANK(INDIRECT("G192"))," ",(INDIRECT("G192")))</f>
        <v xml:space="preserve"> </v>
      </c>
      <c r="AH192" s="47" t="str">
        <f ca="1">IF(ISBLANK(INDIRECT("H192"))," ",(INDIRECT("H192")))</f>
        <v xml:space="preserve"> </v>
      </c>
      <c r="AI192" s="47" t="str">
        <f ca="1">IF(ISBLANK(INDIRECT("I192"))," ",(INDIRECT("I192")))</f>
        <v xml:space="preserve"> </v>
      </c>
      <c r="AJ192" s="47" t="str">
        <f ca="1">IF(ISBLANK(INDIRECT("J192"))," ",(INDIRECT("J192")))</f>
        <v xml:space="preserve"> </v>
      </c>
      <c r="AK192" s="47" t="str">
        <f ca="1">IF(ISBLANK(INDIRECT("K192"))," ",(INDIRECT("K192")))</f>
        <v xml:space="preserve"> </v>
      </c>
      <c r="AL192" s="47" t="str">
        <f ca="1">IF(ISBLANK(INDIRECT("L192"))," ",(INDIRECT("L192")))</f>
        <v xml:space="preserve"> </v>
      </c>
      <c r="AM192" s="47" t="str">
        <f ca="1">IF(ISBLANK(INDIRECT("M192"))," ",(INDIRECT("M192")))</f>
        <v xml:space="preserve"> </v>
      </c>
      <c r="AN192" s="47" t="str">
        <f ca="1">IF(ISBLANK(INDIRECT("N192"))," ",(INDIRECT("N192")))</f>
        <v xml:space="preserve"> </v>
      </c>
      <c r="AO192" s="47" t="str">
        <f ca="1">IF(ISBLANK(INDIRECT("O192"))," ",(INDIRECT("O192")))</f>
        <v xml:space="preserve"> </v>
      </c>
      <c r="AP192" s="47" t="str">
        <f ca="1">IF(ISBLANK(INDIRECT("P192"))," ",(INDIRECT("P192")))</f>
        <v xml:space="preserve"> </v>
      </c>
      <c r="AQ192" s="47" t="str">
        <f ca="1">IF(ISBLANK(INDIRECT("Q192"))," ",(INDIRECT("Q192")))</f>
        <v xml:space="preserve"> </v>
      </c>
      <c r="AR192" s="47" t="str">
        <f ca="1">IF(ISBLANK(INDIRECT("R192"))," ",(INDIRECT("R192")))</f>
        <v xml:space="preserve"> </v>
      </c>
      <c r="AS192" s="47" t="str">
        <f ca="1">IF(ISBLANK(INDIRECT("S192"))," ",(INDIRECT("S192")))</f>
        <v/>
      </c>
      <c r="AT192" s="47" t="str">
        <f ca="1">IF(ISBLANK(INDIRECT("T192"))," ",(INDIRECT("T192")))</f>
        <v xml:space="preserve"> </v>
      </c>
      <c r="AU192" s="47" t="str">
        <f ca="1">IF(ISBLANK(INDIRECT("U192"))," ",(INDIRECT("U192")))</f>
        <v xml:space="preserve"> </v>
      </c>
      <c r="AV192" s="47" t="str">
        <f ca="1">IF(ISBLANK(INDIRECT("V192"))," ",(INDIRECT("V192")))</f>
        <v xml:space="preserve"> </v>
      </c>
      <c r="AW192" s="47" t="str">
        <f ca="1">IF(ISBLANK(INDIRECT("W192"))," ",(INDIRECT("W192")))</f>
        <v xml:space="preserve"> </v>
      </c>
      <c r="BC192" s="188" t="s">
        <v>762</v>
      </c>
      <c r="BD192" s="188"/>
      <c r="BE192" s="188"/>
      <c r="BF192" s="188"/>
      <c r="BG192" s="188"/>
    </row>
    <row r="193" spans="1:59" x14ac:dyDescent="0.35">
      <c r="A193" s="9">
        <v>188</v>
      </c>
      <c r="B193" s="12"/>
      <c r="C193" s="12"/>
      <c r="D193" s="16"/>
      <c r="E193" s="17"/>
      <c r="F193" s="16"/>
      <c r="G193" s="12"/>
      <c r="H193" s="12"/>
      <c r="I193" s="12"/>
      <c r="J193" s="12"/>
      <c r="K193" s="12"/>
      <c r="L193" s="12"/>
      <c r="M193" s="12"/>
      <c r="N193" s="16"/>
      <c r="O193" s="16"/>
      <c r="P193" s="12"/>
      <c r="Q193" s="71"/>
      <c r="R193" s="71"/>
      <c r="S193" s="72" t="str">
        <f t="shared" ref="S193:S205" si="4">IF(AND(Q193="",R193=""),"",Q193+R193)</f>
        <v/>
      </c>
      <c r="T193" s="18"/>
      <c r="U193" s="12"/>
      <c r="V193" s="12"/>
      <c r="W193" s="12"/>
      <c r="AB193" s="47" t="str">
        <f ca="1">IF(ISBLANK(INDIRECT("B193"))," ",(INDIRECT("B193")))</f>
        <v xml:space="preserve"> </v>
      </c>
      <c r="AC193" s="47" t="str">
        <f ca="1">IF(ISBLANK(INDIRECT("C193"))," ",(INDIRECT("C193")))</f>
        <v xml:space="preserve"> </v>
      </c>
      <c r="AD193" s="47" t="str">
        <f ca="1">IF(ISBLANK(INDIRECT("D193"))," ",(INDIRECT("D193")))</f>
        <v xml:space="preserve"> </v>
      </c>
      <c r="AE193" s="47" t="str">
        <f ca="1">IF(ISBLANK(INDIRECT("E193"))," ",(INDIRECT("E193")))</f>
        <v xml:space="preserve"> </v>
      </c>
      <c r="AF193" s="47" t="str">
        <f ca="1">IF(ISBLANK(INDIRECT("F193"))," ",(INDIRECT("F193")))</f>
        <v xml:space="preserve"> </v>
      </c>
      <c r="AG193" s="47" t="str">
        <f ca="1">IF(ISBLANK(INDIRECT("G193"))," ",(INDIRECT("G193")))</f>
        <v xml:space="preserve"> </v>
      </c>
      <c r="AH193" s="47" t="str">
        <f ca="1">IF(ISBLANK(INDIRECT("H193"))," ",(INDIRECT("H193")))</f>
        <v xml:space="preserve"> </v>
      </c>
      <c r="AI193" s="47" t="str">
        <f ca="1">IF(ISBLANK(INDIRECT("I193"))," ",(INDIRECT("I193")))</f>
        <v xml:space="preserve"> </v>
      </c>
      <c r="AJ193" s="47" t="str">
        <f ca="1">IF(ISBLANK(INDIRECT("J193"))," ",(INDIRECT("J193")))</f>
        <v xml:space="preserve"> </v>
      </c>
      <c r="AK193" s="47" t="str">
        <f ca="1">IF(ISBLANK(INDIRECT("K193"))," ",(INDIRECT("K193")))</f>
        <v xml:space="preserve"> </v>
      </c>
      <c r="AL193" s="47" t="str">
        <f ca="1">IF(ISBLANK(INDIRECT("L193"))," ",(INDIRECT("L193")))</f>
        <v xml:space="preserve"> </v>
      </c>
      <c r="AM193" s="47" t="str">
        <f ca="1">IF(ISBLANK(INDIRECT("M193"))," ",(INDIRECT("M193")))</f>
        <v xml:space="preserve"> </v>
      </c>
      <c r="AN193" s="47" t="str">
        <f ca="1">IF(ISBLANK(INDIRECT("N193"))," ",(INDIRECT("N193")))</f>
        <v xml:space="preserve"> </v>
      </c>
      <c r="AO193" s="47" t="str">
        <f ca="1">IF(ISBLANK(INDIRECT("O193"))," ",(INDIRECT("O193")))</f>
        <v xml:space="preserve"> </v>
      </c>
      <c r="AP193" s="47" t="str">
        <f ca="1">IF(ISBLANK(INDIRECT("P193"))," ",(INDIRECT("P193")))</f>
        <v xml:space="preserve"> </v>
      </c>
      <c r="AQ193" s="47" t="str">
        <f ca="1">IF(ISBLANK(INDIRECT("Q193"))," ",(INDIRECT("Q193")))</f>
        <v xml:space="preserve"> </v>
      </c>
      <c r="AR193" s="47" t="str">
        <f ca="1">IF(ISBLANK(INDIRECT("R193"))," ",(INDIRECT("R193")))</f>
        <v xml:space="preserve"> </v>
      </c>
      <c r="AS193" s="47" t="str">
        <f ca="1">IF(ISBLANK(INDIRECT("S193"))," ",(INDIRECT("S193")))</f>
        <v/>
      </c>
      <c r="AT193" s="47" t="str">
        <f ca="1">IF(ISBLANK(INDIRECT("T193"))," ",(INDIRECT("T193")))</f>
        <v xml:space="preserve"> </v>
      </c>
      <c r="AU193" s="47" t="str">
        <f ca="1">IF(ISBLANK(INDIRECT("U193"))," ",(INDIRECT("U193")))</f>
        <v xml:space="preserve"> </v>
      </c>
      <c r="AV193" s="47" t="str">
        <f ca="1">IF(ISBLANK(INDIRECT("V193"))," ",(INDIRECT("V193")))</f>
        <v xml:space="preserve"> </v>
      </c>
      <c r="AW193" s="47" t="str">
        <f ca="1">IF(ISBLANK(INDIRECT("W193"))," ",(INDIRECT("W193")))</f>
        <v xml:space="preserve"> </v>
      </c>
      <c r="BC193" s="188" t="s">
        <v>238</v>
      </c>
      <c r="BD193" s="188"/>
      <c r="BE193" s="188"/>
      <c r="BF193" s="188"/>
      <c r="BG193" s="188"/>
    </row>
    <row r="194" spans="1:59" x14ac:dyDescent="0.35">
      <c r="A194" s="9">
        <v>189</v>
      </c>
      <c r="B194" s="12"/>
      <c r="C194" s="12"/>
      <c r="D194" s="16"/>
      <c r="E194" s="17"/>
      <c r="F194" s="16"/>
      <c r="G194" s="12"/>
      <c r="H194" s="12"/>
      <c r="I194" s="12"/>
      <c r="J194" s="12"/>
      <c r="K194" s="12"/>
      <c r="L194" s="12"/>
      <c r="M194" s="12"/>
      <c r="N194" s="16"/>
      <c r="O194" s="16"/>
      <c r="P194" s="12"/>
      <c r="Q194" s="71"/>
      <c r="R194" s="71"/>
      <c r="S194" s="72" t="str">
        <f t="shared" si="4"/>
        <v/>
      </c>
      <c r="T194" s="18"/>
      <c r="U194" s="12"/>
      <c r="V194" s="12"/>
      <c r="W194" s="12"/>
      <c r="AB194" s="47" t="str">
        <f ca="1">IF(ISBLANK(INDIRECT("B194"))," ",(INDIRECT("B194")))</f>
        <v xml:space="preserve"> </v>
      </c>
      <c r="AC194" s="47" t="str">
        <f ca="1">IF(ISBLANK(INDIRECT("C194"))," ",(INDIRECT("C194")))</f>
        <v xml:space="preserve"> </v>
      </c>
      <c r="AD194" s="47" t="str">
        <f ca="1">IF(ISBLANK(INDIRECT("D194"))," ",(INDIRECT("D194")))</f>
        <v xml:space="preserve"> </v>
      </c>
      <c r="AE194" s="47" t="str">
        <f ca="1">IF(ISBLANK(INDIRECT("E194"))," ",(INDIRECT("E194")))</f>
        <v xml:space="preserve"> </v>
      </c>
      <c r="AF194" s="47" t="str">
        <f ca="1">IF(ISBLANK(INDIRECT("F194"))," ",(INDIRECT("F194")))</f>
        <v xml:space="preserve"> </v>
      </c>
      <c r="AG194" s="47" t="str">
        <f ca="1">IF(ISBLANK(INDIRECT("G194"))," ",(INDIRECT("G194")))</f>
        <v xml:space="preserve"> </v>
      </c>
      <c r="AH194" s="47" t="str">
        <f ca="1">IF(ISBLANK(INDIRECT("H194"))," ",(INDIRECT("H194")))</f>
        <v xml:space="preserve"> </v>
      </c>
      <c r="AI194" s="47" t="str">
        <f ca="1">IF(ISBLANK(INDIRECT("I194"))," ",(INDIRECT("I194")))</f>
        <v xml:space="preserve"> </v>
      </c>
      <c r="AJ194" s="47" t="str">
        <f ca="1">IF(ISBLANK(INDIRECT("J194"))," ",(INDIRECT("J194")))</f>
        <v xml:space="preserve"> </v>
      </c>
      <c r="AK194" s="47" t="str">
        <f ca="1">IF(ISBLANK(INDIRECT("K194"))," ",(INDIRECT("K194")))</f>
        <v xml:space="preserve"> </v>
      </c>
      <c r="AL194" s="47" t="str">
        <f ca="1">IF(ISBLANK(INDIRECT("L194"))," ",(INDIRECT("L194")))</f>
        <v xml:space="preserve"> </v>
      </c>
      <c r="AM194" s="47" t="str">
        <f ca="1">IF(ISBLANK(INDIRECT("M194"))," ",(INDIRECT("M194")))</f>
        <v xml:space="preserve"> </v>
      </c>
      <c r="AN194" s="47" t="str">
        <f ca="1">IF(ISBLANK(INDIRECT("N194"))," ",(INDIRECT("N194")))</f>
        <v xml:space="preserve"> </v>
      </c>
      <c r="AO194" s="47" t="str">
        <f ca="1">IF(ISBLANK(INDIRECT("O194"))," ",(INDIRECT("O194")))</f>
        <v xml:space="preserve"> </v>
      </c>
      <c r="AP194" s="47" t="str">
        <f ca="1">IF(ISBLANK(INDIRECT("P194"))," ",(INDIRECT("P194")))</f>
        <v xml:space="preserve"> </v>
      </c>
      <c r="AQ194" s="47" t="str">
        <f ca="1">IF(ISBLANK(INDIRECT("Q194"))," ",(INDIRECT("Q194")))</f>
        <v xml:space="preserve"> </v>
      </c>
      <c r="AR194" s="47" t="str">
        <f ca="1">IF(ISBLANK(INDIRECT("R194"))," ",(INDIRECT("R194")))</f>
        <v xml:space="preserve"> </v>
      </c>
      <c r="AS194" s="47" t="str">
        <f ca="1">IF(ISBLANK(INDIRECT("S194"))," ",(INDIRECT("S194")))</f>
        <v/>
      </c>
      <c r="AT194" s="47" t="str">
        <f ca="1">IF(ISBLANK(INDIRECT("T194"))," ",(INDIRECT("T194")))</f>
        <v xml:space="preserve"> </v>
      </c>
      <c r="AU194" s="47" t="str">
        <f ca="1">IF(ISBLANK(INDIRECT("U194"))," ",(INDIRECT("U194")))</f>
        <v xml:space="preserve"> </v>
      </c>
      <c r="AV194" s="47" t="str">
        <f ca="1">IF(ISBLANK(INDIRECT("V194"))," ",(INDIRECT("V194")))</f>
        <v xml:space="preserve"> </v>
      </c>
      <c r="AW194" s="47" t="str">
        <f ca="1">IF(ISBLANK(INDIRECT("W194"))," ",(INDIRECT("W194")))</f>
        <v xml:space="preserve"> </v>
      </c>
      <c r="BC194" s="188" t="s">
        <v>1002</v>
      </c>
      <c r="BD194" s="188"/>
      <c r="BE194" s="188"/>
      <c r="BF194" s="188"/>
      <c r="BG194" s="188"/>
    </row>
    <row r="195" spans="1:59" x14ac:dyDescent="0.35">
      <c r="A195" s="9">
        <v>190</v>
      </c>
      <c r="B195" s="12"/>
      <c r="C195" s="12"/>
      <c r="D195" s="16"/>
      <c r="E195" s="17"/>
      <c r="F195" s="16"/>
      <c r="G195" s="12"/>
      <c r="H195" s="12"/>
      <c r="I195" s="12"/>
      <c r="J195" s="12"/>
      <c r="K195" s="12"/>
      <c r="L195" s="12"/>
      <c r="M195" s="12"/>
      <c r="N195" s="16"/>
      <c r="O195" s="16"/>
      <c r="P195" s="12"/>
      <c r="Q195" s="71"/>
      <c r="R195" s="71"/>
      <c r="S195" s="72" t="str">
        <f t="shared" si="4"/>
        <v/>
      </c>
      <c r="T195" s="18"/>
      <c r="U195" s="12"/>
      <c r="V195" s="12"/>
      <c r="W195" s="12"/>
      <c r="AB195" s="47" t="str">
        <f ca="1">IF(ISBLANK(INDIRECT("B195"))," ",(INDIRECT("B195")))</f>
        <v xml:space="preserve"> </v>
      </c>
      <c r="AC195" s="47" t="str">
        <f ca="1">IF(ISBLANK(INDIRECT("C195"))," ",(INDIRECT("C195")))</f>
        <v xml:space="preserve"> </v>
      </c>
      <c r="AD195" s="47" t="str">
        <f ca="1">IF(ISBLANK(INDIRECT("D195"))," ",(INDIRECT("D195")))</f>
        <v xml:space="preserve"> </v>
      </c>
      <c r="AE195" s="47" t="str">
        <f ca="1">IF(ISBLANK(INDIRECT("E195"))," ",(INDIRECT("E195")))</f>
        <v xml:space="preserve"> </v>
      </c>
      <c r="AF195" s="47" t="str">
        <f ca="1">IF(ISBLANK(INDIRECT("F195"))," ",(INDIRECT("F195")))</f>
        <v xml:space="preserve"> </v>
      </c>
      <c r="AG195" s="47" t="str">
        <f ca="1">IF(ISBLANK(INDIRECT("G195"))," ",(INDIRECT("G195")))</f>
        <v xml:space="preserve"> </v>
      </c>
      <c r="AH195" s="47" t="str">
        <f ca="1">IF(ISBLANK(INDIRECT("H195"))," ",(INDIRECT("H195")))</f>
        <v xml:space="preserve"> </v>
      </c>
      <c r="AI195" s="47" t="str">
        <f ca="1">IF(ISBLANK(INDIRECT("I195"))," ",(INDIRECT("I195")))</f>
        <v xml:space="preserve"> </v>
      </c>
      <c r="AJ195" s="47" t="str">
        <f ca="1">IF(ISBLANK(INDIRECT("J195"))," ",(INDIRECT("J195")))</f>
        <v xml:space="preserve"> </v>
      </c>
      <c r="AK195" s="47" t="str">
        <f ca="1">IF(ISBLANK(INDIRECT("K195"))," ",(INDIRECT("K195")))</f>
        <v xml:space="preserve"> </v>
      </c>
      <c r="AL195" s="47" t="str">
        <f ca="1">IF(ISBLANK(INDIRECT("L195"))," ",(INDIRECT("L195")))</f>
        <v xml:space="preserve"> </v>
      </c>
      <c r="AM195" s="47" t="str">
        <f ca="1">IF(ISBLANK(INDIRECT("M195"))," ",(INDIRECT("M195")))</f>
        <v xml:space="preserve"> </v>
      </c>
      <c r="AN195" s="47" t="str">
        <f ca="1">IF(ISBLANK(INDIRECT("N195"))," ",(INDIRECT("N195")))</f>
        <v xml:space="preserve"> </v>
      </c>
      <c r="AO195" s="47" t="str">
        <f ca="1">IF(ISBLANK(INDIRECT("O195"))," ",(INDIRECT("O195")))</f>
        <v xml:space="preserve"> </v>
      </c>
      <c r="AP195" s="47" t="str">
        <f ca="1">IF(ISBLANK(INDIRECT("P195"))," ",(INDIRECT("P195")))</f>
        <v xml:space="preserve"> </v>
      </c>
      <c r="AQ195" s="47" t="str">
        <f ca="1">IF(ISBLANK(INDIRECT("Q195"))," ",(INDIRECT("Q195")))</f>
        <v xml:space="preserve"> </v>
      </c>
      <c r="AR195" s="47" t="str">
        <f ca="1">IF(ISBLANK(INDIRECT("R195"))," ",(INDIRECT("R195")))</f>
        <v xml:space="preserve"> </v>
      </c>
      <c r="AS195" s="47" t="str">
        <f ca="1">IF(ISBLANK(INDIRECT("S195"))," ",(INDIRECT("S195")))</f>
        <v/>
      </c>
      <c r="AT195" s="47" t="str">
        <f ca="1">IF(ISBLANK(INDIRECT("T195"))," ",(INDIRECT("T195")))</f>
        <v xml:space="preserve"> </v>
      </c>
      <c r="AU195" s="47" t="str">
        <f ca="1">IF(ISBLANK(INDIRECT("U195"))," ",(INDIRECT("U195")))</f>
        <v xml:space="preserve"> </v>
      </c>
      <c r="AV195" s="47" t="str">
        <f ca="1">IF(ISBLANK(INDIRECT("V195"))," ",(INDIRECT("V195")))</f>
        <v xml:space="preserve"> </v>
      </c>
      <c r="AW195" s="47" t="str">
        <f ca="1">IF(ISBLANK(INDIRECT("W195"))," ",(INDIRECT("W195")))</f>
        <v xml:space="preserve"> </v>
      </c>
      <c r="BC195" s="188" t="s">
        <v>1003</v>
      </c>
      <c r="BD195" s="188"/>
      <c r="BE195" s="188"/>
      <c r="BF195" s="188"/>
      <c r="BG195" s="188"/>
    </row>
    <row r="196" spans="1:59" x14ac:dyDescent="0.35">
      <c r="A196" s="9">
        <v>191</v>
      </c>
      <c r="B196" s="12"/>
      <c r="C196" s="12"/>
      <c r="D196" s="16"/>
      <c r="E196" s="17"/>
      <c r="F196" s="16"/>
      <c r="G196" s="12"/>
      <c r="H196" s="12"/>
      <c r="I196" s="12"/>
      <c r="J196" s="12"/>
      <c r="K196" s="12"/>
      <c r="L196" s="12"/>
      <c r="M196" s="12"/>
      <c r="N196" s="16"/>
      <c r="O196" s="16"/>
      <c r="P196" s="12"/>
      <c r="Q196" s="71"/>
      <c r="R196" s="71"/>
      <c r="S196" s="72" t="str">
        <f t="shared" si="4"/>
        <v/>
      </c>
      <c r="T196" s="18"/>
      <c r="U196" s="12"/>
      <c r="V196" s="12"/>
      <c r="W196" s="12"/>
      <c r="AB196" s="47" t="str">
        <f ca="1">IF(ISBLANK(INDIRECT("B196"))," ",(INDIRECT("B196")))</f>
        <v xml:space="preserve"> </v>
      </c>
      <c r="AC196" s="47" t="str">
        <f ca="1">IF(ISBLANK(INDIRECT("C196"))," ",(INDIRECT("C196")))</f>
        <v xml:space="preserve"> </v>
      </c>
      <c r="AD196" s="47" t="str">
        <f ca="1">IF(ISBLANK(INDIRECT("D196"))," ",(INDIRECT("D196")))</f>
        <v xml:space="preserve"> </v>
      </c>
      <c r="AE196" s="47" t="str">
        <f ca="1">IF(ISBLANK(INDIRECT("E196"))," ",(INDIRECT("E196")))</f>
        <v xml:space="preserve"> </v>
      </c>
      <c r="AF196" s="47" t="str">
        <f ca="1">IF(ISBLANK(INDIRECT("F196"))," ",(INDIRECT("F196")))</f>
        <v xml:space="preserve"> </v>
      </c>
      <c r="AG196" s="47" t="str">
        <f ca="1">IF(ISBLANK(INDIRECT("G196"))," ",(INDIRECT("G196")))</f>
        <v xml:space="preserve"> </v>
      </c>
      <c r="AH196" s="47" t="str">
        <f ca="1">IF(ISBLANK(INDIRECT("H196"))," ",(INDIRECT("H196")))</f>
        <v xml:space="preserve"> </v>
      </c>
      <c r="AI196" s="47" t="str">
        <f ca="1">IF(ISBLANK(INDIRECT("I196"))," ",(INDIRECT("I196")))</f>
        <v xml:space="preserve"> </v>
      </c>
      <c r="AJ196" s="47" t="str">
        <f ca="1">IF(ISBLANK(INDIRECT("J196"))," ",(INDIRECT("J196")))</f>
        <v xml:space="preserve"> </v>
      </c>
      <c r="AK196" s="47" t="str">
        <f ca="1">IF(ISBLANK(INDIRECT("K196"))," ",(INDIRECT("K196")))</f>
        <v xml:space="preserve"> </v>
      </c>
      <c r="AL196" s="47" t="str">
        <f ca="1">IF(ISBLANK(INDIRECT("L196"))," ",(INDIRECT("L196")))</f>
        <v xml:space="preserve"> </v>
      </c>
      <c r="AM196" s="47" t="str">
        <f ca="1">IF(ISBLANK(INDIRECT("M196"))," ",(INDIRECT("M196")))</f>
        <v xml:space="preserve"> </v>
      </c>
      <c r="AN196" s="47" t="str">
        <f ca="1">IF(ISBLANK(INDIRECT("N196"))," ",(INDIRECT("N196")))</f>
        <v xml:space="preserve"> </v>
      </c>
      <c r="AO196" s="47" t="str">
        <f ca="1">IF(ISBLANK(INDIRECT("O196"))," ",(INDIRECT("O196")))</f>
        <v xml:space="preserve"> </v>
      </c>
      <c r="AP196" s="47" t="str">
        <f ca="1">IF(ISBLANK(INDIRECT("P196"))," ",(INDIRECT("P196")))</f>
        <v xml:space="preserve"> </v>
      </c>
      <c r="AQ196" s="47" t="str">
        <f ca="1">IF(ISBLANK(INDIRECT("Q196"))," ",(INDIRECT("Q196")))</f>
        <v xml:space="preserve"> </v>
      </c>
      <c r="AR196" s="47" t="str">
        <f ca="1">IF(ISBLANK(INDIRECT("R196"))," ",(INDIRECT("R196")))</f>
        <v xml:space="preserve"> </v>
      </c>
      <c r="AS196" s="47" t="str">
        <f ca="1">IF(ISBLANK(INDIRECT("S196"))," ",(INDIRECT("S196")))</f>
        <v/>
      </c>
      <c r="AT196" s="47" t="str">
        <f ca="1">IF(ISBLANK(INDIRECT("T196"))," ",(INDIRECT("T196")))</f>
        <v xml:space="preserve"> </v>
      </c>
      <c r="AU196" s="47" t="str">
        <f ca="1">IF(ISBLANK(INDIRECT("U196"))," ",(INDIRECT("U196")))</f>
        <v xml:space="preserve"> </v>
      </c>
      <c r="AV196" s="47" t="str">
        <f ca="1">IF(ISBLANK(INDIRECT("V196"))," ",(INDIRECT("V196")))</f>
        <v xml:space="preserve"> </v>
      </c>
      <c r="AW196" s="47" t="str">
        <f ca="1">IF(ISBLANK(INDIRECT("W196"))," ",(INDIRECT("W196")))</f>
        <v xml:space="preserve"> </v>
      </c>
      <c r="BC196" s="188" t="s">
        <v>1004</v>
      </c>
      <c r="BD196" s="188"/>
      <c r="BE196" s="188"/>
      <c r="BF196" s="188"/>
      <c r="BG196" s="188"/>
    </row>
    <row r="197" spans="1:59" x14ac:dyDescent="0.35">
      <c r="A197" s="9">
        <v>192</v>
      </c>
      <c r="B197" s="12"/>
      <c r="C197" s="12"/>
      <c r="D197" s="16"/>
      <c r="E197" s="17"/>
      <c r="F197" s="16"/>
      <c r="G197" s="12"/>
      <c r="H197" s="12"/>
      <c r="I197" s="12"/>
      <c r="J197" s="12"/>
      <c r="K197" s="12"/>
      <c r="L197" s="12"/>
      <c r="M197" s="12"/>
      <c r="N197" s="16"/>
      <c r="O197" s="16"/>
      <c r="P197" s="12"/>
      <c r="Q197" s="71"/>
      <c r="R197" s="71"/>
      <c r="S197" s="72" t="str">
        <f t="shared" si="4"/>
        <v/>
      </c>
      <c r="T197" s="18"/>
      <c r="U197" s="12"/>
      <c r="V197" s="12"/>
      <c r="W197" s="12"/>
      <c r="AB197" s="47" t="str">
        <f ca="1">IF(ISBLANK(INDIRECT("B197"))," ",(INDIRECT("B197")))</f>
        <v xml:space="preserve"> </v>
      </c>
      <c r="AC197" s="47" t="str">
        <f ca="1">IF(ISBLANK(INDIRECT("C197"))," ",(INDIRECT("C197")))</f>
        <v xml:space="preserve"> </v>
      </c>
      <c r="AD197" s="47" t="str">
        <f ca="1">IF(ISBLANK(INDIRECT("D197"))," ",(INDIRECT("D197")))</f>
        <v xml:space="preserve"> </v>
      </c>
      <c r="AE197" s="47" t="str">
        <f ca="1">IF(ISBLANK(INDIRECT("E197"))," ",(INDIRECT("E197")))</f>
        <v xml:space="preserve"> </v>
      </c>
      <c r="AF197" s="47" t="str">
        <f ca="1">IF(ISBLANK(INDIRECT("F197"))," ",(INDIRECT("F197")))</f>
        <v xml:space="preserve"> </v>
      </c>
      <c r="AG197" s="47" t="str">
        <f ca="1">IF(ISBLANK(INDIRECT("G197"))," ",(INDIRECT("G197")))</f>
        <v xml:space="preserve"> </v>
      </c>
      <c r="AH197" s="47" t="str">
        <f ca="1">IF(ISBLANK(INDIRECT("H197"))," ",(INDIRECT("H197")))</f>
        <v xml:space="preserve"> </v>
      </c>
      <c r="AI197" s="47" t="str">
        <f ca="1">IF(ISBLANK(INDIRECT("I197"))," ",(INDIRECT("I197")))</f>
        <v xml:space="preserve"> </v>
      </c>
      <c r="AJ197" s="47" t="str">
        <f ca="1">IF(ISBLANK(INDIRECT("J197"))," ",(INDIRECT("J197")))</f>
        <v xml:space="preserve"> </v>
      </c>
      <c r="AK197" s="47" t="str">
        <f ca="1">IF(ISBLANK(INDIRECT("K197"))," ",(INDIRECT("K197")))</f>
        <v xml:space="preserve"> </v>
      </c>
      <c r="AL197" s="47" t="str">
        <f ca="1">IF(ISBLANK(INDIRECT("L197"))," ",(INDIRECT("L197")))</f>
        <v xml:space="preserve"> </v>
      </c>
      <c r="AM197" s="47" t="str">
        <f ca="1">IF(ISBLANK(INDIRECT("M197"))," ",(INDIRECT("M197")))</f>
        <v xml:space="preserve"> </v>
      </c>
      <c r="AN197" s="47" t="str">
        <f ca="1">IF(ISBLANK(INDIRECT("N197"))," ",(INDIRECT("N197")))</f>
        <v xml:space="preserve"> </v>
      </c>
      <c r="AO197" s="47" t="str">
        <f ca="1">IF(ISBLANK(INDIRECT("O197"))," ",(INDIRECT("O197")))</f>
        <v xml:space="preserve"> </v>
      </c>
      <c r="AP197" s="47" t="str">
        <f ca="1">IF(ISBLANK(INDIRECT("P197"))," ",(INDIRECT("P197")))</f>
        <v xml:space="preserve"> </v>
      </c>
      <c r="AQ197" s="47" t="str">
        <f ca="1">IF(ISBLANK(INDIRECT("Q197"))," ",(INDIRECT("Q197")))</f>
        <v xml:space="preserve"> </v>
      </c>
      <c r="AR197" s="47" t="str">
        <f ca="1">IF(ISBLANK(INDIRECT("R197"))," ",(INDIRECT("R197")))</f>
        <v xml:space="preserve"> </v>
      </c>
      <c r="AS197" s="47" t="str">
        <f ca="1">IF(ISBLANK(INDIRECT("S197"))," ",(INDIRECT("S197")))</f>
        <v/>
      </c>
      <c r="AT197" s="47" t="str">
        <f ca="1">IF(ISBLANK(INDIRECT("T197"))," ",(INDIRECT("T197")))</f>
        <v xml:space="preserve"> </v>
      </c>
      <c r="AU197" s="47" t="str">
        <f ca="1">IF(ISBLANK(INDIRECT("U197"))," ",(INDIRECT("U197")))</f>
        <v xml:space="preserve"> </v>
      </c>
      <c r="AV197" s="47" t="str">
        <f ca="1">IF(ISBLANK(INDIRECT("V197"))," ",(INDIRECT("V197")))</f>
        <v xml:space="preserve"> </v>
      </c>
      <c r="AW197" s="47" t="str">
        <f ca="1">IF(ISBLANK(INDIRECT("W197"))," ",(INDIRECT("W197")))</f>
        <v xml:space="preserve"> </v>
      </c>
      <c r="BC197" s="188" t="s">
        <v>1005</v>
      </c>
      <c r="BD197" s="188"/>
      <c r="BE197" s="188"/>
      <c r="BF197" s="188"/>
      <c r="BG197" s="188"/>
    </row>
    <row r="198" spans="1:59" x14ac:dyDescent="0.35">
      <c r="A198" s="9">
        <v>193</v>
      </c>
      <c r="B198" s="12"/>
      <c r="C198" s="12"/>
      <c r="D198" s="16"/>
      <c r="E198" s="17"/>
      <c r="F198" s="16"/>
      <c r="G198" s="12"/>
      <c r="H198" s="12"/>
      <c r="I198" s="12"/>
      <c r="J198" s="12"/>
      <c r="K198" s="12"/>
      <c r="L198" s="12"/>
      <c r="M198" s="12"/>
      <c r="N198" s="16"/>
      <c r="O198" s="16"/>
      <c r="P198" s="12"/>
      <c r="Q198" s="71"/>
      <c r="R198" s="71"/>
      <c r="S198" s="72" t="str">
        <f t="shared" si="4"/>
        <v/>
      </c>
      <c r="T198" s="18"/>
      <c r="U198" s="12"/>
      <c r="V198" s="12"/>
      <c r="W198" s="12"/>
      <c r="AB198" s="47" t="str">
        <f ca="1">IF(ISBLANK(INDIRECT("B198"))," ",(INDIRECT("B198")))</f>
        <v xml:space="preserve"> </v>
      </c>
      <c r="AC198" s="47" t="str">
        <f ca="1">IF(ISBLANK(INDIRECT("C198"))," ",(INDIRECT("C198")))</f>
        <v xml:space="preserve"> </v>
      </c>
      <c r="AD198" s="47" t="str">
        <f ca="1">IF(ISBLANK(INDIRECT("D198"))," ",(INDIRECT("D198")))</f>
        <v xml:space="preserve"> </v>
      </c>
      <c r="AE198" s="47" t="str">
        <f ca="1">IF(ISBLANK(INDIRECT("E198"))," ",(INDIRECT("E198")))</f>
        <v xml:space="preserve"> </v>
      </c>
      <c r="AF198" s="47" t="str">
        <f ca="1">IF(ISBLANK(INDIRECT("F198"))," ",(INDIRECT("F198")))</f>
        <v xml:space="preserve"> </v>
      </c>
      <c r="AG198" s="47" t="str">
        <f ca="1">IF(ISBLANK(INDIRECT("G198"))," ",(INDIRECT("G198")))</f>
        <v xml:space="preserve"> </v>
      </c>
      <c r="AH198" s="47" t="str">
        <f ca="1">IF(ISBLANK(INDIRECT("H198"))," ",(INDIRECT("H198")))</f>
        <v xml:space="preserve"> </v>
      </c>
      <c r="AI198" s="47" t="str">
        <f ca="1">IF(ISBLANK(INDIRECT("I198"))," ",(INDIRECT("I198")))</f>
        <v xml:space="preserve"> </v>
      </c>
      <c r="AJ198" s="47" t="str">
        <f ca="1">IF(ISBLANK(INDIRECT("J198"))," ",(INDIRECT("J198")))</f>
        <v xml:space="preserve"> </v>
      </c>
      <c r="AK198" s="47" t="str">
        <f ca="1">IF(ISBLANK(INDIRECT("K198"))," ",(INDIRECT("K198")))</f>
        <v xml:space="preserve"> </v>
      </c>
      <c r="AL198" s="47" t="str">
        <f ca="1">IF(ISBLANK(INDIRECT("L198"))," ",(INDIRECT("L198")))</f>
        <v xml:space="preserve"> </v>
      </c>
      <c r="AM198" s="47" t="str">
        <f ca="1">IF(ISBLANK(INDIRECT("M198"))," ",(INDIRECT("M198")))</f>
        <v xml:space="preserve"> </v>
      </c>
      <c r="AN198" s="47" t="str">
        <f ca="1">IF(ISBLANK(INDIRECT("N198"))," ",(INDIRECT("N198")))</f>
        <v xml:space="preserve"> </v>
      </c>
      <c r="AO198" s="47" t="str">
        <f ca="1">IF(ISBLANK(INDIRECT("O198"))," ",(INDIRECT("O198")))</f>
        <v xml:space="preserve"> </v>
      </c>
      <c r="AP198" s="47" t="str">
        <f ca="1">IF(ISBLANK(INDIRECT("P198"))," ",(INDIRECT("P198")))</f>
        <v xml:space="preserve"> </v>
      </c>
      <c r="AQ198" s="47" t="str">
        <f ca="1">IF(ISBLANK(INDIRECT("Q198"))," ",(INDIRECT("Q198")))</f>
        <v xml:space="preserve"> </v>
      </c>
      <c r="AR198" s="47" t="str">
        <f ca="1">IF(ISBLANK(INDIRECT("R198"))," ",(INDIRECT("R198")))</f>
        <v xml:space="preserve"> </v>
      </c>
      <c r="AS198" s="47" t="str">
        <f ca="1">IF(ISBLANK(INDIRECT("S198"))," ",(INDIRECT("S198")))</f>
        <v/>
      </c>
      <c r="AT198" s="47" t="str">
        <f ca="1">IF(ISBLANK(INDIRECT("T198"))," ",(INDIRECT("T198")))</f>
        <v xml:space="preserve"> </v>
      </c>
      <c r="AU198" s="47" t="str">
        <f ca="1">IF(ISBLANK(INDIRECT("U198"))," ",(INDIRECT("U198")))</f>
        <v xml:space="preserve"> </v>
      </c>
      <c r="AV198" s="47" t="str">
        <f ca="1">IF(ISBLANK(INDIRECT("V198"))," ",(INDIRECT("V198")))</f>
        <v xml:space="preserve"> </v>
      </c>
      <c r="AW198" s="47" t="str">
        <f ca="1">IF(ISBLANK(INDIRECT("W198"))," ",(INDIRECT("W198")))</f>
        <v xml:space="preserve"> </v>
      </c>
      <c r="BC198" s="188" t="s">
        <v>764</v>
      </c>
      <c r="BD198" s="188"/>
      <c r="BE198" s="188"/>
      <c r="BF198" s="188"/>
      <c r="BG198" s="188"/>
    </row>
    <row r="199" spans="1:59" x14ac:dyDescent="0.35">
      <c r="A199" s="9">
        <v>194</v>
      </c>
      <c r="B199" s="12"/>
      <c r="C199" s="12"/>
      <c r="D199" s="16"/>
      <c r="E199" s="17"/>
      <c r="F199" s="16"/>
      <c r="G199" s="12"/>
      <c r="H199" s="12"/>
      <c r="I199" s="12"/>
      <c r="J199" s="12"/>
      <c r="K199" s="12"/>
      <c r="L199" s="12"/>
      <c r="M199" s="12"/>
      <c r="N199" s="16"/>
      <c r="O199" s="16"/>
      <c r="P199" s="12"/>
      <c r="Q199" s="71"/>
      <c r="R199" s="71"/>
      <c r="S199" s="72" t="str">
        <f t="shared" si="4"/>
        <v/>
      </c>
      <c r="T199" s="18"/>
      <c r="U199" s="12"/>
      <c r="V199" s="12"/>
      <c r="W199" s="12"/>
      <c r="AB199" s="47" t="str">
        <f ca="1">IF(ISBLANK(INDIRECT("B199"))," ",(INDIRECT("B199")))</f>
        <v xml:space="preserve"> </v>
      </c>
      <c r="AC199" s="47" t="str">
        <f ca="1">IF(ISBLANK(INDIRECT("C199"))," ",(INDIRECT("C199")))</f>
        <v xml:space="preserve"> </v>
      </c>
      <c r="AD199" s="47" t="str">
        <f ca="1">IF(ISBLANK(INDIRECT("D199"))," ",(INDIRECT("D199")))</f>
        <v xml:space="preserve"> </v>
      </c>
      <c r="AE199" s="47" t="str">
        <f ca="1">IF(ISBLANK(INDIRECT("E199"))," ",(INDIRECT("E199")))</f>
        <v xml:space="preserve"> </v>
      </c>
      <c r="AF199" s="47" t="str">
        <f ca="1">IF(ISBLANK(INDIRECT("F199"))," ",(INDIRECT("F199")))</f>
        <v xml:space="preserve"> </v>
      </c>
      <c r="AG199" s="47" t="str">
        <f ca="1">IF(ISBLANK(INDIRECT("G199"))," ",(INDIRECT("G199")))</f>
        <v xml:space="preserve"> </v>
      </c>
      <c r="AH199" s="47" t="str">
        <f ca="1">IF(ISBLANK(INDIRECT("H199"))," ",(INDIRECT("H199")))</f>
        <v xml:space="preserve"> </v>
      </c>
      <c r="AI199" s="47" t="str">
        <f ca="1">IF(ISBLANK(INDIRECT("I199"))," ",(INDIRECT("I199")))</f>
        <v xml:space="preserve"> </v>
      </c>
      <c r="AJ199" s="47" t="str">
        <f ca="1">IF(ISBLANK(INDIRECT("J199"))," ",(INDIRECT("J199")))</f>
        <v xml:space="preserve"> </v>
      </c>
      <c r="AK199" s="47" t="str">
        <f ca="1">IF(ISBLANK(INDIRECT("K199"))," ",(INDIRECT("K199")))</f>
        <v xml:space="preserve"> </v>
      </c>
      <c r="AL199" s="47" t="str">
        <f ca="1">IF(ISBLANK(INDIRECT("L199"))," ",(INDIRECT("L199")))</f>
        <v xml:space="preserve"> </v>
      </c>
      <c r="AM199" s="47" t="str">
        <f ca="1">IF(ISBLANK(INDIRECT("M199"))," ",(INDIRECT("M199")))</f>
        <v xml:space="preserve"> </v>
      </c>
      <c r="AN199" s="47" t="str">
        <f ca="1">IF(ISBLANK(INDIRECT("N199"))," ",(INDIRECT("N199")))</f>
        <v xml:space="preserve"> </v>
      </c>
      <c r="AO199" s="47" t="str">
        <f ca="1">IF(ISBLANK(INDIRECT("O199"))," ",(INDIRECT("O199")))</f>
        <v xml:space="preserve"> </v>
      </c>
      <c r="AP199" s="47" t="str">
        <f ca="1">IF(ISBLANK(INDIRECT("P199"))," ",(INDIRECT("P199")))</f>
        <v xml:space="preserve"> </v>
      </c>
      <c r="AQ199" s="47" t="str">
        <f ca="1">IF(ISBLANK(INDIRECT("Q199"))," ",(INDIRECT("Q199")))</f>
        <v xml:space="preserve"> </v>
      </c>
      <c r="AR199" s="47" t="str">
        <f ca="1">IF(ISBLANK(INDIRECT("R199"))," ",(INDIRECT("R199")))</f>
        <v xml:space="preserve"> </v>
      </c>
      <c r="AS199" s="47" t="str">
        <f ca="1">IF(ISBLANK(INDIRECT("S199"))," ",(INDIRECT("S199")))</f>
        <v/>
      </c>
      <c r="AT199" s="47" t="str">
        <f ca="1">IF(ISBLANK(INDIRECT("T199"))," ",(INDIRECT("T199")))</f>
        <v xml:space="preserve"> </v>
      </c>
      <c r="AU199" s="47" t="str">
        <f ca="1">IF(ISBLANK(INDIRECT("U199"))," ",(INDIRECT("U199")))</f>
        <v xml:space="preserve"> </v>
      </c>
      <c r="AV199" s="47" t="str">
        <f ca="1">IF(ISBLANK(INDIRECT("V199"))," ",(INDIRECT("V199")))</f>
        <v xml:space="preserve"> </v>
      </c>
      <c r="AW199" s="47" t="str">
        <f ca="1">IF(ISBLANK(INDIRECT("W199"))," ",(INDIRECT("W199")))</f>
        <v xml:space="preserve"> </v>
      </c>
      <c r="BC199" s="188" t="s">
        <v>1006</v>
      </c>
      <c r="BD199" s="188"/>
      <c r="BE199" s="188"/>
      <c r="BF199" s="188"/>
      <c r="BG199" s="188"/>
    </row>
    <row r="200" spans="1:59" x14ac:dyDescent="0.35">
      <c r="A200" s="9">
        <v>195</v>
      </c>
      <c r="B200" s="12"/>
      <c r="C200" s="12"/>
      <c r="D200" s="16"/>
      <c r="E200" s="17"/>
      <c r="F200" s="16"/>
      <c r="G200" s="12"/>
      <c r="H200" s="12"/>
      <c r="I200" s="12"/>
      <c r="J200" s="12"/>
      <c r="K200" s="12"/>
      <c r="L200" s="12"/>
      <c r="M200" s="12"/>
      <c r="N200" s="16"/>
      <c r="O200" s="16"/>
      <c r="P200" s="12"/>
      <c r="Q200" s="71"/>
      <c r="R200" s="71"/>
      <c r="S200" s="72" t="str">
        <f t="shared" si="4"/>
        <v/>
      </c>
      <c r="T200" s="18"/>
      <c r="U200" s="12"/>
      <c r="V200" s="12"/>
      <c r="W200" s="12"/>
      <c r="AB200" s="47" t="str">
        <f ca="1">IF(ISBLANK(INDIRECT("B200"))," ",(INDIRECT("B200")))</f>
        <v xml:space="preserve"> </v>
      </c>
      <c r="AC200" s="47" t="str">
        <f ca="1">IF(ISBLANK(INDIRECT("C200"))," ",(INDIRECT("C200")))</f>
        <v xml:space="preserve"> </v>
      </c>
      <c r="AD200" s="47" t="str">
        <f ca="1">IF(ISBLANK(INDIRECT("D200"))," ",(INDIRECT("D200")))</f>
        <v xml:space="preserve"> </v>
      </c>
      <c r="AE200" s="47" t="str">
        <f ca="1">IF(ISBLANK(INDIRECT("E200"))," ",(INDIRECT("E200")))</f>
        <v xml:space="preserve"> </v>
      </c>
      <c r="AF200" s="47" t="str">
        <f ca="1">IF(ISBLANK(INDIRECT("F200"))," ",(INDIRECT("F200")))</f>
        <v xml:space="preserve"> </v>
      </c>
      <c r="AG200" s="47" t="str">
        <f ca="1">IF(ISBLANK(INDIRECT("G200"))," ",(INDIRECT("G200")))</f>
        <v xml:space="preserve"> </v>
      </c>
      <c r="AH200" s="47" t="str">
        <f ca="1">IF(ISBLANK(INDIRECT("H200"))," ",(INDIRECT("H200")))</f>
        <v xml:space="preserve"> </v>
      </c>
      <c r="AI200" s="47" t="str">
        <f ca="1">IF(ISBLANK(INDIRECT("I200"))," ",(INDIRECT("I200")))</f>
        <v xml:space="preserve"> </v>
      </c>
      <c r="AJ200" s="47" t="str">
        <f ca="1">IF(ISBLANK(INDIRECT("J200"))," ",(INDIRECT("J200")))</f>
        <v xml:space="preserve"> </v>
      </c>
      <c r="AK200" s="47" t="str">
        <f ca="1">IF(ISBLANK(INDIRECT("K200"))," ",(INDIRECT("K200")))</f>
        <v xml:space="preserve"> </v>
      </c>
      <c r="AL200" s="47" t="str">
        <f ca="1">IF(ISBLANK(INDIRECT("L200"))," ",(INDIRECT("L200")))</f>
        <v xml:space="preserve"> </v>
      </c>
      <c r="AM200" s="47" t="str">
        <f ca="1">IF(ISBLANK(INDIRECT("M200"))," ",(INDIRECT("M200")))</f>
        <v xml:space="preserve"> </v>
      </c>
      <c r="AN200" s="47" t="str">
        <f ca="1">IF(ISBLANK(INDIRECT("N200"))," ",(INDIRECT("N200")))</f>
        <v xml:space="preserve"> </v>
      </c>
      <c r="AO200" s="47" t="str">
        <f ca="1">IF(ISBLANK(INDIRECT("O200"))," ",(INDIRECT("O200")))</f>
        <v xml:space="preserve"> </v>
      </c>
      <c r="AP200" s="47" t="str">
        <f ca="1">IF(ISBLANK(INDIRECT("P200"))," ",(INDIRECT("P200")))</f>
        <v xml:space="preserve"> </v>
      </c>
      <c r="AQ200" s="47" t="str">
        <f ca="1">IF(ISBLANK(INDIRECT("Q200"))," ",(INDIRECT("Q200")))</f>
        <v xml:space="preserve"> </v>
      </c>
      <c r="AR200" s="47" t="str">
        <f ca="1">IF(ISBLANK(INDIRECT("R200"))," ",(INDIRECT("R200")))</f>
        <v xml:space="preserve"> </v>
      </c>
      <c r="AS200" s="47" t="str">
        <f ca="1">IF(ISBLANK(INDIRECT("S200"))," ",(INDIRECT("S200")))</f>
        <v/>
      </c>
      <c r="AT200" s="47" t="str">
        <f ca="1">IF(ISBLANK(INDIRECT("T200"))," ",(INDIRECT("T200")))</f>
        <v xml:space="preserve"> </v>
      </c>
      <c r="AU200" s="47" t="str">
        <f ca="1">IF(ISBLANK(INDIRECT("U200"))," ",(INDIRECT("U200")))</f>
        <v xml:space="preserve"> </v>
      </c>
      <c r="AV200" s="47" t="str">
        <f ca="1">IF(ISBLANK(INDIRECT("V200"))," ",(INDIRECT("V200")))</f>
        <v xml:space="preserve"> </v>
      </c>
      <c r="AW200" s="47" t="str">
        <f ca="1">IF(ISBLANK(INDIRECT("W200"))," ",(INDIRECT("W200")))</f>
        <v xml:space="preserve"> </v>
      </c>
      <c r="BC200" s="188" t="s">
        <v>1007</v>
      </c>
      <c r="BD200" s="188"/>
      <c r="BE200" s="188"/>
      <c r="BF200" s="188"/>
      <c r="BG200" s="188"/>
    </row>
    <row r="201" spans="1:59" x14ac:dyDescent="0.35">
      <c r="A201" s="9">
        <v>196</v>
      </c>
      <c r="B201" s="12"/>
      <c r="C201" s="12"/>
      <c r="D201" s="16"/>
      <c r="E201" s="17"/>
      <c r="F201" s="16"/>
      <c r="G201" s="12"/>
      <c r="H201" s="12"/>
      <c r="I201" s="12"/>
      <c r="J201" s="12"/>
      <c r="K201" s="12"/>
      <c r="L201" s="12"/>
      <c r="M201" s="12"/>
      <c r="N201" s="16"/>
      <c r="O201" s="16"/>
      <c r="P201" s="12"/>
      <c r="Q201" s="71"/>
      <c r="R201" s="71"/>
      <c r="S201" s="72" t="str">
        <f t="shared" si="4"/>
        <v/>
      </c>
      <c r="T201" s="18"/>
      <c r="U201" s="12"/>
      <c r="V201" s="12"/>
      <c r="W201" s="12"/>
      <c r="AB201" s="47" t="str">
        <f ca="1">IF(ISBLANK(INDIRECT("B201"))," ",(INDIRECT("B201")))</f>
        <v xml:space="preserve"> </v>
      </c>
      <c r="AC201" s="47" t="str">
        <f ca="1">IF(ISBLANK(INDIRECT("C201"))," ",(INDIRECT("C201")))</f>
        <v xml:space="preserve"> </v>
      </c>
      <c r="AD201" s="47" t="str">
        <f ca="1">IF(ISBLANK(INDIRECT("D201"))," ",(INDIRECT("D201")))</f>
        <v xml:space="preserve"> </v>
      </c>
      <c r="AE201" s="47" t="str">
        <f ca="1">IF(ISBLANK(INDIRECT("E201"))," ",(INDIRECT("E201")))</f>
        <v xml:space="preserve"> </v>
      </c>
      <c r="AF201" s="47" t="str">
        <f ca="1">IF(ISBLANK(INDIRECT("F201"))," ",(INDIRECT("F201")))</f>
        <v xml:space="preserve"> </v>
      </c>
      <c r="AG201" s="47" t="str">
        <f ca="1">IF(ISBLANK(INDIRECT("G201"))," ",(INDIRECT("G201")))</f>
        <v xml:space="preserve"> </v>
      </c>
      <c r="AH201" s="47" t="str">
        <f ca="1">IF(ISBLANK(INDIRECT("H201"))," ",(INDIRECT("H201")))</f>
        <v xml:space="preserve"> </v>
      </c>
      <c r="AI201" s="47" t="str">
        <f ca="1">IF(ISBLANK(INDIRECT("I201"))," ",(INDIRECT("I201")))</f>
        <v xml:space="preserve"> </v>
      </c>
      <c r="AJ201" s="47" t="str">
        <f ca="1">IF(ISBLANK(INDIRECT("J201"))," ",(INDIRECT("J201")))</f>
        <v xml:space="preserve"> </v>
      </c>
      <c r="AK201" s="47" t="str">
        <f ca="1">IF(ISBLANK(INDIRECT("K201"))," ",(INDIRECT("K201")))</f>
        <v xml:space="preserve"> </v>
      </c>
      <c r="AL201" s="47" t="str">
        <f ca="1">IF(ISBLANK(INDIRECT("L201"))," ",(INDIRECT("L201")))</f>
        <v xml:space="preserve"> </v>
      </c>
      <c r="AM201" s="47" t="str">
        <f ca="1">IF(ISBLANK(INDIRECT("M201"))," ",(INDIRECT("M201")))</f>
        <v xml:space="preserve"> </v>
      </c>
      <c r="AN201" s="47" t="str">
        <f ca="1">IF(ISBLANK(INDIRECT("N201"))," ",(INDIRECT("N201")))</f>
        <v xml:space="preserve"> </v>
      </c>
      <c r="AO201" s="47" t="str">
        <f ca="1">IF(ISBLANK(INDIRECT("O201"))," ",(INDIRECT("O201")))</f>
        <v xml:space="preserve"> </v>
      </c>
      <c r="AP201" s="47" t="str">
        <f ca="1">IF(ISBLANK(INDIRECT("P201"))," ",(INDIRECT("P201")))</f>
        <v xml:space="preserve"> </v>
      </c>
      <c r="AQ201" s="47" t="str">
        <f ca="1">IF(ISBLANK(INDIRECT("Q201"))," ",(INDIRECT("Q201")))</f>
        <v xml:space="preserve"> </v>
      </c>
      <c r="AR201" s="47" t="str">
        <f ca="1">IF(ISBLANK(INDIRECT("R201"))," ",(INDIRECT("R201")))</f>
        <v xml:space="preserve"> </v>
      </c>
      <c r="AS201" s="47" t="str">
        <f ca="1">IF(ISBLANK(INDIRECT("S201"))," ",(INDIRECT("S201")))</f>
        <v/>
      </c>
      <c r="AT201" s="47" t="str">
        <f ca="1">IF(ISBLANK(INDIRECT("T201"))," ",(INDIRECT("T201")))</f>
        <v xml:space="preserve"> </v>
      </c>
      <c r="AU201" s="47" t="str">
        <f ca="1">IF(ISBLANK(INDIRECT("U201"))," ",(INDIRECT("U201")))</f>
        <v xml:space="preserve"> </v>
      </c>
      <c r="AV201" s="47" t="str">
        <f ca="1">IF(ISBLANK(INDIRECT("V201"))," ",(INDIRECT("V201")))</f>
        <v xml:space="preserve"> </v>
      </c>
      <c r="AW201" s="47" t="str">
        <f ca="1">IF(ISBLANK(INDIRECT("W201"))," ",(INDIRECT("W201")))</f>
        <v xml:space="preserve"> </v>
      </c>
      <c r="BC201" s="188" t="s">
        <v>1008</v>
      </c>
      <c r="BD201" s="188"/>
      <c r="BE201" s="188"/>
      <c r="BF201" s="188"/>
      <c r="BG201" s="188"/>
    </row>
    <row r="202" spans="1:59" x14ac:dyDescent="0.35">
      <c r="A202" s="9">
        <v>197</v>
      </c>
      <c r="B202" s="12"/>
      <c r="C202" s="12"/>
      <c r="D202" s="16"/>
      <c r="E202" s="17"/>
      <c r="F202" s="16"/>
      <c r="G202" s="12"/>
      <c r="H202" s="12"/>
      <c r="I202" s="12"/>
      <c r="J202" s="12"/>
      <c r="K202" s="12"/>
      <c r="L202" s="12"/>
      <c r="M202" s="12"/>
      <c r="N202" s="16"/>
      <c r="O202" s="16"/>
      <c r="P202" s="12"/>
      <c r="Q202" s="71"/>
      <c r="R202" s="71"/>
      <c r="S202" s="72" t="str">
        <f t="shared" si="4"/>
        <v/>
      </c>
      <c r="T202" s="18"/>
      <c r="U202" s="12"/>
      <c r="V202" s="12"/>
      <c r="W202" s="12"/>
      <c r="AB202" s="47" t="str">
        <f ca="1">IF(ISBLANK(INDIRECT("B202"))," ",(INDIRECT("B202")))</f>
        <v xml:space="preserve"> </v>
      </c>
      <c r="AC202" s="47" t="str">
        <f ca="1">IF(ISBLANK(INDIRECT("C202"))," ",(INDIRECT("C202")))</f>
        <v xml:space="preserve"> </v>
      </c>
      <c r="AD202" s="47" t="str">
        <f ca="1">IF(ISBLANK(INDIRECT("D202"))," ",(INDIRECT("D202")))</f>
        <v xml:space="preserve"> </v>
      </c>
      <c r="AE202" s="47" t="str">
        <f ca="1">IF(ISBLANK(INDIRECT("E202"))," ",(INDIRECT("E202")))</f>
        <v xml:space="preserve"> </v>
      </c>
      <c r="AF202" s="47" t="str">
        <f ca="1">IF(ISBLANK(INDIRECT("F202"))," ",(INDIRECT("F202")))</f>
        <v xml:space="preserve"> </v>
      </c>
      <c r="AG202" s="47" t="str">
        <f ca="1">IF(ISBLANK(INDIRECT("G202"))," ",(INDIRECT("G202")))</f>
        <v xml:space="preserve"> </v>
      </c>
      <c r="AH202" s="47" t="str">
        <f ca="1">IF(ISBLANK(INDIRECT("H202"))," ",(INDIRECT("H202")))</f>
        <v xml:space="preserve"> </v>
      </c>
      <c r="AI202" s="47" t="str">
        <f ca="1">IF(ISBLANK(INDIRECT("I202"))," ",(INDIRECT("I202")))</f>
        <v xml:space="preserve"> </v>
      </c>
      <c r="AJ202" s="47" t="str">
        <f ca="1">IF(ISBLANK(INDIRECT("J202"))," ",(INDIRECT("J202")))</f>
        <v xml:space="preserve"> </v>
      </c>
      <c r="AK202" s="47" t="str">
        <f ca="1">IF(ISBLANK(INDIRECT("K202"))," ",(INDIRECT("K202")))</f>
        <v xml:space="preserve"> </v>
      </c>
      <c r="AL202" s="47" t="str">
        <f ca="1">IF(ISBLANK(INDIRECT("L202"))," ",(INDIRECT("L202")))</f>
        <v xml:space="preserve"> </v>
      </c>
      <c r="AM202" s="47" t="str">
        <f ca="1">IF(ISBLANK(INDIRECT("M202"))," ",(INDIRECT("M202")))</f>
        <v xml:space="preserve"> </v>
      </c>
      <c r="AN202" s="47" t="str">
        <f ca="1">IF(ISBLANK(INDIRECT("N202"))," ",(INDIRECT("N202")))</f>
        <v xml:space="preserve"> </v>
      </c>
      <c r="AO202" s="47" t="str">
        <f ca="1">IF(ISBLANK(INDIRECT("O202"))," ",(INDIRECT("O202")))</f>
        <v xml:space="preserve"> </v>
      </c>
      <c r="AP202" s="47" t="str">
        <f ca="1">IF(ISBLANK(INDIRECT("P202"))," ",(INDIRECT("P202")))</f>
        <v xml:space="preserve"> </v>
      </c>
      <c r="AQ202" s="47" t="str">
        <f ca="1">IF(ISBLANK(INDIRECT("Q202"))," ",(INDIRECT("Q202")))</f>
        <v xml:space="preserve"> </v>
      </c>
      <c r="AR202" s="47" t="str">
        <f ca="1">IF(ISBLANK(INDIRECT("R202"))," ",(INDIRECT("R202")))</f>
        <v xml:space="preserve"> </v>
      </c>
      <c r="AS202" s="47" t="str">
        <f ca="1">IF(ISBLANK(INDIRECT("S202"))," ",(INDIRECT("S202")))</f>
        <v/>
      </c>
      <c r="AT202" s="47" t="str">
        <f ca="1">IF(ISBLANK(INDIRECT("T202"))," ",(INDIRECT("T202")))</f>
        <v xml:space="preserve"> </v>
      </c>
      <c r="AU202" s="47" t="str">
        <f ca="1">IF(ISBLANK(INDIRECT("U202"))," ",(INDIRECT("U202")))</f>
        <v xml:space="preserve"> </v>
      </c>
      <c r="AV202" s="47" t="str">
        <f ca="1">IF(ISBLANK(INDIRECT("V202"))," ",(INDIRECT("V202")))</f>
        <v xml:space="preserve"> </v>
      </c>
      <c r="AW202" s="47" t="str">
        <f ca="1">IF(ISBLANK(INDIRECT("W202"))," ",(INDIRECT("W202")))</f>
        <v xml:space="preserve"> </v>
      </c>
      <c r="BC202" s="188" t="s">
        <v>70</v>
      </c>
      <c r="BD202" s="188"/>
      <c r="BE202" s="188"/>
      <c r="BF202" s="188"/>
      <c r="BG202" s="188"/>
    </row>
    <row r="203" spans="1:59" x14ac:dyDescent="0.35">
      <c r="A203" s="9">
        <v>198</v>
      </c>
      <c r="B203" s="12"/>
      <c r="C203" s="12"/>
      <c r="D203" s="16"/>
      <c r="E203" s="17"/>
      <c r="F203" s="16"/>
      <c r="G203" s="12"/>
      <c r="H203" s="12"/>
      <c r="I203" s="12"/>
      <c r="J203" s="12"/>
      <c r="K203" s="12"/>
      <c r="L203" s="12"/>
      <c r="M203" s="12"/>
      <c r="N203" s="16"/>
      <c r="O203" s="16"/>
      <c r="P203" s="12"/>
      <c r="Q203" s="71"/>
      <c r="R203" s="71"/>
      <c r="S203" s="72" t="str">
        <f t="shared" si="4"/>
        <v/>
      </c>
      <c r="T203" s="18"/>
      <c r="U203" s="12"/>
      <c r="V203" s="12"/>
      <c r="W203" s="12"/>
      <c r="AB203" s="47" t="str">
        <f ca="1">IF(ISBLANK(INDIRECT("B203"))," ",(INDIRECT("B203")))</f>
        <v xml:space="preserve"> </v>
      </c>
      <c r="AC203" s="47" t="str">
        <f ca="1">IF(ISBLANK(INDIRECT("C203"))," ",(INDIRECT("C203")))</f>
        <v xml:space="preserve"> </v>
      </c>
      <c r="AD203" s="47" t="str">
        <f ca="1">IF(ISBLANK(INDIRECT("D203"))," ",(INDIRECT("D203")))</f>
        <v xml:space="preserve"> </v>
      </c>
      <c r="AE203" s="47" t="str">
        <f ca="1">IF(ISBLANK(INDIRECT("E203"))," ",(INDIRECT("E203")))</f>
        <v xml:space="preserve"> </v>
      </c>
      <c r="AF203" s="47" t="str">
        <f ca="1">IF(ISBLANK(INDIRECT("F203"))," ",(INDIRECT("F203")))</f>
        <v xml:space="preserve"> </v>
      </c>
      <c r="AG203" s="47" t="str">
        <f ca="1">IF(ISBLANK(INDIRECT("G203"))," ",(INDIRECT("G203")))</f>
        <v xml:space="preserve"> </v>
      </c>
      <c r="AH203" s="47" t="str">
        <f ca="1">IF(ISBLANK(INDIRECT("H203"))," ",(INDIRECT("H203")))</f>
        <v xml:space="preserve"> </v>
      </c>
      <c r="AI203" s="47" t="str">
        <f ca="1">IF(ISBLANK(INDIRECT("I203"))," ",(INDIRECT("I203")))</f>
        <v xml:space="preserve"> </v>
      </c>
      <c r="AJ203" s="47" t="str">
        <f ca="1">IF(ISBLANK(INDIRECT("J203"))," ",(INDIRECT("J203")))</f>
        <v xml:space="preserve"> </v>
      </c>
      <c r="AK203" s="47" t="str">
        <f ca="1">IF(ISBLANK(INDIRECT("K203"))," ",(INDIRECT("K203")))</f>
        <v xml:space="preserve"> </v>
      </c>
      <c r="AL203" s="47" t="str">
        <f ca="1">IF(ISBLANK(INDIRECT("L203"))," ",(INDIRECT("L203")))</f>
        <v xml:space="preserve"> </v>
      </c>
      <c r="AM203" s="47" t="str">
        <f ca="1">IF(ISBLANK(INDIRECT("M203"))," ",(INDIRECT("M203")))</f>
        <v xml:space="preserve"> </v>
      </c>
      <c r="AN203" s="47" t="str">
        <f ca="1">IF(ISBLANK(INDIRECT("N203"))," ",(INDIRECT("N203")))</f>
        <v xml:space="preserve"> </v>
      </c>
      <c r="AO203" s="47" t="str">
        <f ca="1">IF(ISBLANK(INDIRECT("O203"))," ",(INDIRECT("O203")))</f>
        <v xml:space="preserve"> </v>
      </c>
      <c r="AP203" s="47" t="str">
        <f ca="1">IF(ISBLANK(INDIRECT("P203"))," ",(INDIRECT("P203")))</f>
        <v xml:space="preserve"> </v>
      </c>
      <c r="AQ203" s="47" t="str">
        <f ca="1">IF(ISBLANK(INDIRECT("Q203"))," ",(INDIRECT("Q203")))</f>
        <v xml:space="preserve"> </v>
      </c>
      <c r="AR203" s="47" t="str">
        <f ca="1">IF(ISBLANK(INDIRECT("R203"))," ",(INDIRECT("R203")))</f>
        <v xml:space="preserve"> </v>
      </c>
      <c r="AS203" s="47" t="str">
        <f ca="1">IF(ISBLANK(INDIRECT("S203"))," ",(INDIRECT("S203")))</f>
        <v/>
      </c>
      <c r="AT203" s="47" t="str">
        <f ca="1">IF(ISBLANK(INDIRECT("T203"))," ",(INDIRECT("T203")))</f>
        <v xml:space="preserve"> </v>
      </c>
      <c r="AU203" s="47" t="str">
        <f ca="1">IF(ISBLANK(INDIRECT("U203"))," ",(INDIRECT("U203")))</f>
        <v xml:space="preserve"> </v>
      </c>
      <c r="AV203" s="47" t="str">
        <f ca="1">IF(ISBLANK(INDIRECT("V203"))," ",(INDIRECT("V203")))</f>
        <v xml:space="preserve"> </v>
      </c>
      <c r="AW203" s="47" t="str">
        <f ca="1">IF(ISBLANK(INDIRECT("W203"))," ",(INDIRECT("W203")))</f>
        <v xml:space="preserve"> </v>
      </c>
      <c r="BC203" s="188" t="s">
        <v>1009</v>
      </c>
      <c r="BD203" s="188"/>
      <c r="BE203" s="188"/>
      <c r="BF203" s="188"/>
      <c r="BG203" s="188"/>
    </row>
    <row r="204" spans="1:59" x14ac:dyDescent="0.35">
      <c r="A204" s="9">
        <v>199</v>
      </c>
      <c r="B204" s="12"/>
      <c r="C204" s="12"/>
      <c r="D204" s="16"/>
      <c r="E204" s="17"/>
      <c r="F204" s="16"/>
      <c r="G204" s="12"/>
      <c r="H204" s="12"/>
      <c r="I204" s="12"/>
      <c r="J204" s="12"/>
      <c r="K204" s="12"/>
      <c r="L204" s="12"/>
      <c r="M204" s="12"/>
      <c r="N204" s="16"/>
      <c r="O204" s="16"/>
      <c r="P204" s="12"/>
      <c r="Q204" s="71"/>
      <c r="R204" s="71"/>
      <c r="S204" s="72" t="str">
        <f t="shared" si="4"/>
        <v/>
      </c>
      <c r="T204" s="18"/>
      <c r="U204" s="12"/>
      <c r="V204" s="12"/>
      <c r="W204" s="12"/>
      <c r="AB204" s="47" t="str">
        <f ca="1">IF(ISBLANK(INDIRECT("B204"))," ",(INDIRECT("B204")))</f>
        <v xml:space="preserve"> </v>
      </c>
      <c r="AC204" s="47" t="str">
        <f ca="1">IF(ISBLANK(INDIRECT("C204"))," ",(INDIRECT("C204")))</f>
        <v xml:space="preserve"> </v>
      </c>
      <c r="AD204" s="47" t="str">
        <f ca="1">IF(ISBLANK(INDIRECT("D204"))," ",(INDIRECT("D204")))</f>
        <v xml:space="preserve"> </v>
      </c>
      <c r="AE204" s="47" t="str">
        <f ca="1">IF(ISBLANK(INDIRECT("E204"))," ",(INDIRECT("E204")))</f>
        <v xml:space="preserve"> </v>
      </c>
      <c r="AF204" s="47" t="str">
        <f ca="1">IF(ISBLANK(INDIRECT("F204"))," ",(INDIRECT("F204")))</f>
        <v xml:space="preserve"> </v>
      </c>
      <c r="AG204" s="47" t="str">
        <f ca="1">IF(ISBLANK(INDIRECT("G204"))," ",(INDIRECT("G204")))</f>
        <v xml:space="preserve"> </v>
      </c>
      <c r="AH204" s="47" t="str">
        <f ca="1">IF(ISBLANK(INDIRECT("H204"))," ",(INDIRECT("H204")))</f>
        <v xml:space="preserve"> </v>
      </c>
      <c r="AI204" s="47" t="str">
        <f ca="1">IF(ISBLANK(INDIRECT("I204"))," ",(INDIRECT("I204")))</f>
        <v xml:space="preserve"> </v>
      </c>
      <c r="AJ204" s="47" t="str">
        <f ca="1">IF(ISBLANK(INDIRECT("J204"))," ",(INDIRECT("J204")))</f>
        <v xml:space="preserve"> </v>
      </c>
      <c r="AK204" s="47" t="str">
        <f ca="1">IF(ISBLANK(INDIRECT("K204"))," ",(INDIRECT("K204")))</f>
        <v xml:space="preserve"> </v>
      </c>
      <c r="AL204" s="47" t="str">
        <f ca="1">IF(ISBLANK(INDIRECT("L204"))," ",(INDIRECT("L204")))</f>
        <v xml:space="preserve"> </v>
      </c>
      <c r="AM204" s="47" t="str">
        <f ca="1">IF(ISBLANK(INDIRECT("M204"))," ",(INDIRECT("M204")))</f>
        <v xml:space="preserve"> </v>
      </c>
      <c r="AN204" s="47" t="str">
        <f ca="1">IF(ISBLANK(INDIRECT("N204"))," ",(INDIRECT("N204")))</f>
        <v xml:space="preserve"> </v>
      </c>
      <c r="AO204" s="47" t="str">
        <f ca="1">IF(ISBLANK(INDIRECT("O204"))," ",(INDIRECT("O204")))</f>
        <v xml:space="preserve"> </v>
      </c>
      <c r="AP204" s="47" t="str">
        <f ca="1">IF(ISBLANK(INDIRECT("P204"))," ",(INDIRECT("P204")))</f>
        <v xml:space="preserve"> </v>
      </c>
      <c r="AQ204" s="47" t="str">
        <f ca="1">IF(ISBLANK(INDIRECT("Q204"))," ",(INDIRECT("Q204")))</f>
        <v xml:space="preserve"> </v>
      </c>
      <c r="AR204" s="47" t="str">
        <f ca="1">IF(ISBLANK(INDIRECT("R204"))," ",(INDIRECT("R204")))</f>
        <v xml:space="preserve"> </v>
      </c>
      <c r="AS204" s="47" t="str">
        <f ca="1">IF(ISBLANK(INDIRECT("S204"))," ",(INDIRECT("S204")))</f>
        <v/>
      </c>
      <c r="AT204" s="47" t="str">
        <f ca="1">IF(ISBLANK(INDIRECT("T204"))," ",(INDIRECT("T204")))</f>
        <v xml:space="preserve"> </v>
      </c>
      <c r="AU204" s="47" t="str">
        <f ca="1">IF(ISBLANK(INDIRECT("U204"))," ",(INDIRECT("U204")))</f>
        <v xml:space="preserve"> </v>
      </c>
      <c r="AV204" s="47" t="str">
        <f ca="1">IF(ISBLANK(INDIRECT("V204"))," ",(INDIRECT("V204")))</f>
        <v xml:space="preserve"> </v>
      </c>
      <c r="AW204" s="47" t="str">
        <f ca="1">IF(ISBLANK(INDIRECT("W204"))," ",(INDIRECT("W204")))</f>
        <v xml:space="preserve"> </v>
      </c>
      <c r="BC204" s="188" t="s">
        <v>1010</v>
      </c>
      <c r="BD204" s="188"/>
      <c r="BE204" s="188"/>
      <c r="BF204" s="188"/>
      <c r="BG204" s="188"/>
    </row>
    <row r="205" spans="1:59" x14ac:dyDescent="0.35">
      <c r="A205" s="9">
        <v>200</v>
      </c>
      <c r="B205" s="12"/>
      <c r="C205" s="12"/>
      <c r="D205" s="16"/>
      <c r="E205" s="17"/>
      <c r="F205" s="16"/>
      <c r="G205" s="12"/>
      <c r="H205" s="12"/>
      <c r="I205" s="12"/>
      <c r="J205" s="12"/>
      <c r="K205" s="12"/>
      <c r="L205" s="12"/>
      <c r="M205" s="12"/>
      <c r="N205" s="16"/>
      <c r="O205" s="16"/>
      <c r="P205" s="12"/>
      <c r="Q205" s="71"/>
      <c r="R205" s="71"/>
      <c r="S205" s="72" t="str">
        <f t="shared" si="4"/>
        <v/>
      </c>
      <c r="T205" s="18"/>
      <c r="U205" s="12"/>
      <c r="V205" s="12"/>
      <c r="W205" s="12"/>
      <c r="AB205" s="47" t="str">
        <f ca="1">IF(ISBLANK(INDIRECT("B205"))," ",(INDIRECT("B205")))</f>
        <v xml:space="preserve"> </v>
      </c>
      <c r="AC205" s="47" t="str">
        <f ca="1">IF(ISBLANK(INDIRECT("C205"))," ",(INDIRECT("C205")))</f>
        <v xml:space="preserve"> </v>
      </c>
      <c r="AD205" s="47" t="str">
        <f ca="1">IF(ISBLANK(INDIRECT("D205"))," ",(INDIRECT("D205")))</f>
        <v xml:space="preserve"> </v>
      </c>
      <c r="AE205" s="47" t="str">
        <f ca="1">IF(ISBLANK(INDIRECT("E205"))," ",(INDIRECT("E205")))</f>
        <v xml:space="preserve"> </v>
      </c>
      <c r="AF205" s="47" t="str">
        <f ca="1">IF(ISBLANK(INDIRECT("F205"))," ",(INDIRECT("F205")))</f>
        <v xml:space="preserve"> </v>
      </c>
      <c r="AG205" s="47" t="str">
        <f ca="1">IF(ISBLANK(INDIRECT("G205"))," ",(INDIRECT("G205")))</f>
        <v xml:space="preserve"> </v>
      </c>
      <c r="AH205" s="47" t="str">
        <f ca="1">IF(ISBLANK(INDIRECT("H205"))," ",(INDIRECT("H205")))</f>
        <v xml:space="preserve"> </v>
      </c>
      <c r="AI205" s="47" t="str">
        <f ca="1">IF(ISBLANK(INDIRECT("I205"))," ",(INDIRECT("I205")))</f>
        <v xml:space="preserve"> </v>
      </c>
      <c r="AJ205" s="47" t="str">
        <f ca="1">IF(ISBLANK(INDIRECT("J205"))," ",(INDIRECT("J205")))</f>
        <v xml:space="preserve"> </v>
      </c>
      <c r="AK205" s="47" t="str">
        <f ca="1">IF(ISBLANK(INDIRECT("K205"))," ",(INDIRECT("K205")))</f>
        <v xml:space="preserve"> </v>
      </c>
      <c r="AL205" s="47" t="str">
        <f ca="1">IF(ISBLANK(INDIRECT("L205"))," ",(INDIRECT("L205")))</f>
        <v xml:space="preserve"> </v>
      </c>
      <c r="AM205" s="47" t="str">
        <f ca="1">IF(ISBLANK(INDIRECT("M205"))," ",(INDIRECT("M205")))</f>
        <v xml:space="preserve"> </v>
      </c>
      <c r="AN205" s="47" t="str">
        <f ca="1">IF(ISBLANK(INDIRECT("N205"))," ",(INDIRECT("N205")))</f>
        <v xml:space="preserve"> </v>
      </c>
      <c r="AO205" s="47" t="str">
        <f ca="1">IF(ISBLANK(INDIRECT("O205"))," ",(INDIRECT("O205")))</f>
        <v xml:space="preserve"> </v>
      </c>
      <c r="AP205" s="47" t="str">
        <f ca="1">IF(ISBLANK(INDIRECT("P205"))," ",(INDIRECT("P205")))</f>
        <v xml:space="preserve"> </v>
      </c>
      <c r="AQ205" s="47" t="str">
        <f ca="1">IF(ISBLANK(INDIRECT("Q205"))," ",(INDIRECT("Q205")))</f>
        <v xml:space="preserve"> </v>
      </c>
      <c r="AR205" s="47" t="str">
        <f ca="1">IF(ISBLANK(INDIRECT("R205"))," ",(INDIRECT("R205")))</f>
        <v xml:space="preserve"> </v>
      </c>
      <c r="AS205" s="47" t="str">
        <f ca="1">IF(ISBLANK(INDIRECT("S205"))," ",(INDIRECT("S205")))</f>
        <v/>
      </c>
      <c r="AT205" s="47" t="str">
        <f ca="1">IF(ISBLANK(INDIRECT("T205"))," ",(INDIRECT("T205")))</f>
        <v xml:space="preserve"> </v>
      </c>
      <c r="AU205" s="47" t="str">
        <f ca="1">IF(ISBLANK(INDIRECT("U205"))," ",(INDIRECT("U205")))</f>
        <v xml:space="preserve"> </v>
      </c>
      <c r="AV205" s="47" t="str">
        <f ca="1">IF(ISBLANK(INDIRECT("V205"))," ",(INDIRECT("V205")))</f>
        <v xml:space="preserve"> </v>
      </c>
      <c r="AW205" s="47" t="str">
        <f ca="1">IF(ISBLANK(INDIRECT("W205"))," ",(INDIRECT("W205")))</f>
        <v xml:space="preserve"> </v>
      </c>
      <c r="BC205" s="188" t="s">
        <v>1011</v>
      </c>
      <c r="BD205" s="188"/>
      <c r="BE205" s="188"/>
      <c r="BF205" s="188"/>
      <c r="BG205" s="188"/>
    </row>
    <row r="206" spans="1:59" hidden="1" x14ac:dyDescent="0.35">
      <c r="BC206" s="36" t="s">
        <v>765</v>
      </c>
    </row>
    <row r="207" spans="1:59" hidden="1" x14ac:dyDescent="0.35">
      <c r="BC207" s="36" t="s">
        <v>766</v>
      </c>
    </row>
    <row r="208" spans="1:59" hidden="1" x14ac:dyDescent="0.35">
      <c r="BC208" s="36" t="s">
        <v>767</v>
      </c>
    </row>
    <row r="209" spans="55:55" hidden="1" x14ac:dyDescent="0.35">
      <c r="BC209" s="36" t="s">
        <v>768</v>
      </c>
    </row>
    <row r="210" spans="55:55" hidden="1" x14ac:dyDescent="0.35">
      <c r="BC210" s="36" t="s">
        <v>763</v>
      </c>
    </row>
    <row r="211" spans="55:55" hidden="1" x14ac:dyDescent="0.35">
      <c r="BC211" s="36" t="s">
        <v>1012</v>
      </c>
    </row>
    <row r="212" spans="55:55" hidden="1" x14ac:dyDescent="0.35">
      <c r="BC212" s="36" t="s">
        <v>239</v>
      </c>
    </row>
    <row r="213" spans="55:55" hidden="1" x14ac:dyDescent="0.35">
      <c r="BC213" s="36" t="s">
        <v>769</v>
      </c>
    </row>
    <row r="214" spans="55:55" hidden="1" x14ac:dyDescent="0.35">
      <c r="BC214" s="36" t="s">
        <v>770</v>
      </c>
    </row>
    <row r="215" spans="55:55" hidden="1" x14ac:dyDescent="0.35">
      <c r="BC215" s="36" t="s">
        <v>1013</v>
      </c>
    </row>
    <row r="216" spans="55:55" hidden="1" x14ac:dyDescent="0.35">
      <c r="BC216" s="36" t="s">
        <v>1014</v>
      </c>
    </row>
    <row r="217" spans="55:55" hidden="1" x14ac:dyDescent="0.35">
      <c r="BC217" s="36" t="s">
        <v>771</v>
      </c>
    </row>
    <row r="218" spans="55:55" hidden="1" x14ac:dyDescent="0.35">
      <c r="BC218" s="36" t="s">
        <v>71</v>
      </c>
    </row>
    <row r="219" spans="55:55" hidden="1" x14ac:dyDescent="0.35">
      <c r="BC219" s="36" t="s">
        <v>1015</v>
      </c>
    </row>
    <row r="220" spans="55:55" hidden="1" x14ac:dyDescent="0.35">
      <c r="BC220" s="36" t="s">
        <v>240</v>
      </c>
    </row>
    <row r="221" spans="55:55" hidden="1" x14ac:dyDescent="0.35">
      <c r="BC221" s="36" t="s">
        <v>72</v>
      </c>
    </row>
    <row r="222" spans="55:55" hidden="1" x14ac:dyDescent="0.35">
      <c r="BC222" s="36" t="s">
        <v>241</v>
      </c>
    </row>
    <row r="223" spans="55:55" hidden="1" x14ac:dyDescent="0.35">
      <c r="BC223" s="36" t="s">
        <v>1016</v>
      </c>
    </row>
    <row r="224" spans="55:55" hidden="1" x14ac:dyDescent="0.35">
      <c r="BC224" s="36" t="s">
        <v>1017</v>
      </c>
    </row>
    <row r="225" spans="55:55" hidden="1" x14ac:dyDescent="0.35">
      <c r="BC225" s="36" t="s">
        <v>1018</v>
      </c>
    </row>
    <row r="226" spans="55:55" hidden="1" x14ac:dyDescent="0.35">
      <c r="BC226" s="36" t="s">
        <v>73</v>
      </c>
    </row>
    <row r="227" spans="55:55" hidden="1" x14ac:dyDescent="0.35">
      <c r="BC227" s="36" t="s">
        <v>74</v>
      </c>
    </row>
    <row r="228" spans="55:55" hidden="1" x14ac:dyDescent="0.35">
      <c r="BC228" s="36" t="s">
        <v>75</v>
      </c>
    </row>
    <row r="229" spans="55:55" hidden="1" x14ac:dyDescent="0.35">
      <c r="BC229" s="36" t="s">
        <v>1019</v>
      </c>
    </row>
    <row r="230" spans="55:55" hidden="1" x14ac:dyDescent="0.35">
      <c r="BC230" s="36" t="s">
        <v>76</v>
      </c>
    </row>
    <row r="231" spans="55:55" hidden="1" x14ac:dyDescent="0.35">
      <c r="BC231" s="36" t="s">
        <v>772</v>
      </c>
    </row>
    <row r="232" spans="55:55" hidden="1" x14ac:dyDescent="0.35">
      <c r="BC232" s="36" t="s">
        <v>242</v>
      </c>
    </row>
    <row r="233" spans="55:55" hidden="1" x14ac:dyDescent="0.35">
      <c r="BC233" s="36" t="s">
        <v>773</v>
      </c>
    </row>
    <row r="234" spans="55:55" hidden="1" x14ac:dyDescent="0.35">
      <c r="BC234" s="36" t="s">
        <v>77</v>
      </c>
    </row>
    <row r="235" spans="55:55" hidden="1" x14ac:dyDescent="0.35">
      <c r="BC235" s="36" t="s">
        <v>243</v>
      </c>
    </row>
    <row r="236" spans="55:55" hidden="1" x14ac:dyDescent="0.35">
      <c r="BC236" s="36" t="s">
        <v>78</v>
      </c>
    </row>
    <row r="237" spans="55:55" hidden="1" x14ac:dyDescent="0.35">
      <c r="BC237" s="36" t="s">
        <v>244</v>
      </c>
    </row>
    <row r="238" spans="55:55" hidden="1" x14ac:dyDescent="0.35">
      <c r="BC238" s="36" t="s">
        <v>774</v>
      </c>
    </row>
    <row r="239" spans="55:55" hidden="1" x14ac:dyDescent="0.35">
      <c r="BC239" s="36" t="s">
        <v>79</v>
      </c>
    </row>
    <row r="240" spans="55:55" hidden="1" x14ac:dyDescent="0.35">
      <c r="BC240" s="36" t="s">
        <v>1020</v>
      </c>
    </row>
    <row r="241" spans="55:55" hidden="1" x14ac:dyDescent="0.35">
      <c r="BC241" s="36" t="s">
        <v>1021</v>
      </c>
    </row>
    <row r="242" spans="55:55" hidden="1" x14ac:dyDescent="0.35">
      <c r="BC242" s="36" t="s">
        <v>775</v>
      </c>
    </row>
    <row r="243" spans="55:55" hidden="1" x14ac:dyDescent="0.35">
      <c r="BC243" s="36" t="s">
        <v>776</v>
      </c>
    </row>
    <row r="244" spans="55:55" hidden="1" x14ac:dyDescent="0.35">
      <c r="BC244" s="36" t="s">
        <v>1022</v>
      </c>
    </row>
    <row r="245" spans="55:55" hidden="1" x14ac:dyDescent="0.35">
      <c r="BC245" s="36" t="s">
        <v>777</v>
      </c>
    </row>
    <row r="246" spans="55:55" hidden="1" x14ac:dyDescent="0.35">
      <c r="BC246" s="36" t="s">
        <v>778</v>
      </c>
    </row>
    <row r="247" spans="55:55" hidden="1" x14ac:dyDescent="0.35">
      <c r="BC247" s="36" t="s">
        <v>780</v>
      </c>
    </row>
    <row r="248" spans="55:55" hidden="1" x14ac:dyDescent="0.35">
      <c r="BC248" s="36" t="s">
        <v>781</v>
      </c>
    </row>
    <row r="249" spans="55:55" hidden="1" x14ac:dyDescent="0.35">
      <c r="BC249" s="36" t="s">
        <v>779</v>
      </c>
    </row>
    <row r="250" spans="55:55" hidden="1" x14ac:dyDescent="0.35">
      <c r="BC250" s="36" t="s">
        <v>782</v>
      </c>
    </row>
    <row r="251" spans="55:55" hidden="1" x14ac:dyDescent="0.35">
      <c r="BC251" s="36" t="s">
        <v>1023</v>
      </c>
    </row>
    <row r="252" spans="55:55" hidden="1" x14ac:dyDescent="0.35">
      <c r="BC252" s="36" t="s">
        <v>80</v>
      </c>
    </row>
    <row r="253" spans="55:55" hidden="1" x14ac:dyDescent="0.35">
      <c r="BC253" s="36" t="s">
        <v>1024</v>
      </c>
    </row>
    <row r="254" spans="55:55" hidden="1" x14ac:dyDescent="0.35">
      <c r="BC254" s="36" t="s">
        <v>1025</v>
      </c>
    </row>
    <row r="255" spans="55:55" hidden="1" x14ac:dyDescent="0.35">
      <c r="BC255" s="36" t="s">
        <v>783</v>
      </c>
    </row>
    <row r="256" spans="55:55" hidden="1" x14ac:dyDescent="0.35">
      <c r="BC256" s="36" t="s">
        <v>784</v>
      </c>
    </row>
    <row r="257" spans="55:55" hidden="1" x14ac:dyDescent="0.35">
      <c r="BC257" s="36" t="s">
        <v>785</v>
      </c>
    </row>
    <row r="258" spans="55:55" hidden="1" x14ac:dyDescent="0.35">
      <c r="BC258" s="36" t="s">
        <v>786</v>
      </c>
    </row>
    <row r="259" spans="55:55" hidden="1" x14ac:dyDescent="0.35">
      <c r="BC259" s="36" t="s">
        <v>787</v>
      </c>
    </row>
    <row r="260" spans="55:55" hidden="1" x14ac:dyDescent="0.35">
      <c r="BC260" s="36" t="s">
        <v>81</v>
      </c>
    </row>
    <row r="261" spans="55:55" hidden="1" x14ac:dyDescent="0.35">
      <c r="BC261" s="36" t="s">
        <v>788</v>
      </c>
    </row>
    <row r="262" spans="55:55" hidden="1" x14ac:dyDescent="0.35">
      <c r="BC262" s="36" t="s">
        <v>245</v>
      </c>
    </row>
    <row r="263" spans="55:55" hidden="1" x14ac:dyDescent="0.35">
      <c r="BC263" s="36" t="s">
        <v>81</v>
      </c>
    </row>
    <row r="264" spans="55:55" hidden="1" x14ac:dyDescent="0.35">
      <c r="BC264" s="36" t="s">
        <v>788</v>
      </c>
    </row>
    <row r="265" spans="55:55" hidden="1" x14ac:dyDescent="0.35"/>
    <row r="266" spans="55:55" hidden="1" x14ac:dyDescent="0.35"/>
    <row r="267" spans="55:55" hidden="1" x14ac:dyDescent="0.35"/>
    <row r="268" spans="55:55" hidden="1" x14ac:dyDescent="0.35"/>
    <row r="269" spans="55:55" hidden="1" x14ac:dyDescent="0.35"/>
    <row r="270" spans="55:55" hidden="1" x14ac:dyDescent="0.35"/>
    <row r="271" spans="55:55" hidden="1" x14ac:dyDescent="0.35"/>
    <row r="272" spans="55:55"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sheetData>
  <sheetProtection algorithmName="SHA-512" hashValue="MPQM+18ipUZ7X0JS8hFzmvfZ7vHk8QYH87vJz+JsNocYjtLZlI+QyetB0mo7XjzN0Qytbpy+OsEQzxW154DicQ==" saltValue="zwsZV2zfUMbRG3/QKtuoNA==" spinCount="100000" sheet="1" formatCells="0" formatColumns="0" formatRows="0" sort="0" autoFilter="0" pivotTables="0"/>
  <autoFilter ref="A5:W5"/>
  <mergeCells count="8">
    <mergeCell ref="A3:A4"/>
    <mergeCell ref="Q3:S3"/>
    <mergeCell ref="B3:E3"/>
    <mergeCell ref="W3:W4"/>
    <mergeCell ref="T3:T4"/>
    <mergeCell ref="U3:V3"/>
    <mergeCell ref="B2:G2"/>
    <mergeCell ref="F3:P3"/>
  </mergeCells>
  <dataValidations count="7">
    <dataValidation type="list" allowBlank="1" showInputMessage="1" showErrorMessage="1" sqref="G1:G2">
      <formula1>$G$4:$G$220</formula1>
    </dataValidation>
    <dataValidation type="list" allowBlank="1" showInputMessage="1" showErrorMessage="1" sqref="J6:J205">
      <formula1>$BD$6:$BD$11</formula1>
    </dataValidation>
    <dataValidation type="list" allowBlank="1" showInputMessage="1" showErrorMessage="1" sqref="L6:L205">
      <formula1>$BE$6:$BE$20</formula1>
    </dataValidation>
    <dataValidation type="list" allowBlank="1" showInputMessage="1" showErrorMessage="1" sqref="U6:U205">
      <formula1>$BF$6:$BF$55</formula1>
    </dataValidation>
    <dataValidation type="list" allowBlank="1" showInputMessage="1" showErrorMessage="1" sqref="C6:C205 G6:G205">
      <formula1>$BC$6:$BC$264</formula1>
    </dataValidation>
    <dataValidation type="list" allowBlank="1" showInputMessage="1" showErrorMessage="1" sqref="T6:T205">
      <formula1>$BG$6:$BG$8</formula1>
    </dataValidation>
    <dataValidation allowBlank="1" showInputMessage="1" showErrorMessage="1" prompt="Розділовий знак - кома. _x000a_Не зазначати знак &quot;%&quot;." sqref="Q6:R205"/>
  </dataValidations>
  <pageMargins left="0.39370078740157483" right="0.39370078740157483" top="1.1811023622047243" bottom="0.49" header="0.31496062992125984" footer="0.27559055118110237"/>
  <pageSetup paperSize="9" scale="86" orientation="landscape" r:id="rId1"/>
  <headerFooter>
    <oddFooter>&amp;C(Таблиця 8) Сторінка &amp;P із &amp;N</oddFooter>
  </headerFooter>
  <colBreaks count="2" manualBreakCount="2">
    <brk id="8" max="17" man="1"/>
    <brk id="16" max="17"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довідники'!$G$5:$G$262</xm:f>
          </x14:formula1>
          <xm:sqref>C1:C2</xm:sqref>
        </x14:dataValidation>
        <x14:dataValidation type="list" allowBlank="1" showInputMessage="1" showErrorMessage="1">
          <x14:formula1>
            <xm:f>'інші довідники'!$U$5:$U$53</xm:f>
          </x14:formula1>
          <xm:sqref>U1:V2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7"/>
  <dimension ref="A1:AQ321"/>
  <sheetViews>
    <sheetView showGridLines="0" zoomScale="85" zoomScaleNormal="85" zoomScaleSheetLayoutView="85" workbookViewId="0">
      <pane xSplit="2" ySplit="5" topLeftCell="C6" activePane="bottomRight" state="frozenSplit"/>
      <selection pane="topRight"/>
      <selection pane="bottomLeft"/>
      <selection pane="bottomRight" activeCell="C6" sqref="C6"/>
    </sheetView>
  </sheetViews>
  <sheetFormatPr defaultColWidth="0" defaultRowHeight="14.5" zeroHeight="1" x14ac:dyDescent="0.35"/>
  <cols>
    <col min="1" max="1" width="4.453125" customWidth="1"/>
    <col min="2" max="2" width="33.1796875" customWidth="1"/>
    <col min="3" max="3" width="18.453125" customWidth="1"/>
    <col min="4" max="4" width="34" customWidth="1"/>
    <col min="5" max="5" width="25.81640625" customWidth="1"/>
    <col min="6" max="6" width="13.1796875" customWidth="1"/>
    <col min="7" max="7" width="15.453125" customWidth="1"/>
    <col min="8" max="9" width="16.453125" customWidth="1"/>
    <col min="10" max="10" width="17.453125" customWidth="1"/>
    <col min="11" max="11" width="13.54296875" customWidth="1"/>
    <col min="12" max="12" width="11.54296875" customWidth="1"/>
    <col min="13" max="13" width="23.54296875" customWidth="1"/>
    <col min="14" max="14" width="38.54296875" customWidth="1"/>
    <col min="15" max="15" width="32.453125" customWidth="1"/>
    <col min="16" max="16" width="24.1796875" customWidth="1"/>
    <col min="17" max="17" width="39" customWidth="1"/>
    <col min="18" max="30" width="7.1796875" hidden="1" customWidth="1"/>
    <col min="31" max="32" width="21.81640625" hidden="1" customWidth="1"/>
    <col min="33" max="35" width="7.1796875" hidden="1" customWidth="1"/>
    <col min="36" max="36" width="21.54296875" hidden="1" customWidth="1"/>
    <col min="37" max="43" width="0" hidden="1" customWidth="1"/>
    <col min="44" max="16384" width="7.1796875" hidden="1"/>
  </cols>
  <sheetData>
    <row r="1" spans="1:43" ht="14.25" customHeight="1" x14ac:dyDescent="0.35">
      <c r="A1" s="128"/>
      <c r="B1" s="155"/>
      <c r="C1" s="96"/>
      <c r="D1" s="96"/>
      <c r="E1" s="96"/>
      <c r="F1" s="96"/>
      <c r="G1" s="96"/>
      <c r="H1" s="96"/>
      <c r="I1" s="96"/>
      <c r="J1" s="129"/>
      <c r="K1" s="96"/>
      <c r="L1" s="96"/>
      <c r="M1" s="96"/>
      <c r="N1" s="96"/>
      <c r="O1" s="96"/>
      <c r="P1" s="96"/>
      <c r="Q1" s="96"/>
    </row>
    <row r="2" spans="1:43" x14ac:dyDescent="0.35">
      <c r="A2" s="67"/>
      <c r="B2" s="285" t="str">
        <f>'Анкета (зміст)'!A30</f>
        <v>9. Інформація про асоційованих осіб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v>
      </c>
      <c r="C2" s="104"/>
      <c r="D2" s="104"/>
      <c r="E2" s="104"/>
      <c r="F2" s="104"/>
      <c r="G2" s="104"/>
      <c r="H2" s="104"/>
      <c r="I2" s="104"/>
      <c r="J2" s="130"/>
      <c r="K2" s="104"/>
      <c r="L2" s="104"/>
      <c r="M2" s="104"/>
      <c r="N2" s="104"/>
      <c r="O2" s="104"/>
      <c r="P2" s="104"/>
      <c r="Q2" s="104"/>
    </row>
    <row r="3" spans="1:43" x14ac:dyDescent="0.35">
      <c r="A3" s="498" t="s">
        <v>125</v>
      </c>
      <c r="B3" s="498" t="s">
        <v>3</v>
      </c>
      <c r="C3" s="498" t="s">
        <v>133</v>
      </c>
      <c r="D3" s="498" t="s">
        <v>178</v>
      </c>
      <c r="E3" s="498" t="s">
        <v>179</v>
      </c>
      <c r="F3" s="498" t="s">
        <v>180</v>
      </c>
      <c r="G3" s="498" t="s">
        <v>402</v>
      </c>
      <c r="H3" s="498" t="s">
        <v>403</v>
      </c>
      <c r="I3" s="498" t="s">
        <v>404</v>
      </c>
      <c r="J3" s="494" t="s">
        <v>349</v>
      </c>
      <c r="K3" s="498" t="s">
        <v>181</v>
      </c>
      <c r="L3" s="498"/>
      <c r="M3" s="498"/>
      <c r="N3" s="498" t="s">
        <v>309</v>
      </c>
      <c r="O3" s="498"/>
      <c r="P3" s="498"/>
      <c r="Q3" s="498"/>
      <c r="AB3" s="47" t="str">
        <f ca="1">IF(ISBLANK(INDIRECT("B3"))," ",(INDIRECT("B3")))</f>
        <v>Прізвище</v>
      </c>
      <c r="AC3" s="47" t="str">
        <f ca="1">IF(ISBLANK(INDIRECT("C3"))," ",(INDIRECT("C3")))</f>
        <v>Ім’я</v>
      </c>
      <c r="AD3" s="47" t="str">
        <f ca="1">IF(ISBLANK(INDIRECT("D3"))," ",(INDIRECT("D3")))</f>
        <v xml:space="preserve">По батькові  </v>
      </c>
      <c r="AE3" s="47" t="str">
        <f ca="1">IF(ISBLANK(INDIRECT("E3"))," ",(INDIRECT("E3")))</f>
        <v>Ступінь родинного зв’язку</v>
      </c>
      <c r="AF3" s="47" t="str">
        <f ca="1">IF(ISBLANK(INDIRECT("F3"))," ",(INDIRECT("F3")))</f>
        <v>Рік народження</v>
      </c>
      <c r="AG3" s="47" t="str">
        <f ca="1">IF(ISBLANK(INDIRECT("G3"))," ",(INDIRECT("G3")))</f>
        <v>Країна громадянства-1</v>
      </c>
      <c r="AH3" s="47" t="str">
        <f ca="1">IF(ISBLANK(INDIRECT("H3"))," ",(INDIRECT("H3")))</f>
        <v>Країна громадянства-2</v>
      </c>
      <c r="AI3" s="47" t="str">
        <f ca="1">IF(ISBLANK(INDIRECT("I3"))," ",(INDIRECT("I3")))</f>
        <v>Країна громадянства-3</v>
      </c>
      <c r="AJ3" s="47" t="str">
        <f ca="1">IF(ISBLANK(INDIRECT("J3"))," ",(INDIRECT("J3")))</f>
        <v>Ідентифікаційний / податковий номер</v>
      </c>
      <c r="AK3" s="47" t="str">
        <f ca="1">IF(ISBLANK(INDIRECT("K3"))," ",(INDIRECT("K3")))</f>
        <v>Місце проживання</v>
      </c>
      <c r="AL3" s="47" t="str">
        <f ca="1">IF(ISBLANK(INDIRECT("L3"))," ",(INDIRECT("L3")))</f>
        <v xml:space="preserve"> </v>
      </c>
      <c r="AM3" s="47" t="str">
        <f ca="1">IF(ISBLANK(INDIRECT("M3"))," ",(INDIRECT("M3")))</f>
        <v xml:space="preserve"> </v>
      </c>
      <c r="AN3" s="47" t="str">
        <f ca="1">IF(ISBLANK(INDIRECT("N3"))," ",(INDIRECT("N3")))</f>
        <v>Місце роботи, посада</v>
      </c>
      <c r="AO3" s="47" t="str">
        <f ca="1">IF(ISBLANK(INDIRECT("O3"))," ",(INDIRECT("O3")))</f>
        <v xml:space="preserve"> </v>
      </c>
      <c r="AP3" s="47" t="str">
        <f ca="1">IF(ISBLANK(INDIRECT("P3"))," ",(INDIRECT("P3")))</f>
        <v xml:space="preserve"> </v>
      </c>
      <c r="AQ3" s="47" t="str">
        <f ca="1">IF(ISBLANK(INDIRECT("Q3"))," ",(INDIRECT("Q3")))</f>
        <v xml:space="preserve"> </v>
      </c>
    </row>
    <row r="4" spans="1:43" ht="51" customHeight="1" x14ac:dyDescent="0.35">
      <c r="A4" s="498"/>
      <c r="B4" s="498"/>
      <c r="C4" s="498"/>
      <c r="D4" s="498"/>
      <c r="E4" s="498"/>
      <c r="F4" s="498"/>
      <c r="G4" s="498"/>
      <c r="H4" s="498"/>
      <c r="I4" s="498"/>
      <c r="J4" s="494"/>
      <c r="K4" s="78" t="s">
        <v>328</v>
      </c>
      <c r="L4" s="78" t="s">
        <v>331</v>
      </c>
      <c r="M4" s="78" t="s">
        <v>350</v>
      </c>
      <c r="N4" s="78" t="s">
        <v>351</v>
      </c>
      <c r="O4" s="78" t="s">
        <v>352</v>
      </c>
      <c r="P4" s="78" t="s">
        <v>354</v>
      </c>
      <c r="Q4" s="78" t="s">
        <v>353</v>
      </c>
      <c r="AB4" s="47" t="str">
        <f ca="1">IF(ISBLANK(INDIRECT("B4"))," ",(INDIRECT("B4")))</f>
        <v xml:space="preserve"> </v>
      </c>
      <c r="AC4" s="47" t="str">
        <f ca="1">IF(ISBLANK(INDIRECT("C4"))," ",(INDIRECT("C4")))</f>
        <v xml:space="preserve"> </v>
      </c>
      <c r="AD4" s="47" t="str">
        <f ca="1">IF(ISBLANK(INDIRECT("D4"))," ",(INDIRECT("D4")))</f>
        <v xml:space="preserve"> </v>
      </c>
      <c r="AE4" s="47" t="str">
        <f ca="1">IF(ISBLANK(INDIRECT("E4"))," ",(INDIRECT("E4")))</f>
        <v xml:space="preserve"> </v>
      </c>
      <c r="AF4" s="47" t="str">
        <f ca="1">IF(ISBLANK(INDIRECT("F4"))," ",(INDIRECT("F4")))</f>
        <v xml:space="preserve"> </v>
      </c>
      <c r="AG4" s="47" t="str">
        <f ca="1">IF(ISBLANK(INDIRECT("G4"))," ",(INDIRECT("G4")))</f>
        <v xml:space="preserve"> </v>
      </c>
      <c r="AH4" s="47" t="str">
        <f ca="1">IF(ISBLANK(INDIRECT("H4"))," ",(INDIRECT("H4")))</f>
        <v xml:space="preserve"> </v>
      </c>
      <c r="AI4" s="47" t="str">
        <f ca="1">IF(ISBLANK(INDIRECT("I4"))," ",(INDIRECT("I4")))</f>
        <v xml:space="preserve"> </v>
      </c>
      <c r="AJ4" s="47" t="str">
        <f ca="1">IF(ISBLANK(INDIRECT("J4"))," ",(INDIRECT("J4")))</f>
        <v xml:space="preserve"> </v>
      </c>
      <c r="AK4" s="47" t="str">
        <f ca="1">IF(ISBLANK(INDIRECT("K4"))," ",(INDIRECT("K4")))</f>
        <v xml:space="preserve">країна </v>
      </c>
      <c r="AL4" s="47" t="str">
        <f ca="1">IF(ISBLANK(INDIRECT("L4"))," ",(INDIRECT("L4")))</f>
        <v>тип населеного пункту</v>
      </c>
      <c r="AM4" s="47" t="str">
        <f ca="1">IF(ISBLANK(INDIRECT("M4"))," ",(INDIRECT("M4")))</f>
        <v>назва населеного пункту</v>
      </c>
      <c r="AN4" s="47" t="str">
        <f ca="1">IF(ISBLANK(INDIRECT("N4"))," ",(INDIRECT("N4")))</f>
        <v>найменування роботодавця</v>
      </c>
      <c r="AO4" s="47" t="str">
        <f ca="1">IF(ISBLANK(INDIRECT("O4"))," ",(INDIRECT("O4")))</f>
        <v>країна реєстрації роботодавця</v>
      </c>
      <c r="AP4" s="47" t="str">
        <f ca="1">IF(ISBLANK(INDIRECT("P4"))," ",(INDIRECT("P4")))</f>
        <v>ідентифікаційний/ реєстраційний/ податковий код/номер роботодавця</v>
      </c>
      <c r="AQ4" s="47" t="str">
        <f ca="1">IF(ISBLANK(INDIRECT("Q4"))," ",(INDIRECT("Q4")))</f>
        <v>посада</v>
      </c>
    </row>
    <row r="5" spans="1:43" x14ac:dyDescent="0.35">
      <c r="A5" s="78">
        <v>1</v>
      </c>
      <c r="B5" s="78" t="s">
        <v>127</v>
      </c>
      <c r="C5" s="78" t="s">
        <v>128</v>
      </c>
      <c r="D5" s="78" t="s">
        <v>129</v>
      </c>
      <c r="E5" s="78">
        <v>3</v>
      </c>
      <c r="F5" s="78">
        <v>4</v>
      </c>
      <c r="G5" s="81" t="s">
        <v>399</v>
      </c>
      <c r="H5" s="81" t="s">
        <v>400</v>
      </c>
      <c r="I5" s="81" t="s">
        <v>401</v>
      </c>
      <c r="J5" s="81">
        <v>6</v>
      </c>
      <c r="K5" s="78" t="s">
        <v>136</v>
      </c>
      <c r="L5" s="78" t="s">
        <v>137</v>
      </c>
      <c r="M5" s="78" t="s">
        <v>142</v>
      </c>
      <c r="N5" s="127" t="s">
        <v>134</v>
      </c>
      <c r="O5" s="127" t="s">
        <v>135</v>
      </c>
      <c r="P5" s="127" t="s">
        <v>310</v>
      </c>
      <c r="Q5" s="78" t="s">
        <v>311</v>
      </c>
      <c r="AB5" s="47" t="str">
        <f ca="1">IF(ISBLANK(INDIRECT("B5"))," ",(INDIRECT("B5")))</f>
        <v>2.1.</v>
      </c>
      <c r="AC5" s="47" t="str">
        <f ca="1">IF(ISBLANK(INDIRECT("C5"))," ",(INDIRECT("C5")))</f>
        <v>2.2.</v>
      </c>
      <c r="AD5" s="47" t="str">
        <f ca="1">IF(ISBLANK(INDIRECT("D5"))," ",(INDIRECT("D5")))</f>
        <v>2.3.</v>
      </c>
      <c r="AE5" s="47">
        <f ca="1">IF(ISBLANK(INDIRECT("E5"))," ",(INDIRECT("E5")))</f>
        <v>3</v>
      </c>
      <c r="AF5" s="47">
        <f ca="1">IF(ISBLANK(INDIRECT("F5"))," ",(INDIRECT("F5")))</f>
        <v>4</v>
      </c>
      <c r="AG5" s="47" t="str">
        <f ca="1">IF(ISBLANK(INDIRECT("G5"))," ",(INDIRECT("G5")))</f>
        <v>5.1</v>
      </c>
      <c r="AH5" s="47" t="str">
        <f ca="1">IF(ISBLANK(INDIRECT("H5"))," ",(INDIRECT("H5")))</f>
        <v>5.2</v>
      </c>
      <c r="AI5" s="47" t="str">
        <f ca="1">IF(ISBLANK(INDIRECT("I5"))," ",(INDIRECT("I5")))</f>
        <v>5.3</v>
      </c>
      <c r="AJ5" s="47">
        <f ca="1">IF(ISBLANK(INDIRECT("J5"))," ",(INDIRECT("J5")))</f>
        <v>6</v>
      </c>
      <c r="AK5" s="47" t="str">
        <f ca="1">IF(ISBLANK(INDIRECT("K5"))," ",(INDIRECT("K5")))</f>
        <v>7.1.</v>
      </c>
      <c r="AL5" s="47" t="str">
        <f ca="1">IF(ISBLANK(INDIRECT("L5"))," ",(INDIRECT("L5")))</f>
        <v>7.2.</v>
      </c>
      <c r="AM5" s="47" t="str">
        <f ca="1">IF(ISBLANK(INDIRECT("M5"))," ",(INDIRECT("M5")))</f>
        <v>7.3.</v>
      </c>
      <c r="AN5" s="47" t="str">
        <f ca="1">IF(ISBLANK(INDIRECT("N5"))," ",(INDIRECT("N5")))</f>
        <v>8.1.</v>
      </c>
      <c r="AO5" s="47" t="str">
        <f ca="1">IF(ISBLANK(INDIRECT("O5"))," ",(INDIRECT("O5")))</f>
        <v>8.2.</v>
      </c>
      <c r="AP5" s="47" t="str">
        <f ca="1">IF(ISBLANK(INDIRECT("P5"))," ",(INDIRECT("P5")))</f>
        <v>8.3.</v>
      </c>
      <c r="AQ5" s="47" t="str">
        <f ca="1">IF(ISBLANK(INDIRECT("Q5"))," ",(INDIRECT("Q5")))</f>
        <v>8.4.</v>
      </c>
    </row>
    <row r="6" spans="1:43" ht="54" customHeight="1" x14ac:dyDescent="0.35">
      <c r="A6" s="46">
        <v>1</v>
      </c>
      <c r="B6" s="97"/>
      <c r="C6" s="97"/>
      <c r="D6" s="97"/>
      <c r="E6" s="46"/>
      <c r="F6" s="46"/>
      <c r="G6" s="46"/>
      <c r="H6" s="46"/>
      <c r="I6" s="46"/>
      <c r="J6" s="46"/>
      <c r="K6" s="46"/>
      <c r="L6" s="46"/>
      <c r="M6" s="46"/>
      <c r="N6" s="46"/>
      <c r="O6" s="46"/>
      <c r="P6" s="46"/>
      <c r="Q6" s="46"/>
      <c r="AB6" s="47" t="str">
        <f ca="1">IF(ISBLANK(INDIRECT("B6"))," ",(INDIRECT("B6")))</f>
        <v xml:space="preserve"> </v>
      </c>
      <c r="AC6" s="47" t="str">
        <f ca="1">IF(ISBLANK(INDIRECT("C6"))," ",(INDIRECT("C6")))</f>
        <v xml:space="preserve"> </v>
      </c>
      <c r="AD6" s="47" t="str">
        <f ca="1">IF(ISBLANK(INDIRECT("D6"))," ",(INDIRECT("D6")))</f>
        <v xml:space="preserve"> </v>
      </c>
      <c r="AE6" s="47" t="str">
        <f ca="1">IF(ISBLANK(INDIRECT("E6"))," ",(INDIRECT("E6")))</f>
        <v xml:space="preserve"> </v>
      </c>
      <c r="AF6" s="47" t="str">
        <f ca="1">IF(ISBLANK(INDIRECT("F6"))," ",(INDIRECT("F6")))</f>
        <v xml:space="preserve"> </v>
      </c>
      <c r="AG6" s="47" t="str">
        <f ca="1">IF(ISBLANK(INDIRECT("G6"))," ",(INDIRECT("G6")))</f>
        <v xml:space="preserve"> </v>
      </c>
      <c r="AH6" s="47" t="str">
        <f ca="1">IF(ISBLANK(INDIRECT("H6"))," ",(INDIRECT("H6")))</f>
        <v xml:space="preserve"> </v>
      </c>
      <c r="AI6" s="47" t="str">
        <f ca="1">IF(ISBLANK(INDIRECT("I6"))," ",(INDIRECT("I6")))</f>
        <v xml:space="preserve"> </v>
      </c>
      <c r="AJ6" s="47" t="str">
        <f ca="1">IF(ISBLANK(INDIRECT("J6"))," ",(INDIRECT("J6")))</f>
        <v xml:space="preserve"> </v>
      </c>
      <c r="AK6" s="47" t="str">
        <f ca="1">IF(ISBLANK(INDIRECT("K6"))," ",(INDIRECT("K6")))</f>
        <v xml:space="preserve"> </v>
      </c>
      <c r="AL6" s="47" t="str">
        <f ca="1">IF(ISBLANK(INDIRECT("L6"))," ",(INDIRECT("L6")))</f>
        <v xml:space="preserve"> </v>
      </c>
      <c r="AM6" s="47" t="str">
        <f ca="1">IF(ISBLANK(INDIRECT("M6"))," ",(INDIRECT("M6")))</f>
        <v xml:space="preserve"> </v>
      </c>
      <c r="AN6" s="47" t="str">
        <f ca="1">IF(ISBLANK(INDIRECT("N6"))," ",(INDIRECT("N6")))</f>
        <v xml:space="preserve"> </v>
      </c>
      <c r="AO6" s="47" t="str">
        <f ca="1">IF(ISBLANK(INDIRECT("O6"))," ",(INDIRECT("O6")))</f>
        <v xml:space="preserve"> </v>
      </c>
      <c r="AP6" s="47" t="str">
        <f ca="1">IF(ISBLANK(INDIRECT("P6"))," ",(INDIRECT("P6")))</f>
        <v xml:space="preserve"> </v>
      </c>
      <c r="AQ6" s="47" t="str">
        <f ca="1">IF(ISBLANK(INDIRECT("Q6"))," ",(INDIRECT("Q6")))</f>
        <v xml:space="preserve"> </v>
      </c>
    </row>
    <row r="7" spans="1:43" ht="54" customHeight="1" x14ac:dyDescent="0.35">
      <c r="A7" s="46">
        <v>2</v>
      </c>
      <c r="B7" s="97"/>
      <c r="C7" s="97"/>
      <c r="D7" s="97"/>
      <c r="E7" s="46"/>
      <c r="F7" s="46"/>
      <c r="G7" s="46"/>
      <c r="H7" s="46"/>
      <c r="I7" s="46"/>
      <c r="J7" s="46"/>
      <c r="K7" s="46"/>
      <c r="L7" s="46"/>
      <c r="M7" s="46"/>
      <c r="N7" s="46"/>
      <c r="O7" s="46"/>
      <c r="P7" s="46"/>
      <c r="Q7" s="46"/>
      <c r="AB7" s="47" t="str">
        <f ca="1">IF(ISBLANK(INDIRECT("B7"))," ",(INDIRECT("B7")))</f>
        <v xml:space="preserve"> </v>
      </c>
      <c r="AC7" s="47" t="str">
        <f ca="1">IF(ISBLANK(INDIRECT("C7"))," ",(INDIRECT("C7")))</f>
        <v xml:space="preserve"> </v>
      </c>
      <c r="AD7" s="47" t="str">
        <f ca="1">IF(ISBLANK(INDIRECT("D7"))," ",(INDIRECT("D7")))</f>
        <v xml:space="preserve"> </v>
      </c>
      <c r="AE7" s="47" t="str">
        <f ca="1">IF(ISBLANK(INDIRECT("E7"))," ",(INDIRECT("E7")))</f>
        <v xml:space="preserve"> </v>
      </c>
      <c r="AF7" s="47" t="str">
        <f ca="1">IF(ISBLANK(INDIRECT("F7"))," ",(INDIRECT("F7")))</f>
        <v xml:space="preserve"> </v>
      </c>
      <c r="AG7" s="47" t="str">
        <f ca="1">IF(ISBLANK(INDIRECT("G7"))," ",(INDIRECT("G7")))</f>
        <v xml:space="preserve"> </v>
      </c>
      <c r="AH7" s="47" t="str">
        <f ca="1">IF(ISBLANK(INDIRECT("H7"))," ",(INDIRECT("H7")))</f>
        <v xml:space="preserve"> </v>
      </c>
      <c r="AI7" s="47" t="str">
        <f ca="1">IF(ISBLANK(INDIRECT("I7"))," ",(INDIRECT("I7")))</f>
        <v xml:space="preserve"> </v>
      </c>
      <c r="AJ7" s="47" t="str">
        <f ca="1">IF(ISBLANK(INDIRECT("J7"))," ",(INDIRECT("J7")))</f>
        <v xml:space="preserve"> </v>
      </c>
      <c r="AK7" s="47" t="str">
        <f ca="1">IF(ISBLANK(INDIRECT("K7"))," ",(INDIRECT("K7")))</f>
        <v xml:space="preserve"> </v>
      </c>
      <c r="AL7" s="47" t="str">
        <f ca="1">IF(ISBLANK(INDIRECT("L7"))," ",(INDIRECT("L7")))</f>
        <v xml:space="preserve"> </v>
      </c>
      <c r="AM7" s="47" t="str">
        <f ca="1">IF(ISBLANK(INDIRECT("M7"))," ",(INDIRECT("M7")))</f>
        <v xml:space="preserve"> </v>
      </c>
      <c r="AN7" s="47" t="str">
        <f ca="1">IF(ISBLANK(INDIRECT("N7"))," ",(INDIRECT("N7")))</f>
        <v xml:space="preserve"> </v>
      </c>
      <c r="AO7" s="47" t="str">
        <f ca="1">IF(ISBLANK(INDIRECT("O7"))," ",(INDIRECT("O7")))</f>
        <v xml:space="preserve"> </v>
      </c>
      <c r="AP7" s="47" t="str">
        <f ca="1">IF(ISBLANK(INDIRECT("P7"))," ",(INDIRECT("P7")))</f>
        <v xml:space="preserve"> </v>
      </c>
      <c r="AQ7" s="47" t="str">
        <f ca="1">IF(ISBLANK(INDIRECT("Q7"))," ",(INDIRECT("Q7")))</f>
        <v xml:space="preserve"> </v>
      </c>
    </row>
    <row r="8" spans="1:43" ht="54" customHeight="1" x14ac:dyDescent="0.35">
      <c r="A8" s="46">
        <v>3</v>
      </c>
      <c r="B8" s="97"/>
      <c r="C8" s="97"/>
      <c r="D8" s="97"/>
      <c r="E8" s="46"/>
      <c r="F8" s="46"/>
      <c r="G8" s="46"/>
      <c r="H8" s="46"/>
      <c r="I8" s="46"/>
      <c r="J8" s="46"/>
      <c r="K8" s="46"/>
      <c r="L8" s="46"/>
      <c r="M8" s="46"/>
      <c r="N8" s="46"/>
      <c r="O8" s="46"/>
      <c r="P8" s="46"/>
      <c r="Q8" s="46"/>
      <c r="AB8" s="47" t="str">
        <f ca="1">IF(ISBLANK(INDIRECT("B8"))," ",(INDIRECT("B8")))</f>
        <v xml:space="preserve"> </v>
      </c>
      <c r="AC8" s="47" t="str">
        <f ca="1">IF(ISBLANK(INDIRECT("C8"))," ",(INDIRECT("C8")))</f>
        <v xml:space="preserve"> </v>
      </c>
      <c r="AD8" s="47" t="str">
        <f ca="1">IF(ISBLANK(INDIRECT("D8"))," ",(INDIRECT("D8")))</f>
        <v xml:space="preserve"> </v>
      </c>
      <c r="AE8" s="47" t="str">
        <f ca="1">IF(ISBLANK(INDIRECT("E8"))," ",(INDIRECT("E8")))</f>
        <v xml:space="preserve"> </v>
      </c>
      <c r="AF8" s="47" t="str">
        <f ca="1">IF(ISBLANK(INDIRECT("F8"))," ",(INDIRECT("F8")))</f>
        <v xml:space="preserve"> </v>
      </c>
      <c r="AG8" s="47" t="str">
        <f ca="1">IF(ISBLANK(INDIRECT("G8"))," ",(INDIRECT("G8")))</f>
        <v xml:space="preserve"> </v>
      </c>
      <c r="AH8" s="47" t="str">
        <f ca="1">IF(ISBLANK(INDIRECT("H8"))," ",(INDIRECT("H8")))</f>
        <v xml:space="preserve"> </v>
      </c>
      <c r="AI8" s="47" t="str">
        <f ca="1">IF(ISBLANK(INDIRECT("I8"))," ",(INDIRECT("I8")))</f>
        <v xml:space="preserve"> </v>
      </c>
      <c r="AJ8" s="47" t="str">
        <f ca="1">IF(ISBLANK(INDIRECT("J8"))," ",(INDIRECT("J8")))</f>
        <v xml:space="preserve"> </v>
      </c>
      <c r="AK8" s="47" t="str">
        <f ca="1">IF(ISBLANK(INDIRECT("K8"))," ",(INDIRECT("K8")))</f>
        <v xml:space="preserve"> </v>
      </c>
      <c r="AL8" s="47" t="str">
        <f ca="1">IF(ISBLANK(INDIRECT("L8"))," ",(INDIRECT("L8")))</f>
        <v xml:space="preserve"> </v>
      </c>
      <c r="AM8" s="47" t="str">
        <f ca="1">IF(ISBLANK(INDIRECT("M8"))," ",(INDIRECT("M8")))</f>
        <v xml:space="preserve"> </v>
      </c>
      <c r="AN8" s="47" t="str">
        <f ca="1">IF(ISBLANK(INDIRECT("N8"))," ",(INDIRECT("N8")))</f>
        <v xml:space="preserve"> </v>
      </c>
      <c r="AO8" s="47" t="str">
        <f ca="1">IF(ISBLANK(INDIRECT("O8"))," ",(INDIRECT("O8")))</f>
        <v xml:space="preserve"> </v>
      </c>
      <c r="AP8" s="47" t="str">
        <f ca="1">IF(ISBLANK(INDIRECT("P8"))," ",(INDIRECT("P8")))</f>
        <v xml:space="preserve"> </v>
      </c>
      <c r="AQ8" s="47" t="str">
        <f ca="1">IF(ISBLANK(INDIRECT("Q8"))," ",(INDIRECT("Q8")))</f>
        <v xml:space="preserve"> </v>
      </c>
    </row>
    <row r="9" spans="1:43" ht="54" customHeight="1" x14ac:dyDescent="0.35">
      <c r="A9" s="46">
        <v>4</v>
      </c>
      <c r="B9" s="97"/>
      <c r="C9" s="97"/>
      <c r="D9" s="97"/>
      <c r="E9" s="46"/>
      <c r="F9" s="46"/>
      <c r="G9" s="46"/>
      <c r="H9" s="46"/>
      <c r="I9" s="46"/>
      <c r="J9" s="46"/>
      <c r="K9" s="46"/>
      <c r="L9" s="46"/>
      <c r="M9" s="46"/>
      <c r="N9" s="46"/>
      <c r="O9" s="46"/>
      <c r="P9" s="46"/>
      <c r="Q9" s="46"/>
      <c r="AB9" s="47" t="str">
        <f ca="1">IF(ISBLANK(INDIRECT("B9"))," ",(INDIRECT("B9")))</f>
        <v xml:space="preserve"> </v>
      </c>
      <c r="AC9" s="47" t="str">
        <f ca="1">IF(ISBLANK(INDIRECT("C9"))," ",(INDIRECT("C9")))</f>
        <v xml:space="preserve"> </v>
      </c>
      <c r="AD9" s="47" t="str">
        <f ca="1">IF(ISBLANK(INDIRECT("D9"))," ",(INDIRECT("D9")))</f>
        <v xml:space="preserve"> </v>
      </c>
      <c r="AE9" s="47" t="str">
        <f ca="1">IF(ISBLANK(INDIRECT("E9"))," ",(INDIRECT("E9")))</f>
        <v xml:space="preserve"> </v>
      </c>
      <c r="AF9" s="47" t="str">
        <f ca="1">IF(ISBLANK(INDIRECT("F9"))," ",(INDIRECT("F9")))</f>
        <v xml:space="preserve"> </v>
      </c>
      <c r="AG9" s="47" t="str">
        <f ca="1">IF(ISBLANK(INDIRECT("G9"))," ",(INDIRECT("G9")))</f>
        <v xml:space="preserve"> </v>
      </c>
      <c r="AH9" s="47" t="str">
        <f ca="1">IF(ISBLANK(INDIRECT("H9"))," ",(INDIRECT("H9")))</f>
        <v xml:space="preserve"> </v>
      </c>
      <c r="AI9" s="47" t="str">
        <f ca="1">IF(ISBLANK(INDIRECT("I9"))," ",(INDIRECT("I9")))</f>
        <v xml:space="preserve"> </v>
      </c>
      <c r="AJ9" s="47" t="str">
        <f ca="1">IF(ISBLANK(INDIRECT("J9"))," ",(INDIRECT("J9")))</f>
        <v xml:space="preserve"> </v>
      </c>
      <c r="AK9" s="47" t="str">
        <f ca="1">IF(ISBLANK(INDIRECT("K9"))," ",(INDIRECT("K9")))</f>
        <v xml:space="preserve"> </v>
      </c>
      <c r="AL9" s="47" t="str">
        <f ca="1">IF(ISBLANK(INDIRECT("L9"))," ",(INDIRECT("L9")))</f>
        <v xml:space="preserve"> </v>
      </c>
      <c r="AM9" s="47" t="str">
        <f ca="1">IF(ISBLANK(INDIRECT("M9"))," ",(INDIRECT("M9")))</f>
        <v xml:space="preserve"> </v>
      </c>
      <c r="AN9" s="47" t="str">
        <f ca="1">IF(ISBLANK(INDIRECT("N9"))," ",(INDIRECT("N9")))</f>
        <v xml:space="preserve"> </v>
      </c>
      <c r="AO9" s="47" t="str">
        <f ca="1">IF(ISBLANK(INDIRECT("O9"))," ",(INDIRECT("O9")))</f>
        <v xml:space="preserve"> </v>
      </c>
      <c r="AP9" s="47" t="str">
        <f ca="1">IF(ISBLANK(INDIRECT("P9"))," ",(INDIRECT("P9")))</f>
        <v xml:space="preserve"> </v>
      </c>
      <c r="AQ9" s="47" t="str">
        <f ca="1">IF(ISBLANK(INDIRECT("Q9"))," ",(INDIRECT("Q9")))</f>
        <v xml:space="preserve"> </v>
      </c>
    </row>
    <row r="10" spans="1:43" ht="54" customHeight="1" x14ac:dyDescent="0.35">
      <c r="A10" s="46">
        <v>5</v>
      </c>
      <c r="B10" s="97"/>
      <c r="C10" s="97"/>
      <c r="D10" s="97"/>
      <c r="E10" s="46"/>
      <c r="F10" s="46"/>
      <c r="G10" s="46"/>
      <c r="H10" s="46"/>
      <c r="I10" s="46"/>
      <c r="J10" s="46"/>
      <c r="K10" s="46"/>
      <c r="L10" s="46"/>
      <c r="M10" s="46"/>
      <c r="N10" s="46"/>
      <c r="O10" s="46"/>
      <c r="P10" s="46"/>
      <c r="Q10" s="46"/>
      <c r="AB10" s="47" t="str">
        <f ca="1">IF(ISBLANK(INDIRECT("B10"))," ",(INDIRECT("B10")))</f>
        <v xml:space="preserve"> </v>
      </c>
      <c r="AC10" s="47" t="str">
        <f ca="1">IF(ISBLANK(INDIRECT("C10"))," ",(INDIRECT("C10")))</f>
        <v xml:space="preserve"> </v>
      </c>
      <c r="AD10" s="47" t="str">
        <f ca="1">IF(ISBLANK(INDIRECT("D10"))," ",(INDIRECT("D10")))</f>
        <v xml:space="preserve"> </v>
      </c>
      <c r="AE10" s="47" t="str">
        <f ca="1">IF(ISBLANK(INDIRECT("E10"))," ",(INDIRECT("E10")))</f>
        <v xml:space="preserve"> </v>
      </c>
      <c r="AF10" s="47" t="str">
        <f ca="1">IF(ISBLANK(INDIRECT("F10"))," ",(INDIRECT("F10")))</f>
        <v xml:space="preserve"> </v>
      </c>
      <c r="AG10" s="47" t="str">
        <f ca="1">IF(ISBLANK(INDIRECT("G10"))," ",(INDIRECT("G10")))</f>
        <v xml:space="preserve"> </v>
      </c>
      <c r="AH10" s="47" t="str">
        <f ca="1">IF(ISBLANK(INDIRECT("H10"))," ",(INDIRECT("H10")))</f>
        <v xml:space="preserve"> </v>
      </c>
      <c r="AI10" s="47" t="str">
        <f ca="1">IF(ISBLANK(INDIRECT("I10"))," ",(INDIRECT("I10")))</f>
        <v xml:space="preserve"> </v>
      </c>
      <c r="AJ10" s="47" t="str">
        <f ca="1">IF(ISBLANK(INDIRECT("J10"))," ",(INDIRECT("J10")))</f>
        <v xml:space="preserve"> </v>
      </c>
      <c r="AK10" s="47" t="str">
        <f ca="1">IF(ISBLANK(INDIRECT("K10"))," ",(INDIRECT("K10")))</f>
        <v xml:space="preserve"> </v>
      </c>
      <c r="AL10" s="47" t="str">
        <f ca="1">IF(ISBLANK(INDIRECT("L10"))," ",(INDIRECT("L10")))</f>
        <v xml:space="preserve"> </v>
      </c>
      <c r="AM10" s="47" t="str">
        <f ca="1">IF(ISBLANK(INDIRECT("M10"))," ",(INDIRECT("M10")))</f>
        <v xml:space="preserve"> </v>
      </c>
      <c r="AN10" s="47" t="str">
        <f ca="1">IF(ISBLANK(INDIRECT("N10"))," ",(INDIRECT("N10")))</f>
        <v xml:space="preserve"> </v>
      </c>
      <c r="AO10" s="47" t="str">
        <f ca="1">IF(ISBLANK(INDIRECT("O10"))," ",(INDIRECT("O10")))</f>
        <v xml:space="preserve"> </v>
      </c>
      <c r="AP10" s="47" t="str">
        <f ca="1">IF(ISBLANK(INDIRECT("P10"))," ",(INDIRECT("P10")))</f>
        <v xml:space="preserve"> </v>
      </c>
      <c r="AQ10" s="47" t="str">
        <f ca="1">IF(ISBLANK(INDIRECT("Q10"))," ",(INDIRECT("Q10")))</f>
        <v xml:space="preserve"> </v>
      </c>
    </row>
    <row r="11" spans="1:43" ht="54" customHeight="1" x14ac:dyDescent="0.35">
      <c r="A11" s="46">
        <v>6</v>
      </c>
      <c r="B11" s="97"/>
      <c r="C11" s="97"/>
      <c r="D11" s="97"/>
      <c r="E11" s="46"/>
      <c r="F11" s="46"/>
      <c r="G11" s="46"/>
      <c r="H11" s="46"/>
      <c r="I11" s="46"/>
      <c r="J11" s="46"/>
      <c r="K11" s="46"/>
      <c r="L11" s="46"/>
      <c r="M11" s="46"/>
      <c r="N11" s="46"/>
      <c r="O11" s="46"/>
      <c r="P11" s="46"/>
      <c r="Q11" s="46"/>
      <c r="AB11" s="47" t="str">
        <f ca="1">IF(ISBLANK(INDIRECT("B11"))," ",(INDIRECT("B11")))</f>
        <v xml:space="preserve"> </v>
      </c>
      <c r="AC11" s="47" t="str">
        <f ca="1">IF(ISBLANK(INDIRECT("C11"))," ",(INDIRECT("C11")))</f>
        <v xml:space="preserve"> </v>
      </c>
      <c r="AD11" s="47" t="str">
        <f ca="1">IF(ISBLANK(INDIRECT("D11"))," ",(INDIRECT("D11")))</f>
        <v xml:space="preserve"> </v>
      </c>
      <c r="AE11" s="47" t="str">
        <f ca="1">IF(ISBLANK(INDIRECT("E11"))," ",(INDIRECT("E11")))</f>
        <v xml:space="preserve"> </v>
      </c>
      <c r="AF11" s="47" t="str">
        <f ca="1">IF(ISBLANK(INDIRECT("F11"))," ",(INDIRECT("F11")))</f>
        <v xml:space="preserve"> </v>
      </c>
      <c r="AG11" s="47" t="str">
        <f ca="1">IF(ISBLANK(INDIRECT("G11"))," ",(INDIRECT("G11")))</f>
        <v xml:space="preserve"> </v>
      </c>
      <c r="AH11" s="47" t="str">
        <f ca="1">IF(ISBLANK(INDIRECT("H11"))," ",(INDIRECT("H11")))</f>
        <v xml:space="preserve"> </v>
      </c>
      <c r="AI11" s="47" t="str">
        <f ca="1">IF(ISBLANK(INDIRECT("I11"))," ",(INDIRECT("I11")))</f>
        <v xml:space="preserve"> </v>
      </c>
      <c r="AJ11" s="47" t="str">
        <f ca="1">IF(ISBLANK(INDIRECT("J11"))," ",(INDIRECT("J11")))</f>
        <v xml:space="preserve"> </v>
      </c>
      <c r="AK11" s="47" t="str">
        <f ca="1">IF(ISBLANK(INDIRECT("K11"))," ",(INDIRECT("K11")))</f>
        <v xml:space="preserve"> </v>
      </c>
      <c r="AL11" s="47" t="str">
        <f ca="1">IF(ISBLANK(INDIRECT("L11"))," ",(INDIRECT("L11")))</f>
        <v xml:space="preserve"> </v>
      </c>
      <c r="AM11" s="47" t="str">
        <f ca="1">IF(ISBLANK(INDIRECT("M11"))," ",(INDIRECT("M11")))</f>
        <v xml:space="preserve"> </v>
      </c>
      <c r="AN11" s="47" t="str">
        <f ca="1">IF(ISBLANK(INDIRECT("N11"))," ",(INDIRECT("N11")))</f>
        <v xml:space="preserve"> </v>
      </c>
      <c r="AO11" s="47" t="str">
        <f ca="1">IF(ISBLANK(INDIRECT("O11"))," ",(INDIRECT("O11")))</f>
        <v xml:space="preserve"> </v>
      </c>
      <c r="AP11" s="47" t="str">
        <f ca="1">IF(ISBLANK(INDIRECT("P11"))," ",(INDIRECT("P11")))</f>
        <v xml:space="preserve"> </v>
      </c>
      <c r="AQ11" s="47" t="str">
        <f ca="1">IF(ISBLANK(INDIRECT("Q11"))," ",(INDIRECT("Q11")))</f>
        <v xml:space="preserve"> </v>
      </c>
    </row>
    <row r="12" spans="1:43" ht="54" customHeight="1" x14ac:dyDescent="0.35">
      <c r="A12" s="46">
        <v>7</v>
      </c>
      <c r="B12" s="97"/>
      <c r="C12" s="97"/>
      <c r="D12" s="97"/>
      <c r="E12" s="46"/>
      <c r="F12" s="46"/>
      <c r="G12" s="46"/>
      <c r="H12" s="46"/>
      <c r="I12" s="46"/>
      <c r="J12" s="46"/>
      <c r="K12" s="46"/>
      <c r="L12" s="46"/>
      <c r="M12" s="46"/>
      <c r="N12" s="46"/>
      <c r="O12" s="46"/>
      <c r="P12" s="46"/>
      <c r="Q12" s="46"/>
      <c r="AB12" s="47" t="str">
        <f ca="1">IF(ISBLANK(INDIRECT("B12"))," ",(INDIRECT("B12")))</f>
        <v xml:space="preserve"> </v>
      </c>
      <c r="AC12" s="47" t="str">
        <f ca="1">IF(ISBLANK(INDIRECT("C12"))," ",(INDIRECT("C12")))</f>
        <v xml:space="preserve"> </v>
      </c>
      <c r="AD12" s="47" t="str">
        <f ca="1">IF(ISBLANK(INDIRECT("D12"))," ",(INDIRECT("D12")))</f>
        <v xml:space="preserve"> </v>
      </c>
      <c r="AE12" s="47" t="str">
        <f ca="1">IF(ISBLANK(INDIRECT("E12"))," ",(INDIRECT("E12")))</f>
        <v xml:space="preserve"> </v>
      </c>
      <c r="AF12" s="47" t="str">
        <f ca="1">IF(ISBLANK(INDIRECT("F12"))," ",(INDIRECT("F12")))</f>
        <v xml:space="preserve"> </v>
      </c>
      <c r="AG12" s="47" t="str">
        <f ca="1">IF(ISBLANK(INDIRECT("G12"))," ",(INDIRECT("G12")))</f>
        <v xml:space="preserve"> </v>
      </c>
      <c r="AH12" s="47" t="str">
        <f ca="1">IF(ISBLANK(INDIRECT("H12"))," ",(INDIRECT("H12")))</f>
        <v xml:space="preserve"> </v>
      </c>
      <c r="AI12" s="47" t="str">
        <f ca="1">IF(ISBLANK(INDIRECT("I12"))," ",(INDIRECT("I12")))</f>
        <v xml:space="preserve"> </v>
      </c>
      <c r="AJ12" s="47" t="str">
        <f ca="1">IF(ISBLANK(INDIRECT("J12"))," ",(INDIRECT("J12")))</f>
        <v xml:space="preserve"> </v>
      </c>
      <c r="AK12" s="47" t="str">
        <f ca="1">IF(ISBLANK(INDIRECT("K12"))," ",(INDIRECT("K12")))</f>
        <v xml:space="preserve"> </v>
      </c>
      <c r="AL12" s="47" t="str">
        <f ca="1">IF(ISBLANK(INDIRECT("L12"))," ",(INDIRECT("L12")))</f>
        <v xml:space="preserve"> </v>
      </c>
      <c r="AM12" s="47" t="str">
        <f ca="1">IF(ISBLANK(INDIRECT("M12"))," ",(INDIRECT("M12")))</f>
        <v xml:space="preserve"> </v>
      </c>
      <c r="AN12" s="47" t="str">
        <f ca="1">IF(ISBLANK(INDIRECT("N12"))," ",(INDIRECT("N12")))</f>
        <v xml:space="preserve"> </v>
      </c>
      <c r="AO12" s="47" t="str">
        <f ca="1">IF(ISBLANK(INDIRECT("O12"))," ",(INDIRECT("O12")))</f>
        <v xml:space="preserve"> </v>
      </c>
      <c r="AP12" s="47" t="str">
        <f ca="1">IF(ISBLANK(INDIRECT("P12"))," ",(INDIRECT("P12")))</f>
        <v xml:space="preserve"> </v>
      </c>
      <c r="AQ12" s="47" t="str">
        <f ca="1">IF(ISBLANK(INDIRECT("Q12"))," ",(INDIRECT("Q12")))</f>
        <v xml:space="preserve"> </v>
      </c>
    </row>
    <row r="13" spans="1:43" ht="54" customHeight="1" x14ac:dyDescent="0.35">
      <c r="A13" s="46">
        <v>8</v>
      </c>
      <c r="B13" s="97"/>
      <c r="C13" s="97"/>
      <c r="D13" s="97"/>
      <c r="E13" s="46"/>
      <c r="F13" s="46"/>
      <c r="G13" s="46"/>
      <c r="H13" s="46"/>
      <c r="I13" s="46"/>
      <c r="J13" s="46"/>
      <c r="K13" s="46"/>
      <c r="L13" s="46"/>
      <c r="M13" s="46"/>
      <c r="N13" s="46"/>
      <c r="O13" s="46"/>
      <c r="P13" s="46"/>
      <c r="Q13" s="46"/>
      <c r="AB13" s="47" t="str">
        <f ca="1">IF(ISBLANK(INDIRECT("B13"))," ",(INDIRECT("B13")))</f>
        <v xml:space="preserve"> </v>
      </c>
      <c r="AC13" s="47" t="str">
        <f ca="1">IF(ISBLANK(INDIRECT("C13"))," ",(INDIRECT("C13")))</f>
        <v xml:space="preserve"> </v>
      </c>
      <c r="AD13" s="47" t="str">
        <f ca="1">IF(ISBLANK(INDIRECT("D13"))," ",(INDIRECT("D13")))</f>
        <v xml:space="preserve"> </v>
      </c>
      <c r="AE13" s="47" t="str">
        <f ca="1">IF(ISBLANK(INDIRECT("E13"))," ",(INDIRECT("E13")))</f>
        <v xml:space="preserve"> </v>
      </c>
      <c r="AF13" s="47" t="str">
        <f ca="1">IF(ISBLANK(INDIRECT("F13"))," ",(INDIRECT("F13")))</f>
        <v xml:space="preserve"> </v>
      </c>
      <c r="AG13" s="47" t="str">
        <f ca="1">IF(ISBLANK(INDIRECT("G13"))," ",(INDIRECT("G13")))</f>
        <v xml:space="preserve"> </v>
      </c>
      <c r="AH13" s="47" t="str">
        <f ca="1">IF(ISBLANK(INDIRECT("H13"))," ",(INDIRECT("H13")))</f>
        <v xml:space="preserve"> </v>
      </c>
      <c r="AI13" s="47" t="str">
        <f ca="1">IF(ISBLANK(INDIRECT("I13"))," ",(INDIRECT("I13")))</f>
        <v xml:space="preserve"> </v>
      </c>
      <c r="AJ13" s="47" t="str">
        <f ca="1">IF(ISBLANK(INDIRECT("J13"))," ",(INDIRECT("J13")))</f>
        <v xml:space="preserve"> </v>
      </c>
      <c r="AK13" s="47" t="str">
        <f ca="1">IF(ISBLANK(INDIRECT("K13"))," ",(INDIRECT("K13")))</f>
        <v xml:space="preserve"> </v>
      </c>
      <c r="AL13" s="47" t="str">
        <f ca="1">IF(ISBLANK(INDIRECT("L13"))," ",(INDIRECT("L13")))</f>
        <v xml:space="preserve"> </v>
      </c>
      <c r="AM13" s="47" t="str">
        <f ca="1">IF(ISBLANK(INDIRECT("M13"))," ",(INDIRECT("M13")))</f>
        <v xml:space="preserve"> </v>
      </c>
      <c r="AN13" s="47" t="str">
        <f ca="1">IF(ISBLANK(INDIRECT("N13"))," ",(INDIRECT("N13")))</f>
        <v xml:space="preserve"> </v>
      </c>
      <c r="AO13" s="47" t="str">
        <f ca="1">IF(ISBLANK(INDIRECT("O13"))," ",(INDIRECT("O13")))</f>
        <v xml:space="preserve"> </v>
      </c>
      <c r="AP13" s="47" t="str">
        <f ca="1">IF(ISBLANK(INDIRECT("P13"))," ",(INDIRECT("P13")))</f>
        <v xml:space="preserve"> </v>
      </c>
      <c r="AQ13" s="47" t="str">
        <f ca="1">IF(ISBLANK(INDIRECT("Q13"))," ",(INDIRECT("Q13")))</f>
        <v xml:space="preserve"> </v>
      </c>
    </row>
    <row r="14" spans="1:43" ht="54" customHeight="1" x14ac:dyDescent="0.35">
      <c r="A14" s="46">
        <v>9</v>
      </c>
      <c r="B14" s="97"/>
      <c r="C14" s="97"/>
      <c r="D14" s="97"/>
      <c r="E14" s="46"/>
      <c r="F14" s="46"/>
      <c r="G14" s="46"/>
      <c r="H14" s="46"/>
      <c r="I14" s="46"/>
      <c r="J14" s="46"/>
      <c r="K14" s="46"/>
      <c r="L14" s="46"/>
      <c r="M14" s="46"/>
      <c r="N14" s="46"/>
      <c r="O14" s="46"/>
      <c r="P14" s="46"/>
      <c r="Q14" s="46"/>
      <c r="AB14" s="47" t="str">
        <f ca="1">IF(ISBLANK(INDIRECT("B14"))," ",(INDIRECT("B14")))</f>
        <v xml:space="preserve"> </v>
      </c>
      <c r="AC14" s="47" t="str">
        <f ca="1">IF(ISBLANK(INDIRECT("C14"))," ",(INDIRECT("C14")))</f>
        <v xml:space="preserve"> </v>
      </c>
      <c r="AD14" s="47" t="str">
        <f ca="1">IF(ISBLANK(INDIRECT("D14"))," ",(INDIRECT("D14")))</f>
        <v xml:space="preserve"> </v>
      </c>
      <c r="AE14" s="47" t="str">
        <f ca="1">IF(ISBLANK(INDIRECT("E14"))," ",(INDIRECT("E14")))</f>
        <v xml:space="preserve"> </v>
      </c>
      <c r="AF14" s="47" t="str">
        <f ca="1">IF(ISBLANK(INDIRECT("F14"))," ",(INDIRECT("F14")))</f>
        <v xml:space="preserve"> </v>
      </c>
      <c r="AG14" s="47" t="str">
        <f ca="1">IF(ISBLANK(INDIRECT("G14"))," ",(INDIRECT("G14")))</f>
        <v xml:space="preserve"> </v>
      </c>
      <c r="AH14" s="47" t="str">
        <f ca="1">IF(ISBLANK(INDIRECT("H14"))," ",(INDIRECT("H14")))</f>
        <v xml:space="preserve"> </v>
      </c>
      <c r="AI14" s="47" t="str">
        <f ca="1">IF(ISBLANK(INDIRECT("I14"))," ",(INDIRECT("I14")))</f>
        <v xml:space="preserve"> </v>
      </c>
      <c r="AJ14" s="47" t="str">
        <f ca="1">IF(ISBLANK(INDIRECT("J14"))," ",(INDIRECT("J14")))</f>
        <v xml:space="preserve"> </v>
      </c>
      <c r="AK14" s="47" t="str">
        <f ca="1">IF(ISBLANK(INDIRECT("K14"))," ",(INDIRECT("K14")))</f>
        <v xml:space="preserve"> </v>
      </c>
      <c r="AL14" s="47" t="str">
        <f ca="1">IF(ISBLANK(INDIRECT("L14"))," ",(INDIRECT("L14")))</f>
        <v xml:space="preserve"> </v>
      </c>
      <c r="AM14" s="47" t="str">
        <f ca="1">IF(ISBLANK(INDIRECT("M14"))," ",(INDIRECT("M14")))</f>
        <v xml:space="preserve"> </v>
      </c>
      <c r="AN14" s="47" t="str">
        <f ca="1">IF(ISBLANK(INDIRECT("N14"))," ",(INDIRECT("N14")))</f>
        <v xml:space="preserve"> </v>
      </c>
      <c r="AO14" s="47" t="str">
        <f ca="1">IF(ISBLANK(INDIRECT("O14"))," ",(INDIRECT("O14")))</f>
        <v xml:space="preserve"> </v>
      </c>
      <c r="AP14" s="47" t="str">
        <f ca="1">IF(ISBLANK(INDIRECT("P14"))," ",(INDIRECT("P14")))</f>
        <v xml:space="preserve"> </v>
      </c>
      <c r="AQ14" s="47" t="str">
        <f ca="1">IF(ISBLANK(INDIRECT("Q14"))," ",(INDIRECT("Q14")))</f>
        <v xml:space="preserve"> </v>
      </c>
    </row>
    <row r="15" spans="1:43" ht="54" customHeight="1" x14ac:dyDescent="0.35">
      <c r="A15" s="46">
        <v>10</v>
      </c>
      <c r="B15" s="97"/>
      <c r="C15" s="97"/>
      <c r="D15" s="97"/>
      <c r="E15" s="46"/>
      <c r="F15" s="46"/>
      <c r="G15" s="46"/>
      <c r="H15" s="46"/>
      <c r="I15" s="46"/>
      <c r="J15" s="46"/>
      <c r="K15" s="46"/>
      <c r="L15" s="46"/>
      <c r="M15" s="46"/>
      <c r="N15" s="46"/>
      <c r="O15" s="46"/>
      <c r="P15" s="46"/>
      <c r="Q15" s="46"/>
      <c r="AB15" s="47" t="str">
        <f ca="1">IF(ISBLANK(INDIRECT("B15"))," ",(INDIRECT("B15")))</f>
        <v xml:space="preserve"> </v>
      </c>
      <c r="AC15" s="47" t="str">
        <f ca="1">IF(ISBLANK(INDIRECT("C15"))," ",(INDIRECT("C15")))</f>
        <v xml:space="preserve"> </v>
      </c>
      <c r="AD15" s="47" t="str">
        <f ca="1">IF(ISBLANK(INDIRECT("D15"))," ",(INDIRECT("D15")))</f>
        <v xml:space="preserve"> </v>
      </c>
      <c r="AE15" s="47" t="str">
        <f ca="1">IF(ISBLANK(INDIRECT("E15"))," ",(INDIRECT("E15")))</f>
        <v xml:space="preserve"> </v>
      </c>
      <c r="AF15" s="47" t="str">
        <f ca="1">IF(ISBLANK(INDIRECT("F15"))," ",(INDIRECT("F15")))</f>
        <v xml:space="preserve"> </v>
      </c>
      <c r="AG15" s="47" t="str">
        <f ca="1">IF(ISBLANK(INDIRECT("G15"))," ",(INDIRECT("G15")))</f>
        <v xml:space="preserve"> </v>
      </c>
      <c r="AH15" s="47" t="str">
        <f ca="1">IF(ISBLANK(INDIRECT("H15"))," ",(INDIRECT("H15")))</f>
        <v xml:space="preserve"> </v>
      </c>
      <c r="AI15" s="47" t="str">
        <f ca="1">IF(ISBLANK(INDIRECT("I15"))," ",(INDIRECT("I15")))</f>
        <v xml:space="preserve"> </v>
      </c>
      <c r="AJ15" s="47" t="str">
        <f ca="1">IF(ISBLANK(INDIRECT("J15"))," ",(INDIRECT("J15")))</f>
        <v xml:space="preserve"> </v>
      </c>
      <c r="AK15" s="47" t="str">
        <f ca="1">IF(ISBLANK(INDIRECT("K15"))," ",(INDIRECT("K15")))</f>
        <v xml:space="preserve"> </v>
      </c>
      <c r="AL15" s="47" t="str">
        <f ca="1">IF(ISBLANK(INDIRECT("L15"))," ",(INDIRECT("L15")))</f>
        <v xml:space="preserve"> </v>
      </c>
      <c r="AM15" s="47" t="str">
        <f ca="1">IF(ISBLANK(INDIRECT("M15"))," ",(INDIRECT("M15")))</f>
        <v xml:space="preserve"> </v>
      </c>
      <c r="AN15" s="47" t="str">
        <f ca="1">IF(ISBLANK(INDIRECT("N15"))," ",(INDIRECT("N15")))</f>
        <v xml:space="preserve"> </v>
      </c>
      <c r="AO15" s="47" t="str">
        <f ca="1">IF(ISBLANK(INDIRECT("O15"))," ",(INDIRECT("O15")))</f>
        <v xml:space="preserve"> </v>
      </c>
      <c r="AP15" s="47" t="str">
        <f ca="1">IF(ISBLANK(INDIRECT("P15"))," ",(INDIRECT("P15")))</f>
        <v xml:space="preserve"> </v>
      </c>
      <c r="AQ15" s="47" t="str">
        <f ca="1">IF(ISBLANK(INDIRECT("Q15"))," ",(INDIRECT("Q15")))</f>
        <v xml:space="preserve"> </v>
      </c>
    </row>
    <row r="16" spans="1:43" ht="54" customHeight="1" x14ac:dyDescent="0.35">
      <c r="A16" s="46">
        <v>11</v>
      </c>
      <c r="B16" s="97"/>
      <c r="C16" s="97"/>
      <c r="D16" s="97"/>
      <c r="E16" s="46"/>
      <c r="F16" s="46"/>
      <c r="G16" s="46"/>
      <c r="H16" s="46"/>
      <c r="I16" s="46"/>
      <c r="J16" s="46"/>
      <c r="K16" s="46"/>
      <c r="L16" s="46"/>
      <c r="M16" s="46"/>
      <c r="N16" s="46"/>
      <c r="O16" s="46"/>
      <c r="P16" s="46"/>
      <c r="Q16" s="46"/>
      <c r="AB16" s="47" t="str">
        <f ca="1">IF(ISBLANK(INDIRECT("B16"))," ",(INDIRECT("B16")))</f>
        <v xml:space="preserve"> </v>
      </c>
      <c r="AC16" s="47" t="str">
        <f ca="1">IF(ISBLANK(INDIRECT("C16"))," ",(INDIRECT("C16")))</f>
        <v xml:space="preserve"> </v>
      </c>
      <c r="AD16" s="47" t="str">
        <f ca="1">IF(ISBLANK(INDIRECT("D16"))," ",(INDIRECT("D16")))</f>
        <v xml:space="preserve"> </v>
      </c>
      <c r="AE16" s="47" t="str">
        <f ca="1">IF(ISBLANK(INDIRECT("E16"))," ",(INDIRECT("E16")))</f>
        <v xml:space="preserve"> </v>
      </c>
      <c r="AF16" s="47" t="str">
        <f ca="1">IF(ISBLANK(INDIRECT("F16"))," ",(INDIRECT("F16")))</f>
        <v xml:space="preserve"> </v>
      </c>
      <c r="AG16" s="47" t="str">
        <f ca="1">IF(ISBLANK(INDIRECT("G16"))," ",(INDIRECT("G16")))</f>
        <v xml:space="preserve"> </v>
      </c>
      <c r="AH16" s="47" t="str">
        <f ca="1">IF(ISBLANK(INDIRECT("H16"))," ",(INDIRECT("H16")))</f>
        <v xml:space="preserve"> </v>
      </c>
      <c r="AI16" s="47" t="str">
        <f ca="1">IF(ISBLANK(INDIRECT("I16"))," ",(INDIRECT("I16")))</f>
        <v xml:space="preserve"> </v>
      </c>
      <c r="AJ16" s="47" t="str">
        <f ca="1">IF(ISBLANK(INDIRECT("J16"))," ",(INDIRECT("J16")))</f>
        <v xml:space="preserve"> </v>
      </c>
      <c r="AK16" s="47" t="str">
        <f ca="1">IF(ISBLANK(INDIRECT("K16"))," ",(INDIRECT("K16")))</f>
        <v xml:space="preserve"> </v>
      </c>
      <c r="AL16" s="47" t="str">
        <f ca="1">IF(ISBLANK(INDIRECT("L16"))," ",(INDIRECT("L16")))</f>
        <v xml:space="preserve"> </v>
      </c>
      <c r="AM16" s="47" t="str">
        <f ca="1">IF(ISBLANK(INDIRECT("M16"))," ",(INDIRECT("M16")))</f>
        <v xml:space="preserve"> </v>
      </c>
      <c r="AN16" s="47" t="str">
        <f ca="1">IF(ISBLANK(INDIRECT("N16"))," ",(INDIRECT("N16")))</f>
        <v xml:space="preserve"> </v>
      </c>
      <c r="AO16" s="47" t="str">
        <f ca="1">IF(ISBLANK(INDIRECT("O16"))," ",(INDIRECT("O16")))</f>
        <v xml:space="preserve"> </v>
      </c>
      <c r="AP16" s="47" t="str">
        <f ca="1">IF(ISBLANK(INDIRECT("P16"))," ",(INDIRECT("P16")))</f>
        <v xml:space="preserve"> </v>
      </c>
      <c r="AQ16" s="47" t="str">
        <f ca="1">IF(ISBLANK(INDIRECT("Q16"))," ",(INDIRECT("Q16")))</f>
        <v xml:space="preserve"> </v>
      </c>
    </row>
    <row r="17" spans="1:43" ht="54" customHeight="1" x14ac:dyDescent="0.35">
      <c r="A17" s="46">
        <v>12</v>
      </c>
      <c r="B17" s="97"/>
      <c r="C17" s="97"/>
      <c r="D17" s="97"/>
      <c r="E17" s="46"/>
      <c r="F17" s="46"/>
      <c r="G17" s="46"/>
      <c r="H17" s="46"/>
      <c r="I17" s="46"/>
      <c r="J17" s="46"/>
      <c r="K17" s="46"/>
      <c r="L17" s="46"/>
      <c r="M17" s="46"/>
      <c r="N17" s="46"/>
      <c r="O17" s="46"/>
      <c r="P17" s="46"/>
      <c r="Q17" s="46"/>
      <c r="AB17" s="47" t="str">
        <f ca="1">IF(ISBLANK(INDIRECT("B17"))," ",(INDIRECT("B17")))</f>
        <v xml:space="preserve"> </v>
      </c>
      <c r="AC17" s="47" t="str">
        <f ca="1">IF(ISBLANK(INDIRECT("C17"))," ",(INDIRECT("C17")))</f>
        <v xml:space="preserve"> </v>
      </c>
      <c r="AD17" s="47" t="str">
        <f ca="1">IF(ISBLANK(INDIRECT("D17"))," ",(INDIRECT("D17")))</f>
        <v xml:space="preserve"> </v>
      </c>
      <c r="AE17" s="47" t="str">
        <f ca="1">IF(ISBLANK(INDIRECT("E17"))," ",(INDIRECT("E17")))</f>
        <v xml:space="preserve"> </v>
      </c>
      <c r="AF17" s="47" t="str">
        <f ca="1">IF(ISBLANK(INDIRECT("F17"))," ",(INDIRECT("F17")))</f>
        <v xml:space="preserve"> </v>
      </c>
      <c r="AG17" s="47" t="str">
        <f ca="1">IF(ISBLANK(INDIRECT("G17"))," ",(INDIRECT("G17")))</f>
        <v xml:space="preserve"> </v>
      </c>
      <c r="AH17" s="47" t="str">
        <f ca="1">IF(ISBLANK(INDIRECT("H17"))," ",(INDIRECT("H17")))</f>
        <v xml:space="preserve"> </v>
      </c>
      <c r="AI17" s="47" t="str">
        <f ca="1">IF(ISBLANK(INDIRECT("I17"))," ",(INDIRECT("I17")))</f>
        <v xml:space="preserve"> </v>
      </c>
      <c r="AJ17" s="47" t="str">
        <f ca="1">IF(ISBLANK(INDIRECT("J17"))," ",(INDIRECT("J17")))</f>
        <v xml:space="preserve"> </v>
      </c>
      <c r="AK17" s="47" t="str">
        <f ca="1">IF(ISBLANK(INDIRECT("K17"))," ",(INDIRECT("K17")))</f>
        <v xml:space="preserve"> </v>
      </c>
      <c r="AL17" s="47" t="str">
        <f ca="1">IF(ISBLANK(INDIRECT("L17"))," ",(INDIRECT("L17")))</f>
        <v xml:space="preserve"> </v>
      </c>
      <c r="AM17" s="47" t="str">
        <f ca="1">IF(ISBLANK(INDIRECT("M17"))," ",(INDIRECT("M17")))</f>
        <v xml:space="preserve"> </v>
      </c>
      <c r="AN17" s="47" t="str">
        <f ca="1">IF(ISBLANK(INDIRECT("N17"))," ",(INDIRECT("N17")))</f>
        <v xml:space="preserve"> </v>
      </c>
      <c r="AO17" s="47" t="str">
        <f ca="1">IF(ISBLANK(INDIRECT("O17"))," ",(INDIRECT("O17")))</f>
        <v xml:space="preserve"> </v>
      </c>
      <c r="AP17" s="47" t="str">
        <f ca="1">IF(ISBLANK(INDIRECT("P17"))," ",(INDIRECT("P17")))</f>
        <v xml:space="preserve"> </v>
      </c>
      <c r="AQ17" s="47" t="str">
        <f ca="1">IF(ISBLANK(INDIRECT("Q17"))," ",(INDIRECT("Q17")))</f>
        <v xml:space="preserve"> </v>
      </c>
    </row>
    <row r="18" spans="1:43" ht="54" customHeight="1" x14ac:dyDescent="0.35">
      <c r="A18" s="46">
        <v>13</v>
      </c>
      <c r="B18" s="97"/>
      <c r="C18" s="97"/>
      <c r="D18" s="97"/>
      <c r="E18" s="46"/>
      <c r="F18" s="46"/>
      <c r="G18" s="46"/>
      <c r="H18" s="46"/>
      <c r="I18" s="46"/>
      <c r="J18" s="46"/>
      <c r="K18" s="46"/>
      <c r="L18" s="46"/>
      <c r="M18" s="46"/>
      <c r="N18" s="46"/>
      <c r="O18" s="46"/>
      <c r="P18" s="46"/>
      <c r="Q18" s="46"/>
      <c r="AB18" s="47" t="str">
        <f ca="1">IF(ISBLANK(INDIRECT("B18"))," ",(INDIRECT("B18")))</f>
        <v xml:space="preserve"> </v>
      </c>
      <c r="AC18" s="47" t="str">
        <f ca="1">IF(ISBLANK(INDIRECT("C18"))," ",(INDIRECT("C18")))</f>
        <v xml:space="preserve"> </v>
      </c>
      <c r="AD18" s="47" t="str">
        <f ca="1">IF(ISBLANK(INDIRECT("D18"))," ",(INDIRECT("D18")))</f>
        <v xml:space="preserve"> </v>
      </c>
      <c r="AE18" s="47" t="str">
        <f ca="1">IF(ISBLANK(INDIRECT("E18"))," ",(INDIRECT("E18")))</f>
        <v xml:space="preserve"> </v>
      </c>
      <c r="AF18" s="47" t="str">
        <f ca="1">IF(ISBLANK(INDIRECT("F18"))," ",(INDIRECT("F18")))</f>
        <v xml:space="preserve"> </v>
      </c>
      <c r="AG18" s="47" t="str">
        <f ca="1">IF(ISBLANK(INDIRECT("G18"))," ",(INDIRECT("G18")))</f>
        <v xml:space="preserve"> </v>
      </c>
      <c r="AH18" s="47" t="str">
        <f ca="1">IF(ISBLANK(INDIRECT("H18"))," ",(INDIRECT("H18")))</f>
        <v xml:space="preserve"> </v>
      </c>
      <c r="AI18" s="47" t="str">
        <f ca="1">IF(ISBLANK(INDIRECT("I18"))," ",(INDIRECT("I18")))</f>
        <v xml:space="preserve"> </v>
      </c>
      <c r="AJ18" s="47" t="str">
        <f ca="1">IF(ISBLANK(INDIRECT("J18"))," ",(INDIRECT("J18")))</f>
        <v xml:space="preserve"> </v>
      </c>
      <c r="AK18" s="47" t="str">
        <f ca="1">IF(ISBLANK(INDIRECT("K18"))," ",(INDIRECT("K18")))</f>
        <v xml:space="preserve"> </v>
      </c>
      <c r="AL18" s="47" t="str">
        <f ca="1">IF(ISBLANK(INDIRECT("L18"))," ",(INDIRECT("L18")))</f>
        <v xml:space="preserve"> </v>
      </c>
      <c r="AM18" s="47" t="str">
        <f ca="1">IF(ISBLANK(INDIRECT("M18"))," ",(INDIRECT("M18")))</f>
        <v xml:space="preserve"> </v>
      </c>
      <c r="AN18" s="47" t="str">
        <f ca="1">IF(ISBLANK(INDIRECT("N18"))," ",(INDIRECT("N18")))</f>
        <v xml:space="preserve"> </v>
      </c>
      <c r="AO18" s="47" t="str">
        <f ca="1">IF(ISBLANK(INDIRECT("O18"))," ",(INDIRECT("O18")))</f>
        <v xml:space="preserve"> </v>
      </c>
      <c r="AP18" s="47" t="str">
        <f ca="1">IF(ISBLANK(INDIRECT("P18"))," ",(INDIRECT("P18")))</f>
        <v xml:space="preserve"> </v>
      </c>
      <c r="AQ18" s="47" t="str">
        <f ca="1">IF(ISBLANK(INDIRECT("Q18"))," ",(INDIRECT("Q18")))</f>
        <v xml:space="preserve"> </v>
      </c>
    </row>
    <row r="19" spans="1:43" ht="54" customHeight="1" x14ac:dyDescent="0.35">
      <c r="A19" s="46">
        <v>14</v>
      </c>
      <c r="B19" s="97"/>
      <c r="C19" s="97"/>
      <c r="D19" s="97"/>
      <c r="E19" s="46"/>
      <c r="F19" s="46"/>
      <c r="G19" s="46"/>
      <c r="H19" s="46"/>
      <c r="I19" s="46"/>
      <c r="J19" s="46"/>
      <c r="K19" s="46"/>
      <c r="L19" s="46"/>
      <c r="M19" s="46"/>
      <c r="N19" s="46"/>
      <c r="O19" s="46"/>
      <c r="P19" s="46"/>
      <c r="Q19" s="46"/>
      <c r="AB19" s="47" t="str">
        <f ca="1">IF(ISBLANK(INDIRECT("B19"))," ",(INDIRECT("B19")))</f>
        <v xml:space="preserve"> </v>
      </c>
      <c r="AC19" s="47" t="str">
        <f ca="1">IF(ISBLANK(INDIRECT("C19"))," ",(INDIRECT("C19")))</f>
        <v xml:space="preserve"> </v>
      </c>
      <c r="AD19" s="47" t="str">
        <f ca="1">IF(ISBLANK(INDIRECT("D19"))," ",(INDIRECT("D19")))</f>
        <v xml:space="preserve"> </v>
      </c>
      <c r="AE19" s="47" t="str">
        <f ca="1">IF(ISBLANK(INDIRECT("E19"))," ",(INDIRECT("E19")))</f>
        <v xml:space="preserve"> </v>
      </c>
      <c r="AF19" s="47" t="str">
        <f ca="1">IF(ISBLANK(INDIRECT("F19"))," ",(INDIRECT("F19")))</f>
        <v xml:space="preserve"> </v>
      </c>
      <c r="AG19" s="47" t="str">
        <f ca="1">IF(ISBLANK(INDIRECT("G19"))," ",(INDIRECT("G19")))</f>
        <v xml:space="preserve"> </v>
      </c>
      <c r="AH19" s="47" t="str">
        <f ca="1">IF(ISBLANK(INDIRECT("H19"))," ",(INDIRECT("H19")))</f>
        <v xml:space="preserve"> </v>
      </c>
      <c r="AI19" s="47" t="str">
        <f ca="1">IF(ISBLANK(INDIRECT("I19"))," ",(INDIRECT("I19")))</f>
        <v xml:space="preserve"> </v>
      </c>
      <c r="AJ19" s="47" t="str">
        <f ca="1">IF(ISBLANK(INDIRECT("J19"))," ",(INDIRECT("J19")))</f>
        <v xml:space="preserve"> </v>
      </c>
      <c r="AK19" s="47" t="str">
        <f ca="1">IF(ISBLANK(INDIRECT("K19"))," ",(INDIRECT("K19")))</f>
        <v xml:space="preserve"> </v>
      </c>
      <c r="AL19" s="47" t="str">
        <f ca="1">IF(ISBLANK(INDIRECT("L19"))," ",(INDIRECT("L19")))</f>
        <v xml:space="preserve"> </v>
      </c>
      <c r="AM19" s="47" t="str">
        <f ca="1">IF(ISBLANK(INDIRECT("M19"))," ",(INDIRECT("M19")))</f>
        <v xml:space="preserve"> </v>
      </c>
      <c r="AN19" s="47" t="str">
        <f ca="1">IF(ISBLANK(INDIRECT("N19"))," ",(INDIRECT("N19")))</f>
        <v xml:space="preserve"> </v>
      </c>
      <c r="AO19" s="47" t="str">
        <f ca="1">IF(ISBLANK(INDIRECT("O19"))," ",(INDIRECT("O19")))</f>
        <v xml:space="preserve"> </v>
      </c>
      <c r="AP19" s="47" t="str">
        <f ca="1">IF(ISBLANK(INDIRECT("P19"))," ",(INDIRECT("P19")))</f>
        <v xml:space="preserve"> </v>
      </c>
      <c r="AQ19" s="47" t="str">
        <f ca="1">IF(ISBLANK(INDIRECT("Q19"))," ",(INDIRECT("Q19")))</f>
        <v xml:space="preserve"> </v>
      </c>
    </row>
    <row r="20" spans="1:43" ht="54" customHeight="1" x14ac:dyDescent="0.35">
      <c r="A20" s="46">
        <v>15</v>
      </c>
      <c r="B20" s="97"/>
      <c r="C20" s="97"/>
      <c r="D20" s="97"/>
      <c r="E20" s="46"/>
      <c r="F20" s="46"/>
      <c r="G20" s="46"/>
      <c r="H20" s="46"/>
      <c r="I20" s="46"/>
      <c r="J20" s="46"/>
      <c r="K20" s="46"/>
      <c r="L20" s="46"/>
      <c r="M20" s="46"/>
      <c r="N20" s="46"/>
      <c r="O20" s="46"/>
      <c r="P20" s="46"/>
      <c r="Q20" s="46"/>
      <c r="AB20" s="47" t="str">
        <f ca="1">IF(ISBLANK(INDIRECT("B20"))," ",(INDIRECT("B20")))</f>
        <v xml:space="preserve"> </v>
      </c>
      <c r="AC20" s="47" t="str">
        <f ca="1">IF(ISBLANK(INDIRECT("C20"))," ",(INDIRECT("C20")))</f>
        <v xml:space="preserve"> </v>
      </c>
      <c r="AD20" s="47" t="str">
        <f ca="1">IF(ISBLANK(INDIRECT("D20"))," ",(INDIRECT("D20")))</f>
        <v xml:space="preserve"> </v>
      </c>
      <c r="AE20" s="47" t="str">
        <f ca="1">IF(ISBLANK(INDIRECT("E20"))," ",(INDIRECT("E20")))</f>
        <v xml:space="preserve"> </v>
      </c>
      <c r="AF20" s="47" t="str">
        <f ca="1">IF(ISBLANK(INDIRECT("F20"))," ",(INDIRECT("F20")))</f>
        <v xml:space="preserve"> </v>
      </c>
      <c r="AG20" s="47" t="str">
        <f ca="1">IF(ISBLANK(INDIRECT("G20"))," ",(INDIRECT("G20")))</f>
        <v xml:space="preserve"> </v>
      </c>
      <c r="AH20" s="47" t="str">
        <f ca="1">IF(ISBLANK(INDIRECT("H20"))," ",(INDIRECT("H20")))</f>
        <v xml:space="preserve"> </v>
      </c>
      <c r="AI20" s="47" t="str">
        <f ca="1">IF(ISBLANK(INDIRECT("I20"))," ",(INDIRECT("I20")))</f>
        <v xml:space="preserve"> </v>
      </c>
      <c r="AJ20" s="47" t="str">
        <f ca="1">IF(ISBLANK(INDIRECT("J20"))," ",(INDIRECT("J20")))</f>
        <v xml:space="preserve"> </v>
      </c>
      <c r="AK20" s="47" t="str">
        <f ca="1">IF(ISBLANK(INDIRECT("K20"))," ",(INDIRECT("K20")))</f>
        <v xml:space="preserve"> </v>
      </c>
      <c r="AL20" s="47" t="str">
        <f ca="1">IF(ISBLANK(INDIRECT("L20"))," ",(INDIRECT("L20")))</f>
        <v xml:space="preserve"> </v>
      </c>
      <c r="AM20" s="47" t="str">
        <f ca="1">IF(ISBLANK(INDIRECT("M20"))," ",(INDIRECT("M20")))</f>
        <v xml:space="preserve"> </v>
      </c>
      <c r="AN20" s="47" t="str">
        <f ca="1">IF(ISBLANK(INDIRECT("N20"))," ",(INDIRECT("N20")))</f>
        <v xml:space="preserve"> </v>
      </c>
      <c r="AO20" s="47" t="str">
        <f ca="1">IF(ISBLANK(INDIRECT("O20"))," ",(INDIRECT("O20")))</f>
        <v xml:space="preserve"> </v>
      </c>
      <c r="AP20" s="47" t="str">
        <f ca="1">IF(ISBLANK(INDIRECT("P20"))," ",(INDIRECT("P20")))</f>
        <v xml:space="preserve"> </v>
      </c>
      <c r="AQ20" s="47" t="str">
        <f ca="1">IF(ISBLANK(INDIRECT("Q20"))," ",(INDIRECT("Q20")))</f>
        <v xml:space="preserve"> </v>
      </c>
    </row>
    <row r="21" spans="1:43" ht="54" customHeight="1" x14ac:dyDescent="0.35">
      <c r="A21" s="46">
        <v>16</v>
      </c>
      <c r="B21" s="97"/>
      <c r="C21" s="97"/>
      <c r="D21" s="97"/>
      <c r="E21" s="46"/>
      <c r="F21" s="46"/>
      <c r="G21" s="46"/>
      <c r="H21" s="46"/>
      <c r="I21" s="46"/>
      <c r="J21" s="46"/>
      <c r="K21" s="46"/>
      <c r="L21" s="46"/>
      <c r="M21" s="46"/>
      <c r="N21" s="46"/>
      <c r="O21" s="46"/>
      <c r="P21" s="46"/>
      <c r="Q21" s="46"/>
      <c r="AB21" s="47" t="str">
        <f ca="1">IF(ISBLANK(INDIRECT("B21"))," ",(INDIRECT("B21")))</f>
        <v xml:space="preserve"> </v>
      </c>
      <c r="AC21" s="47" t="str">
        <f ca="1">IF(ISBLANK(INDIRECT("C21"))," ",(INDIRECT("C21")))</f>
        <v xml:space="preserve"> </v>
      </c>
      <c r="AD21" s="47" t="str">
        <f ca="1">IF(ISBLANK(INDIRECT("D21"))," ",(INDIRECT("D21")))</f>
        <v xml:space="preserve"> </v>
      </c>
      <c r="AE21" s="47" t="str">
        <f ca="1">IF(ISBLANK(INDIRECT("E21"))," ",(INDIRECT("E21")))</f>
        <v xml:space="preserve"> </v>
      </c>
      <c r="AF21" s="47" t="str">
        <f ca="1">IF(ISBLANK(INDIRECT("F21"))," ",(INDIRECT("F21")))</f>
        <v xml:space="preserve"> </v>
      </c>
      <c r="AG21" s="47" t="str">
        <f ca="1">IF(ISBLANK(INDIRECT("G21"))," ",(INDIRECT("G21")))</f>
        <v xml:space="preserve"> </v>
      </c>
      <c r="AH21" s="47" t="str">
        <f ca="1">IF(ISBLANK(INDIRECT("H21"))," ",(INDIRECT("H21")))</f>
        <v xml:space="preserve"> </v>
      </c>
      <c r="AI21" s="47" t="str">
        <f ca="1">IF(ISBLANK(INDIRECT("I21"))," ",(INDIRECT("I21")))</f>
        <v xml:space="preserve"> </v>
      </c>
      <c r="AJ21" s="47" t="str">
        <f ca="1">IF(ISBLANK(INDIRECT("J21"))," ",(INDIRECT("J21")))</f>
        <v xml:space="preserve"> </v>
      </c>
      <c r="AK21" s="47" t="str">
        <f ca="1">IF(ISBLANK(INDIRECT("K21"))," ",(INDIRECT("K21")))</f>
        <v xml:space="preserve"> </v>
      </c>
      <c r="AL21" s="47" t="str">
        <f ca="1">IF(ISBLANK(INDIRECT("L21"))," ",(INDIRECT("L21")))</f>
        <v xml:space="preserve"> </v>
      </c>
      <c r="AM21" s="47" t="str">
        <f ca="1">IF(ISBLANK(INDIRECT("M21"))," ",(INDIRECT("M21")))</f>
        <v xml:space="preserve"> </v>
      </c>
      <c r="AN21" s="47" t="str">
        <f ca="1">IF(ISBLANK(INDIRECT("N21"))," ",(INDIRECT("N21")))</f>
        <v xml:space="preserve"> </v>
      </c>
      <c r="AO21" s="47" t="str">
        <f ca="1">IF(ISBLANK(INDIRECT("O21"))," ",(INDIRECT("O21")))</f>
        <v xml:space="preserve"> </v>
      </c>
      <c r="AP21" s="47" t="str">
        <f ca="1">IF(ISBLANK(INDIRECT("P21"))," ",(INDIRECT("P21")))</f>
        <v xml:space="preserve"> </v>
      </c>
      <c r="AQ21" s="47" t="str">
        <f ca="1">IF(ISBLANK(INDIRECT("Q21"))," ",(INDIRECT("Q21")))</f>
        <v xml:space="preserve"> </v>
      </c>
    </row>
    <row r="22" spans="1:43" ht="54" customHeight="1" x14ac:dyDescent="0.35">
      <c r="A22" s="46">
        <v>17</v>
      </c>
      <c r="B22" s="97"/>
      <c r="C22" s="97"/>
      <c r="D22" s="97"/>
      <c r="E22" s="46"/>
      <c r="F22" s="46"/>
      <c r="G22" s="46"/>
      <c r="H22" s="46"/>
      <c r="I22" s="46"/>
      <c r="J22" s="46"/>
      <c r="K22" s="46"/>
      <c r="L22" s="46"/>
      <c r="M22" s="46"/>
      <c r="N22" s="46"/>
      <c r="O22" s="46"/>
      <c r="P22" s="46"/>
      <c r="Q22" s="46"/>
      <c r="AB22" s="47" t="str">
        <f ca="1">IF(ISBLANK(INDIRECT("B22"))," ",(INDIRECT("B22")))</f>
        <v xml:space="preserve"> </v>
      </c>
      <c r="AC22" s="47" t="str">
        <f ca="1">IF(ISBLANK(INDIRECT("C22"))," ",(INDIRECT("C22")))</f>
        <v xml:space="preserve"> </v>
      </c>
      <c r="AD22" s="47" t="str">
        <f ca="1">IF(ISBLANK(INDIRECT("D22"))," ",(INDIRECT("D22")))</f>
        <v xml:space="preserve"> </v>
      </c>
      <c r="AE22" s="47" t="str">
        <f ca="1">IF(ISBLANK(INDIRECT("E22"))," ",(INDIRECT("E22")))</f>
        <v xml:space="preserve"> </v>
      </c>
      <c r="AF22" s="47" t="str">
        <f ca="1">IF(ISBLANK(INDIRECT("F22"))," ",(INDIRECT("F22")))</f>
        <v xml:space="preserve"> </v>
      </c>
      <c r="AG22" s="47" t="str">
        <f ca="1">IF(ISBLANK(INDIRECT("G22"))," ",(INDIRECT("G22")))</f>
        <v xml:space="preserve"> </v>
      </c>
      <c r="AH22" s="47" t="str">
        <f ca="1">IF(ISBLANK(INDIRECT("H22"))," ",(INDIRECT("H22")))</f>
        <v xml:space="preserve"> </v>
      </c>
      <c r="AI22" s="47" t="str">
        <f ca="1">IF(ISBLANK(INDIRECT("I22"))," ",(INDIRECT("I22")))</f>
        <v xml:space="preserve"> </v>
      </c>
      <c r="AJ22" s="47" t="str">
        <f ca="1">IF(ISBLANK(INDIRECT("J22"))," ",(INDIRECT("J22")))</f>
        <v xml:space="preserve"> </v>
      </c>
      <c r="AK22" s="47" t="str">
        <f ca="1">IF(ISBLANK(INDIRECT("K22"))," ",(INDIRECT("K22")))</f>
        <v xml:space="preserve"> </v>
      </c>
      <c r="AL22" s="47" t="str">
        <f ca="1">IF(ISBLANK(INDIRECT("L22"))," ",(INDIRECT("L22")))</f>
        <v xml:space="preserve"> </v>
      </c>
      <c r="AM22" s="47" t="str">
        <f ca="1">IF(ISBLANK(INDIRECT("M22"))," ",(INDIRECT("M22")))</f>
        <v xml:space="preserve"> </v>
      </c>
      <c r="AN22" s="47" t="str">
        <f ca="1">IF(ISBLANK(INDIRECT("N22"))," ",(INDIRECT("N22")))</f>
        <v xml:space="preserve"> </v>
      </c>
      <c r="AO22" s="47" t="str">
        <f ca="1">IF(ISBLANK(INDIRECT("O22"))," ",(INDIRECT("O22")))</f>
        <v xml:space="preserve"> </v>
      </c>
      <c r="AP22" s="47" t="str">
        <f ca="1">IF(ISBLANK(INDIRECT("P22"))," ",(INDIRECT("P22")))</f>
        <v xml:space="preserve"> </v>
      </c>
      <c r="AQ22" s="47" t="str">
        <f ca="1">IF(ISBLANK(INDIRECT("Q22"))," ",(INDIRECT("Q22")))</f>
        <v xml:space="preserve"> </v>
      </c>
    </row>
    <row r="23" spans="1:43" ht="54" customHeight="1" x14ac:dyDescent="0.35">
      <c r="A23" s="46">
        <v>18</v>
      </c>
      <c r="B23" s="97"/>
      <c r="C23" s="97"/>
      <c r="D23" s="97"/>
      <c r="E23" s="46"/>
      <c r="F23" s="46"/>
      <c r="G23" s="46"/>
      <c r="H23" s="46"/>
      <c r="I23" s="46"/>
      <c r="J23" s="46"/>
      <c r="K23" s="46"/>
      <c r="L23" s="46"/>
      <c r="M23" s="46"/>
      <c r="N23" s="46"/>
      <c r="O23" s="46"/>
      <c r="P23" s="46"/>
      <c r="Q23" s="46"/>
      <c r="AB23" s="47" t="str">
        <f ca="1">IF(ISBLANK(INDIRECT("B23"))," ",(INDIRECT("B23")))</f>
        <v xml:space="preserve"> </v>
      </c>
      <c r="AC23" s="47" t="str">
        <f ca="1">IF(ISBLANK(INDIRECT("C23"))," ",(INDIRECT("C23")))</f>
        <v xml:space="preserve"> </v>
      </c>
      <c r="AD23" s="47" t="str">
        <f ca="1">IF(ISBLANK(INDIRECT("D23"))," ",(INDIRECT("D23")))</f>
        <v xml:space="preserve"> </v>
      </c>
      <c r="AE23" s="47" t="str">
        <f ca="1">IF(ISBLANK(INDIRECT("E23"))," ",(INDIRECT("E23")))</f>
        <v xml:space="preserve"> </v>
      </c>
      <c r="AF23" s="47" t="str">
        <f ca="1">IF(ISBLANK(INDIRECT("F23"))," ",(INDIRECT("F23")))</f>
        <v xml:space="preserve"> </v>
      </c>
      <c r="AG23" s="47" t="str">
        <f ca="1">IF(ISBLANK(INDIRECT("G23"))," ",(INDIRECT("G23")))</f>
        <v xml:space="preserve"> </v>
      </c>
      <c r="AH23" s="47" t="str">
        <f ca="1">IF(ISBLANK(INDIRECT("H23"))," ",(INDIRECT("H23")))</f>
        <v xml:space="preserve"> </v>
      </c>
      <c r="AI23" s="47" t="str">
        <f ca="1">IF(ISBLANK(INDIRECT("I23"))," ",(INDIRECT("I23")))</f>
        <v xml:space="preserve"> </v>
      </c>
      <c r="AJ23" s="47" t="str">
        <f ca="1">IF(ISBLANK(INDIRECT("J23"))," ",(INDIRECT("J23")))</f>
        <v xml:space="preserve"> </v>
      </c>
      <c r="AK23" s="47" t="str">
        <f ca="1">IF(ISBLANK(INDIRECT("K23"))," ",(INDIRECT("K23")))</f>
        <v xml:space="preserve"> </v>
      </c>
      <c r="AL23" s="47" t="str">
        <f ca="1">IF(ISBLANK(INDIRECT("L23"))," ",(INDIRECT("L23")))</f>
        <v xml:space="preserve"> </v>
      </c>
      <c r="AM23" s="47" t="str">
        <f ca="1">IF(ISBLANK(INDIRECT("M23"))," ",(INDIRECT("M23")))</f>
        <v xml:space="preserve"> </v>
      </c>
      <c r="AN23" s="47" t="str">
        <f ca="1">IF(ISBLANK(INDIRECT("N23"))," ",(INDIRECT("N23")))</f>
        <v xml:space="preserve"> </v>
      </c>
      <c r="AO23" s="47" t="str">
        <f ca="1">IF(ISBLANK(INDIRECT("O23"))," ",(INDIRECT("O23")))</f>
        <v xml:space="preserve"> </v>
      </c>
      <c r="AP23" s="47" t="str">
        <f ca="1">IF(ISBLANK(INDIRECT("P23"))," ",(INDIRECT("P23")))</f>
        <v xml:space="preserve"> </v>
      </c>
      <c r="AQ23" s="47" t="str">
        <f ca="1">IF(ISBLANK(INDIRECT("Q23"))," ",(INDIRECT("Q23")))</f>
        <v xml:space="preserve"> </v>
      </c>
    </row>
    <row r="24" spans="1:43" ht="54" customHeight="1" x14ac:dyDescent="0.35">
      <c r="A24" s="46">
        <v>19</v>
      </c>
      <c r="B24" s="97"/>
      <c r="C24" s="97"/>
      <c r="D24" s="97"/>
      <c r="E24" s="46"/>
      <c r="F24" s="46"/>
      <c r="G24" s="46"/>
      <c r="H24" s="46"/>
      <c r="I24" s="46"/>
      <c r="J24" s="46"/>
      <c r="K24" s="46"/>
      <c r="L24" s="46"/>
      <c r="M24" s="46"/>
      <c r="N24" s="46"/>
      <c r="O24" s="46"/>
      <c r="P24" s="46"/>
      <c r="Q24" s="46"/>
      <c r="AB24" s="47" t="str">
        <f ca="1">IF(ISBLANK(INDIRECT("B24"))," ",(INDIRECT("B24")))</f>
        <v xml:space="preserve"> </v>
      </c>
      <c r="AC24" s="47" t="str">
        <f ca="1">IF(ISBLANK(INDIRECT("C24"))," ",(INDIRECT("C24")))</f>
        <v xml:space="preserve"> </v>
      </c>
      <c r="AD24" s="47" t="str">
        <f ca="1">IF(ISBLANK(INDIRECT("D24"))," ",(INDIRECT("D24")))</f>
        <v xml:space="preserve"> </v>
      </c>
      <c r="AE24" s="47" t="str">
        <f ca="1">IF(ISBLANK(INDIRECT("E24"))," ",(INDIRECT("E24")))</f>
        <v xml:space="preserve"> </v>
      </c>
      <c r="AF24" s="47" t="str">
        <f ca="1">IF(ISBLANK(INDIRECT("F24"))," ",(INDIRECT("F24")))</f>
        <v xml:space="preserve"> </v>
      </c>
      <c r="AG24" s="47" t="str">
        <f ca="1">IF(ISBLANK(INDIRECT("G24"))," ",(INDIRECT("G24")))</f>
        <v xml:space="preserve"> </v>
      </c>
      <c r="AH24" s="47" t="str">
        <f ca="1">IF(ISBLANK(INDIRECT("H24"))," ",(INDIRECT("H24")))</f>
        <v xml:space="preserve"> </v>
      </c>
      <c r="AI24" s="47" t="str">
        <f ca="1">IF(ISBLANK(INDIRECT("I24"))," ",(INDIRECT("I24")))</f>
        <v xml:space="preserve"> </v>
      </c>
      <c r="AJ24" s="47" t="str">
        <f ca="1">IF(ISBLANK(INDIRECT("J24"))," ",(INDIRECT("J24")))</f>
        <v xml:space="preserve"> </v>
      </c>
      <c r="AK24" s="47" t="str">
        <f ca="1">IF(ISBLANK(INDIRECT("K24"))," ",(INDIRECT("K24")))</f>
        <v xml:space="preserve"> </v>
      </c>
      <c r="AL24" s="47" t="str">
        <f ca="1">IF(ISBLANK(INDIRECT("L24"))," ",(INDIRECT("L24")))</f>
        <v xml:space="preserve"> </v>
      </c>
      <c r="AM24" s="47" t="str">
        <f ca="1">IF(ISBLANK(INDIRECT("M24"))," ",(INDIRECT("M24")))</f>
        <v xml:space="preserve"> </v>
      </c>
      <c r="AN24" s="47" t="str">
        <f ca="1">IF(ISBLANK(INDIRECT("N24"))," ",(INDIRECT("N24")))</f>
        <v xml:space="preserve"> </v>
      </c>
      <c r="AO24" s="47" t="str">
        <f ca="1">IF(ISBLANK(INDIRECT("O24"))," ",(INDIRECT("O24")))</f>
        <v xml:space="preserve"> </v>
      </c>
      <c r="AP24" s="47" t="str">
        <f ca="1">IF(ISBLANK(INDIRECT("P24"))," ",(INDIRECT("P24")))</f>
        <v xml:space="preserve"> </v>
      </c>
      <c r="AQ24" s="47" t="str">
        <f ca="1">IF(ISBLANK(INDIRECT("Q24"))," ",(INDIRECT("Q24")))</f>
        <v xml:space="preserve"> </v>
      </c>
    </row>
    <row r="25" spans="1:43" ht="56.25" customHeight="1" x14ac:dyDescent="0.35">
      <c r="A25" s="46">
        <v>20</v>
      </c>
      <c r="B25" s="97"/>
      <c r="C25" s="97"/>
      <c r="D25" s="97"/>
      <c r="E25" s="46"/>
      <c r="F25" s="46"/>
      <c r="G25" s="46"/>
      <c r="H25" s="46"/>
      <c r="I25" s="46"/>
      <c r="J25" s="46"/>
      <c r="K25" s="46"/>
      <c r="L25" s="46"/>
      <c r="M25" s="46"/>
      <c r="N25" s="46"/>
      <c r="O25" s="46"/>
      <c r="P25" s="46"/>
      <c r="Q25" s="46"/>
      <c r="AB25" s="47" t="str">
        <f ca="1">IF(ISBLANK(INDIRECT("B25"))," ",(INDIRECT("B25")))</f>
        <v xml:space="preserve"> </v>
      </c>
      <c r="AC25" s="47" t="str">
        <f ca="1">IF(ISBLANK(INDIRECT("C25"))," ",(INDIRECT("C25")))</f>
        <v xml:space="preserve"> </v>
      </c>
      <c r="AD25" s="47" t="str">
        <f ca="1">IF(ISBLANK(INDIRECT("D25"))," ",(INDIRECT("D25")))</f>
        <v xml:space="preserve"> </v>
      </c>
      <c r="AE25" s="47" t="str">
        <f ca="1">IF(ISBLANK(INDIRECT("E25"))," ",(INDIRECT("E25")))</f>
        <v xml:space="preserve"> </v>
      </c>
      <c r="AF25" s="47" t="str">
        <f ca="1">IF(ISBLANK(INDIRECT("F25"))," ",(INDIRECT("F25")))</f>
        <v xml:space="preserve"> </v>
      </c>
      <c r="AG25" s="47" t="str">
        <f ca="1">IF(ISBLANK(INDIRECT("G25"))," ",(INDIRECT("G25")))</f>
        <v xml:space="preserve"> </v>
      </c>
      <c r="AH25" s="47" t="str">
        <f ca="1">IF(ISBLANK(INDIRECT("H25"))," ",(INDIRECT("H25")))</f>
        <v xml:space="preserve"> </v>
      </c>
      <c r="AI25" s="47" t="str">
        <f ca="1">IF(ISBLANK(INDIRECT("I25"))," ",(INDIRECT("I25")))</f>
        <v xml:space="preserve"> </v>
      </c>
      <c r="AJ25" s="47" t="str">
        <f ca="1">IF(ISBLANK(INDIRECT("J25"))," ",(INDIRECT("J25")))</f>
        <v xml:space="preserve"> </v>
      </c>
      <c r="AK25" s="47" t="str">
        <f ca="1">IF(ISBLANK(INDIRECT("K25"))," ",(INDIRECT("K25")))</f>
        <v xml:space="preserve"> </v>
      </c>
      <c r="AL25" s="47" t="str">
        <f ca="1">IF(ISBLANK(INDIRECT("L25"))," ",(INDIRECT("L25")))</f>
        <v xml:space="preserve"> </v>
      </c>
      <c r="AM25" s="47" t="str">
        <f ca="1">IF(ISBLANK(INDIRECT("M25"))," ",(INDIRECT("M25")))</f>
        <v xml:space="preserve"> </v>
      </c>
      <c r="AN25" s="47" t="str">
        <f ca="1">IF(ISBLANK(INDIRECT("N25"))," ",(INDIRECT("N25")))</f>
        <v xml:space="preserve"> </v>
      </c>
      <c r="AO25" s="47" t="str">
        <f ca="1">IF(ISBLANK(INDIRECT("O25"))," ",(INDIRECT("O25")))</f>
        <v xml:space="preserve"> </v>
      </c>
      <c r="AP25" s="47" t="str">
        <f ca="1">IF(ISBLANK(INDIRECT("P25"))," ",(INDIRECT("P25")))</f>
        <v xml:space="preserve"> </v>
      </c>
      <c r="AQ25" s="47" t="str">
        <f ca="1">IF(ISBLANK(INDIRECT("Q25"))," ",(INDIRECT("Q25")))</f>
        <v xml:space="preserve"> </v>
      </c>
    </row>
    <row r="26" spans="1:43" ht="56.25" customHeight="1" x14ac:dyDescent="0.35">
      <c r="A26" s="46">
        <v>21</v>
      </c>
      <c r="B26" s="97"/>
      <c r="C26" s="97"/>
      <c r="D26" s="97"/>
      <c r="E26" s="46"/>
      <c r="F26" s="46"/>
      <c r="G26" s="46"/>
      <c r="H26" s="46"/>
      <c r="I26" s="46"/>
      <c r="J26" s="46"/>
      <c r="K26" s="46"/>
      <c r="L26" s="46"/>
      <c r="M26" s="46"/>
      <c r="N26" s="46"/>
      <c r="O26" s="46"/>
      <c r="P26" s="46"/>
      <c r="Q26" s="46"/>
      <c r="AB26" s="47" t="str">
        <f ca="1">IF(ISBLANK(INDIRECT("B26"))," ",(INDIRECT("B26")))</f>
        <v xml:space="preserve"> </v>
      </c>
      <c r="AC26" s="47" t="str">
        <f ca="1">IF(ISBLANK(INDIRECT("C26"))," ",(INDIRECT("C26")))</f>
        <v xml:space="preserve"> </v>
      </c>
      <c r="AD26" s="47" t="str">
        <f ca="1">IF(ISBLANK(INDIRECT("D26"))," ",(INDIRECT("D26")))</f>
        <v xml:space="preserve"> </v>
      </c>
      <c r="AE26" s="47" t="str">
        <f ca="1">IF(ISBLANK(INDIRECT("E26"))," ",(INDIRECT("E26")))</f>
        <v xml:space="preserve"> </v>
      </c>
      <c r="AF26" s="47" t="str">
        <f ca="1">IF(ISBLANK(INDIRECT("F26"))," ",(INDIRECT("F26")))</f>
        <v xml:space="preserve"> </v>
      </c>
      <c r="AG26" s="47" t="str">
        <f ca="1">IF(ISBLANK(INDIRECT("G26"))," ",(INDIRECT("G26")))</f>
        <v xml:space="preserve"> </v>
      </c>
      <c r="AH26" s="47" t="str">
        <f ca="1">IF(ISBLANK(INDIRECT("H26"))," ",(INDIRECT("H26")))</f>
        <v xml:space="preserve"> </v>
      </c>
      <c r="AI26" s="47" t="str">
        <f ca="1">IF(ISBLANK(INDIRECT("I26"))," ",(INDIRECT("I26")))</f>
        <v xml:space="preserve"> </v>
      </c>
      <c r="AJ26" s="47" t="str">
        <f ca="1">IF(ISBLANK(INDIRECT("J26"))," ",(INDIRECT("J26")))</f>
        <v xml:space="preserve"> </v>
      </c>
      <c r="AK26" s="47" t="str">
        <f ca="1">IF(ISBLANK(INDIRECT("K26"))," ",(INDIRECT("K26")))</f>
        <v xml:space="preserve"> </v>
      </c>
      <c r="AL26" s="47" t="str">
        <f ca="1">IF(ISBLANK(INDIRECT("L26"))," ",(INDIRECT("L26")))</f>
        <v xml:space="preserve"> </v>
      </c>
      <c r="AM26" s="47" t="str">
        <f ca="1">IF(ISBLANK(INDIRECT("M26"))," ",(INDIRECT("M26")))</f>
        <v xml:space="preserve"> </v>
      </c>
      <c r="AN26" s="47" t="str">
        <f ca="1">IF(ISBLANK(INDIRECT("N26"))," ",(INDIRECT("N26")))</f>
        <v xml:space="preserve"> </v>
      </c>
      <c r="AO26" s="47" t="str">
        <f ca="1">IF(ISBLANK(INDIRECT("O26"))," ",(INDIRECT("O26")))</f>
        <v xml:space="preserve"> </v>
      </c>
      <c r="AP26" s="47" t="str">
        <f ca="1">IF(ISBLANK(INDIRECT("P26"))," ",(INDIRECT("P26")))</f>
        <v xml:space="preserve"> </v>
      </c>
      <c r="AQ26" s="47" t="str">
        <f ca="1">IF(ISBLANK(INDIRECT("Q26"))," ",(INDIRECT("Q26")))</f>
        <v xml:space="preserve"> </v>
      </c>
    </row>
    <row r="27" spans="1:43" ht="56.25" customHeight="1" x14ac:dyDescent="0.35">
      <c r="A27" s="46">
        <v>22</v>
      </c>
      <c r="B27" s="97"/>
      <c r="C27" s="97"/>
      <c r="D27" s="97"/>
      <c r="E27" s="46"/>
      <c r="F27" s="46"/>
      <c r="G27" s="46"/>
      <c r="H27" s="46"/>
      <c r="I27" s="46"/>
      <c r="J27" s="46"/>
      <c r="K27" s="46"/>
      <c r="L27" s="46"/>
      <c r="M27" s="46"/>
      <c r="N27" s="46"/>
      <c r="O27" s="46"/>
      <c r="P27" s="46"/>
      <c r="Q27" s="46"/>
      <c r="AB27" s="47" t="str">
        <f ca="1">IF(ISBLANK(INDIRECT("B27"))," ",(INDIRECT("B27")))</f>
        <v xml:space="preserve"> </v>
      </c>
      <c r="AC27" s="47" t="str">
        <f ca="1">IF(ISBLANK(INDIRECT("C27"))," ",(INDIRECT("C27")))</f>
        <v xml:space="preserve"> </v>
      </c>
      <c r="AD27" s="47" t="str">
        <f ca="1">IF(ISBLANK(INDIRECT("D27"))," ",(INDIRECT("D27")))</f>
        <v xml:space="preserve"> </v>
      </c>
      <c r="AE27" s="47" t="str">
        <f ca="1">IF(ISBLANK(INDIRECT("E27"))," ",(INDIRECT("E27")))</f>
        <v xml:space="preserve"> </v>
      </c>
      <c r="AF27" s="47" t="str">
        <f ca="1">IF(ISBLANK(INDIRECT("F27"))," ",(INDIRECT("F27")))</f>
        <v xml:space="preserve"> </v>
      </c>
      <c r="AG27" s="47" t="str">
        <f ca="1">IF(ISBLANK(INDIRECT("G27"))," ",(INDIRECT("G27")))</f>
        <v xml:space="preserve"> </v>
      </c>
      <c r="AH27" s="47" t="str">
        <f ca="1">IF(ISBLANK(INDIRECT("H27"))," ",(INDIRECT("H27")))</f>
        <v xml:space="preserve"> </v>
      </c>
      <c r="AI27" s="47" t="str">
        <f ca="1">IF(ISBLANK(INDIRECT("I27"))," ",(INDIRECT("I27")))</f>
        <v xml:space="preserve"> </v>
      </c>
      <c r="AJ27" s="47" t="str">
        <f ca="1">IF(ISBLANK(INDIRECT("J27"))," ",(INDIRECT("J27")))</f>
        <v xml:space="preserve"> </v>
      </c>
      <c r="AK27" s="47" t="str">
        <f ca="1">IF(ISBLANK(INDIRECT("K27"))," ",(INDIRECT("K27")))</f>
        <v xml:space="preserve"> </v>
      </c>
      <c r="AL27" s="47" t="str">
        <f ca="1">IF(ISBLANK(INDIRECT("L27"))," ",(INDIRECT("L27")))</f>
        <v xml:space="preserve"> </v>
      </c>
      <c r="AM27" s="47" t="str">
        <f ca="1">IF(ISBLANK(INDIRECT("M27"))," ",(INDIRECT("M27")))</f>
        <v xml:space="preserve"> </v>
      </c>
      <c r="AN27" s="47" t="str">
        <f ca="1">IF(ISBLANK(INDIRECT("N27"))," ",(INDIRECT("N27")))</f>
        <v xml:space="preserve"> </v>
      </c>
      <c r="AO27" s="47" t="str">
        <f ca="1">IF(ISBLANK(INDIRECT("O27"))," ",(INDIRECT("O27")))</f>
        <v xml:space="preserve"> </v>
      </c>
      <c r="AP27" s="47" t="str">
        <f ca="1">IF(ISBLANK(INDIRECT("P27"))," ",(INDIRECT("P27")))</f>
        <v xml:space="preserve"> </v>
      </c>
      <c r="AQ27" s="47" t="str">
        <f ca="1">IF(ISBLANK(INDIRECT("Q27"))," ",(INDIRECT("Q27")))</f>
        <v xml:space="preserve"> </v>
      </c>
    </row>
    <row r="28" spans="1:43" ht="56.25" customHeight="1" x14ac:dyDescent="0.35">
      <c r="A28" s="46">
        <v>23</v>
      </c>
      <c r="B28" s="97"/>
      <c r="C28" s="97"/>
      <c r="D28" s="97"/>
      <c r="E28" s="46"/>
      <c r="F28" s="46"/>
      <c r="G28" s="46"/>
      <c r="H28" s="46"/>
      <c r="I28" s="46"/>
      <c r="J28" s="46"/>
      <c r="K28" s="46"/>
      <c r="L28" s="46"/>
      <c r="M28" s="46"/>
      <c r="N28" s="46"/>
      <c r="O28" s="46"/>
      <c r="P28" s="46"/>
      <c r="Q28" s="46"/>
      <c r="AB28" s="47" t="str">
        <f ca="1">IF(ISBLANK(INDIRECT("B28"))," ",(INDIRECT("B28")))</f>
        <v xml:space="preserve"> </v>
      </c>
      <c r="AC28" s="47" t="str">
        <f ca="1">IF(ISBLANK(INDIRECT("C28"))," ",(INDIRECT("C28")))</f>
        <v xml:space="preserve"> </v>
      </c>
      <c r="AD28" s="47" t="str">
        <f ca="1">IF(ISBLANK(INDIRECT("D28"))," ",(INDIRECT("D28")))</f>
        <v xml:space="preserve"> </v>
      </c>
      <c r="AE28" s="47" t="str">
        <f ca="1">IF(ISBLANK(INDIRECT("E28"))," ",(INDIRECT("E28")))</f>
        <v xml:space="preserve"> </v>
      </c>
      <c r="AF28" s="47" t="str">
        <f ca="1">IF(ISBLANK(INDIRECT("F28"))," ",(INDIRECT("F28")))</f>
        <v xml:space="preserve"> </v>
      </c>
      <c r="AG28" s="47" t="str">
        <f ca="1">IF(ISBLANK(INDIRECT("G28"))," ",(INDIRECT("G28")))</f>
        <v xml:space="preserve"> </v>
      </c>
      <c r="AH28" s="47" t="str">
        <f ca="1">IF(ISBLANK(INDIRECT("H28"))," ",(INDIRECT("H28")))</f>
        <v xml:space="preserve"> </v>
      </c>
      <c r="AI28" s="47" t="str">
        <f ca="1">IF(ISBLANK(INDIRECT("I28"))," ",(INDIRECT("I28")))</f>
        <v xml:space="preserve"> </v>
      </c>
      <c r="AJ28" s="47" t="str">
        <f ca="1">IF(ISBLANK(INDIRECT("J28"))," ",(INDIRECT("J28")))</f>
        <v xml:space="preserve"> </v>
      </c>
      <c r="AK28" s="47" t="str">
        <f ca="1">IF(ISBLANK(INDIRECT("K28"))," ",(INDIRECT("K28")))</f>
        <v xml:space="preserve"> </v>
      </c>
      <c r="AL28" s="47" t="str">
        <f ca="1">IF(ISBLANK(INDIRECT("L28"))," ",(INDIRECT("L28")))</f>
        <v xml:space="preserve"> </v>
      </c>
      <c r="AM28" s="47" t="str">
        <f ca="1">IF(ISBLANK(INDIRECT("M28"))," ",(INDIRECT("M28")))</f>
        <v xml:space="preserve"> </v>
      </c>
      <c r="AN28" s="47" t="str">
        <f ca="1">IF(ISBLANK(INDIRECT("N28"))," ",(INDIRECT("N28")))</f>
        <v xml:space="preserve"> </v>
      </c>
      <c r="AO28" s="47" t="str">
        <f ca="1">IF(ISBLANK(INDIRECT("O28"))," ",(INDIRECT("O28")))</f>
        <v xml:space="preserve"> </v>
      </c>
      <c r="AP28" s="47" t="str">
        <f ca="1">IF(ISBLANK(INDIRECT("P28"))," ",(INDIRECT("P28")))</f>
        <v xml:space="preserve"> </v>
      </c>
      <c r="AQ28" s="47" t="str">
        <f ca="1">IF(ISBLANK(INDIRECT("Q28"))," ",(INDIRECT("Q28")))</f>
        <v xml:space="preserve"> </v>
      </c>
    </row>
    <row r="29" spans="1:43" ht="56.25" customHeight="1" x14ac:dyDescent="0.35">
      <c r="A29" s="46">
        <v>24</v>
      </c>
      <c r="B29" s="97"/>
      <c r="C29" s="97"/>
      <c r="D29" s="97"/>
      <c r="E29" s="46"/>
      <c r="F29" s="46"/>
      <c r="G29" s="46"/>
      <c r="H29" s="46"/>
      <c r="I29" s="46"/>
      <c r="J29" s="46"/>
      <c r="K29" s="46"/>
      <c r="L29" s="46"/>
      <c r="M29" s="46"/>
      <c r="N29" s="46"/>
      <c r="O29" s="46"/>
      <c r="P29" s="46"/>
      <c r="Q29" s="46"/>
      <c r="AB29" s="47" t="str">
        <f ca="1">IF(ISBLANK(INDIRECT("B29"))," ",(INDIRECT("B29")))</f>
        <v xml:space="preserve"> </v>
      </c>
      <c r="AC29" s="47" t="str">
        <f ca="1">IF(ISBLANK(INDIRECT("C29"))," ",(INDIRECT("C29")))</f>
        <v xml:space="preserve"> </v>
      </c>
      <c r="AD29" s="47" t="str">
        <f ca="1">IF(ISBLANK(INDIRECT("D29"))," ",(INDIRECT("D29")))</f>
        <v xml:space="preserve"> </v>
      </c>
      <c r="AE29" s="47" t="str">
        <f ca="1">IF(ISBLANK(INDIRECT("E29"))," ",(INDIRECT("E29")))</f>
        <v xml:space="preserve"> </v>
      </c>
      <c r="AF29" s="47" t="str">
        <f ca="1">IF(ISBLANK(INDIRECT("F29"))," ",(INDIRECT("F29")))</f>
        <v xml:space="preserve"> </v>
      </c>
      <c r="AG29" s="47" t="str">
        <f ca="1">IF(ISBLANK(INDIRECT("G29"))," ",(INDIRECT("G29")))</f>
        <v xml:space="preserve"> </v>
      </c>
      <c r="AH29" s="47" t="str">
        <f ca="1">IF(ISBLANK(INDIRECT("H29"))," ",(INDIRECT("H29")))</f>
        <v xml:space="preserve"> </v>
      </c>
      <c r="AI29" s="47" t="str">
        <f ca="1">IF(ISBLANK(INDIRECT("I29"))," ",(INDIRECT("I29")))</f>
        <v xml:space="preserve"> </v>
      </c>
      <c r="AJ29" s="47" t="str">
        <f ca="1">IF(ISBLANK(INDIRECT("J29"))," ",(INDIRECT("J29")))</f>
        <v xml:space="preserve"> </v>
      </c>
      <c r="AK29" s="47" t="str">
        <f ca="1">IF(ISBLANK(INDIRECT("K29"))," ",(INDIRECT("K29")))</f>
        <v xml:space="preserve"> </v>
      </c>
      <c r="AL29" s="47" t="str">
        <f ca="1">IF(ISBLANK(INDIRECT("L29"))," ",(INDIRECT("L29")))</f>
        <v xml:space="preserve"> </v>
      </c>
      <c r="AM29" s="47" t="str">
        <f ca="1">IF(ISBLANK(INDIRECT("M29"))," ",(INDIRECT("M29")))</f>
        <v xml:space="preserve"> </v>
      </c>
      <c r="AN29" s="47" t="str">
        <f ca="1">IF(ISBLANK(INDIRECT("N29"))," ",(INDIRECT("N29")))</f>
        <v xml:space="preserve"> </v>
      </c>
      <c r="AO29" s="47" t="str">
        <f ca="1">IF(ISBLANK(INDIRECT("O29"))," ",(INDIRECT("O29")))</f>
        <v xml:space="preserve"> </v>
      </c>
      <c r="AP29" s="47" t="str">
        <f ca="1">IF(ISBLANK(INDIRECT("P29"))," ",(INDIRECT("P29")))</f>
        <v xml:space="preserve"> </v>
      </c>
      <c r="AQ29" s="47" t="str">
        <f ca="1">IF(ISBLANK(INDIRECT("Q29"))," ",(INDIRECT("Q29")))</f>
        <v xml:space="preserve"> </v>
      </c>
    </row>
    <row r="30" spans="1:43" ht="56.25" customHeight="1" x14ac:dyDescent="0.35">
      <c r="A30" s="46">
        <v>25</v>
      </c>
      <c r="B30" s="97"/>
      <c r="C30" s="97"/>
      <c r="D30" s="97"/>
      <c r="E30" s="46"/>
      <c r="F30" s="46"/>
      <c r="G30" s="46"/>
      <c r="H30" s="46"/>
      <c r="I30" s="46"/>
      <c r="J30" s="46"/>
      <c r="K30" s="46"/>
      <c r="L30" s="46"/>
      <c r="M30" s="46"/>
      <c r="N30" s="46"/>
      <c r="O30" s="46"/>
      <c r="P30" s="46"/>
      <c r="Q30" s="46"/>
      <c r="AB30" s="47" t="str">
        <f ca="1">IF(ISBLANK(INDIRECT("B30"))," ",(INDIRECT("B30")))</f>
        <v xml:space="preserve"> </v>
      </c>
      <c r="AC30" s="47" t="str">
        <f ca="1">IF(ISBLANK(INDIRECT("C30"))," ",(INDIRECT("C30")))</f>
        <v xml:space="preserve"> </v>
      </c>
      <c r="AD30" s="47" t="str">
        <f ca="1">IF(ISBLANK(INDIRECT("D30"))," ",(INDIRECT("D30")))</f>
        <v xml:space="preserve"> </v>
      </c>
      <c r="AE30" s="47" t="str">
        <f ca="1">IF(ISBLANK(INDIRECT("E30"))," ",(INDIRECT("E30")))</f>
        <v xml:space="preserve"> </v>
      </c>
      <c r="AF30" s="47" t="str">
        <f ca="1">IF(ISBLANK(INDIRECT("F30"))," ",(INDIRECT("F30")))</f>
        <v xml:space="preserve"> </v>
      </c>
      <c r="AG30" s="47" t="str">
        <f ca="1">IF(ISBLANK(INDIRECT("G30"))," ",(INDIRECT("G30")))</f>
        <v xml:space="preserve"> </v>
      </c>
      <c r="AH30" s="47" t="str">
        <f ca="1">IF(ISBLANK(INDIRECT("H30"))," ",(INDIRECT("H30")))</f>
        <v xml:space="preserve"> </v>
      </c>
      <c r="AI30" s="47" t="str">
        <f ca="1">IF(ISBLANK(INDIRECT("I30"))," ",(INDIRECT("I30")))</f>
        <v xml:space="preserve"> </v>
      </c>
      <c r="AJ30" s="47" t="str">
        <f ca="1">IF(ISBLANK(INDIRECT("J30"))," ",(INDIRECT("J30")))</f>
        <v xml:space="preserve"> </v>
      </c>
      <c r="AK30" s="47" t="str">
        <f ca="1">IF(ISBLANK(INDIRECT("K30"))," ",(INDIRECT("K30")))</f>
        <v xml:space="preserve"> </v>
      </c>
      <c r="AL30" s="47" t="str">
        <f ca="1">IF(ISBLANK(INDIRECT("L30"))," ",(INDIRECT("L30")))</f>
        <v xml:space="preserve"> </v>
      </c>
      <c r="AM30" s="47" t="str">
        <f ca="1">IF(ISBLANK(INDIRECT("M30"))," ",(INDIRECT("M30")))</f>
        <v xml:space="preserve"> </v>
      </c>
      <c r="AN30" s="47" t="str">
        <f ca="1">IF(ISBLANK(INDIRECT("N30"))," ",(INDIRECT("N30")))</f>
        <v xml:space="preserve"> </v>
      </c>
      <c r="AO30" s="47" t="str">
        <f ca="1">IF(ISBLANK(INDIRECT("O30"))," ",(INDIRECT("O30")))</f>
        <v xml:space="preserve"> </v>
      </c>
      <c r="AP30" s="47" t="str">
        <f ca="1">IF(ISBLANK(INDIRECT("P30"))," ",(INDIRECT("P30")))</f>
        <v xml:space="preserve"> </v>
      </c>
      <c r="AQ30" s="47" t="str">
        <f ca="1">IF(ISBLANK(INDIRECT("Q30"))," ",(INDIRECT("Q30")))</f>
        <v xml:space="preserve"> </v>
      </c>
    </row>
    <row r="31" spans="1:43" ht="56.25" customHeight="1" x14ac:dyDescent="0.35">
      <c r="A31" s="46">
        <v>26</v>
      </c>
      <c r="B31" s="97"/>
      <c r="C31" s="97"/>
      <c r="D31" s="97"/>
      <c r="E31" s="46"/>
      <c r="F31" s="46"/>
      <c r="G31" s="46"/>
      <c r="H31" s="46"/>
      <c r="I31" s="46"/>
      <c r="J31" s="46"/>
      <c r="K31" s="46"/>
      <c r="L31" s="46"/>
      <c r="M31" s="46"/>
      <c r="N31" s="46"/>
      <c r="O31" s="46"/>
      <c r="P31" s="46"/>
      <c r="Q31" s="46"/>
      <c r="AB31" s="47" t="str">
        <f ca="1">IF(ISBLANK(INDIRECT("B31"))," ",(INDIRECT("B31")))</f>
        <v xml:space="preserve"> </v>
      </c>
      <c r="AC31" s="47" t="str">
        <f ca="1">IF(ISBLANK(INDIRECT("C31"))," ",(INDIRECT("C31")))</f>
        <v xml:space="preserve"> </v>
      </c>
      <c r="AD31" s="47" t="str">
        <f ca="1">IF(ISBLANK(INDIRECT("D31"))," ",(INDIRECT("D31")))</f>
        <v xml:space="preserve"> </v>
      </c>
      <c r="AE31" s="47" t="str">
        <f ca="1">IF(ISBLANK(INDIRECT("E31"))," ",(INDIRECT("E31")))</f>
        <v xml:space="preserve"> </v>
      </c>
      <c r="AF31" s="47" t="str">
        <f ca="1">IF(ISBLANK(INDIRECT("F31"))," ",(INDIRECT("F31")))</f>
        <v xml:space="preserve"> </v>
      </c>
      <c r="AG31" s="47" t="str">
        <f ca="1">IF(ISBLANK(INDIRECT("G31"))," ",(INDIRECT("G31")))</f>
        <v xml:space="preserve"> </v>
      </c>
      <c r="AH31" s="47" t="str">
        <f ca="1">IF(ISBLANK(INDIRECT("H31"))," ",(INDIRECT("H31")))</f>
        <v xml:space="preserve"> </v>
      </c>
      <c r="AI31" s="47" t="str">
        <f ca="1">IF(ISBLANK(INDIRECT("I31"))," ",(INDIRECT("I31")))</f>
        <v xml:space="preserve"> </v>
      </c>
      <c r="AJ31" s="47" t="str">
        <f ca="1">IF(ISBLANK(INDIRECT("J31"))," ",(INDIRECT("J31")))</f>
        <v xml:space="preserve"> </v>
      </c>
      <c r="AK31" s="47" t="str">
        <f ca="1">IF(ISBLANK(INDIRECT("K31"))," ",(INDIRECT("K31")))</f>
        <v xml:space="preserve"> </v>
      </c>
      <c r="AL31" s="47" t="str">
        <f ca="1">IF(ISBLANK(INDIRECT("L31"))," ",(INDIRECT("L31")))</f>
        <v xml:space="preserve"> </v>
      </c>
      <c r="AM31" s="47" t="str">
        <f ca="1">IF(ISBLANK(INDIRECT("M31"))," ",(INDIRECT("M31")))</f>
        <v xml:space="preserve"> </v>
      </c>
      <c r="AN31" s="47" t="str">
        <f ca="1">IF(ISBLANK(INDIRECT("N31"))," ",(INDIRECT("N31")))</f>
        <v xml:space="preserve"> </v>
      </c>
      <c r="AO31" s="47" t="str">
        <f ca="1">IF(ISBLANK(INDIRECT("O31"))," ",(INDIRECT("O31")))</f>
        <v xml:space="preserve"> </v>
      </c>
      <c r="AP31" s="47" t="str">
        <f ca="1">IF(ISBLANK(INDIRECT("P31"))," ",(INDIRECT("P31")))</f>
        <v xml:space="preserve"> </v>
      </c>
      <c r="AQ31" s="47" t="str">
        <f ca="1">IF(ISBLANK(INDIRECT("Q31"))," ",(INDIRECT("Q31")))</f>
        <v xml:space="preserve"> </v>
      </c>
    </row>
    <row r="32" spans="1:43" ht="56.25" customHeight="1" x14ac:dyDescent="0.35">
      <c r="A32" s="46">
        <v>27</v>
      </c>
      <c r="B32" s="97"/>
      <c r="C32" s="97"/>
      <c r="D32" s="97"/>
      <c r="E32" s="46"/>
      <c r="F32" s="46"/>
      <c r="G32" s="46"/>
      <c r="H32" s="46"/>
      <c r="I32" s="46"/>
      <c r="J32" s="46"/>
      <c r="K32" s="46"/>
      <c r="L32" s="46"/>
      <c r="M32" s="46"/>
      <c r="N32" s="46"/>
      <c r="O32" s="46"/>
      <c r="P32" s="46"/>
      <c r="Q32" s="46"/>
      <c r="AB32" s="47" t="str">
        <f ca="1">IF(ISBLANK(INDIRECT("B32"))," ",(INDIRECT("B32")))</f>
        <v xml:space="preserve"> </v>
      </c>
      <c r="AC32" s="47" t="str">
        <f ca="1">IF(ISBLANK(INDIRECT("C32"))," ",(INDIRECT("C32")))</f>
        <v xml:space="preserve"> </v>
      </c>
      <c r="AD32" s="47" t="str">
        <f ca="1">IF(ISBLANK(INDIRECT("D32"))," ",(INDIRECT("D32")))</f>
        <v xml:space="preserve"> </v>
      </c>
      <c r="AE32" s="47" t="str">
        <f ca="1">IF(ISBLANK(INDIRECT("E32"))," ",(INDIRECT("E32")))</f>
        <v xml:space="preserve"> </v>
      </c>
      <c r="AF32" s="47" t="str">
        <f ca="1">IF(ISBLANK(INDIRECT("F32"))," ",(INDIRECT("F32")))</f>
        <v xml:space="preserve"> </v>
      </c>
      <c r="AG32" s="47" t="str">
        <f ca="1">IF(ISBLANK(INDIRECT("G32"))," ",(INDIRECT("G32")))</f>
        <v xml:space="preserve"> </v>
      </c>
      <c r="AH32" s="47" t="str">
        <f ca="1">IF(ISBLANK(INDIRECT("H32"))," ",(INDIRECT("H32")))</f>
        <v xml:space="preserve"> </v>
      </c>
      <c r="AI32" s="47" t="str">
        <f ca="1">IF(ISBLANK(INDIRECT("I32"))," ",(INDIRECT("I32")))</f>
        <v xml:space="preserve"> </v>
      </c>
      <c r="AJ32" s="47" t="str">
        <f ca="1">IF(ISBLANK(INDIRECT("J32"))," ",(INDIRECT("J32")))</f>
        <v xml:space="preserve"> </v>
      </c>
      <c r="AK32" s="47" t="str">
        <f ca="1">IF(ISBLANK(INDIRECT("K32"))," ",(INDIRECT("K32")))</f>
        <v xml:space="preserve"> </v>
      </c>
      <c r="AL32" s="47" t="str">
        <f ca="1">IF(ISBLANK(INDIRECT("L32"))," ",(INDIRECT("L32")))</f>
        <v xml:space="preserve"> </v>
      </c>
      <c r="AM32" s="47" t="str">
        <f ca="1">IF(ISBLANK(INDIRECT("M32"))," ",(INDIRECT("M32")))</f>
        <v xml:space="preserve"> </v>
      </c>
      <c r="AN32" s="47" t="str">
        <f ca="1">IF(ISBLANK(INDIRECT("N32"))," ",(INDIRECT("N32")))</f>
        <v xml:space="preserve"> </v>
      </c>
      <c r="AO32" s="47" t="str">
        <f ca="1">IF(ISBLANK(INDIRECT("O32"))," ",(INDIRECT("O32")))</f>
        <v xml:space="preserve"> </v>
      </c>
      <c r="AP32" s="47" t="str">
        <f ca="1">IF(ISBLANK(INDIRECT("P32"))," ",(INDIRECT("P32")))</f>
        <v xml:space="preserve"> </v>
      </c>
      <c r="AQ32" s="47" t="str">
        <f ca="1">IF(ISBLANK(INDIRECT("Q32"))," ",(INDIRECT("Q32")))</f>
        <v xml:space="preserve"> </v>
      </c>
    </row>
    <row r="33" spans="1:43" ht="56.25" customHeight="1" x14ac:dyDescent="0.35">
      <c r="A33" s="46">
        <v>28</v>
      </c>
      <c r="B33" s="97"/>
      <c r="C33" s="97"/>
      <c r="D33" s="97"/>
      <c r="E33" s="46"/>
      <c r="F33" s="46"/>
      <c r="G33" s="46"/>
      <c r="H33" s="46"/>
      <c r="I33" s="46"/>
      <c r="J33" s="46"/>
      <c r="K33" s="46"/>
      <c r="L33" s="46"/>
      <c r="M33" s="46"/>
      <c r="N33" s="46"/>
      <c r="O33" s="46"/>
      <c r="P33" s="46"/>
      <c r="Q33" s="46"/>
      <c r="AB33" s="47" t="str">
        <f ca="1">IF(ISBLANK(INDIRECT("B33"))," ",(INDIRECT("B33")))</f>
        <v xml:space="preserve"> </v>
      </c>
      <c r="AC33" s="47" t="str">
        <f ca="1">IF(ISBLANK(INDIRECT("C33"))," ",(INDIRECT("C33")))</f>
        <v xml:space="preserve"> </v>
      </c>
      <c r="AD33" s="47" t="str">
        <f ca="1">IF(ISBLANK(INDIRECT("D33"))," ",(INDIRECT("D33")))</f>
        <v xml:space="preserve"> </v>
      </c>
      <c r="AE33" s="47" t="str">
        <f ca="1">IF(ISBLANK(INDIRECT("E33"))," ",(INDIRECT("E33")))</f>
        <v xml:space="preserve"> </v>
      </c>
      <c r="AF33" s="47" t="str">
        <f ca="1">IF(ISBLANK(INDIRECT("F33"))," ",(INDIRECT("F33")))</f>
        <v xml:space="preserve"> </v>
      </c>
      <c r="AG33" s="47" t="str">
        <f ca="1">IF(ISBLANK(INDIRECT("G33"))," ",(INDIRECT("G33")))</f>
        <v xml:space="preserve"> </v>
      </c>
      <c r="AH33" s="47" t="str">
        <f ca="1">IF(ISBLANK(INDIRECT("H33"))," ",(INDIRECT("H33")))</f>
        <v xml:space="preserve"> </v>
      </c>
      <c r="AI33" s="47" t="str">
        <f ca="1">IF(ISBLANK(INDIRECT("I33"))," ",(INDIRECT("I33")))</f>
        <v xml:space="preserve"> </v>
      </c>
      <c r="AJ33" s="47" t="str">
        <f ca="1">IF(ISBLANK(INDIRECT("J33"))," ",(INDIRECT("J33")))</f>
        <v xml:space="preserve"> </v>
      </c>
      <c r="AK33" s="47" t="str">
        <f ca="1">IF(ISBLANK(INDIRECT("K33"))," ",(INDIRECT("K33")))</f>
        <v xml:space="preserve"> </v>
      </c>
      <c r="AL33" s="47" t="str">
        <f ca="1">IF(ISBLANK(INDIRECT("L33"))," ",(INDIRECT("L33")))</f>
        <v xml:space="preserve"> </v>
      </c>
      <c r="AM33" s="47" t="str">
        <f ca="1">IF(ISBLANK(INDIRECT("M33"))," ",(INDIRECT("M33")))</f>
        <v xml:space="preserve"> </v>
      </c>
      <c r="AN33" s="47" t="str">
        <f ca="1">IF(ISBLANK(INDIRECT("N33"))," ",(INDIRECT("N33")))</f>
        <v xml:space="preserve"> </v>
      </c>
      <c r="AO33" s="47" t="str">
        <f ca="1">IF(ISBLANK(INDIRECT("O33"))," ",(INDIRECT("O33")))</f>
        <v xml:space="preserve"> </v>
      </c>
      <c r="AP33" s="47" t="str">
        <f ca="1">IF(ISBLANK(INDIRECT("P33"))," ",(INDIRECT("P33")))</f>
        <v xml:space="preserve"> </v>
      </c>
      <c r="AQ33" s="47" t="str">
        <f ca="1">IF(ISBLANK(INDIRECT("Q33"))," ",(INDIRECT("Q33")))</f>
        <v xml:space="preserve"> </v>
      </c>
    </row>
    <row r="34" spans="1:43" ht="56.25" customHeight="1" x14ac:dyDescent="0.35">
      <c r="A34" s="46">
        <v>29</v>
      </c>
      <c r="B34" s="97"/>
      <c r="C34" s="97"/>
      <c r="D34" s="97"/>
      <c r="E34" s="46"/>
      <c r="F34" s="46"/>
      <c r="G34" s="46"/>
      <c r="H34" s="46"/>
      <c r="I34" s="46"/>
      <c r="J34" s="46"/>
      <c r="K34" s="46"/>
      <c r="L34" s="46"/>
      <c r="M34" s="46"/>
      <c r="N34" s="46"/>
      <c r="O34" s="46"/>
      <c r="P34" s="46"/>
      <c r="Q34" s="46"/>
      <c r="AB34" s="47" t="str">
        <f ca="1">IF(ISBLANK(INDIRECT("B34"))," ",(INDIRECT("B34")))</f>
        <v xml:space="preserve"> </v>
      </c>
      <c r="AC34" s="47" t="str">
        <f ca="1">IF(ISBLANK(INDIRECT("C34"))," ",(INDIRECT("C34")))</f>
        <v xml:space="preserve"> </v>
      </c>
      <c r="AD34" s="47" t="str">
        <f ca="1">IF(ISBLANK(INDIRECT("D34"))," ",(INDIRECT("D34")))</f>
        <v xml:space="preserve"> </v>
      </c>
      <c r="AE34" s="47" t="str">
        <f ca="1">IF(ISBLANK(INDIRECT("E34"))," ",(INDIRECT("E34")))</f>
        <v xml:space="preserve"> </v>
      </c>
      <c r="AF34" s="47" t="str">
        <f ca="1">IF(ISBLANK(INDIRECT("F34"))," ",(INDIRECT("F34")))</f>
        <v xml:space="preserve"> </v>
      </c>
      <c r="AG34" s="47" t="str">
        <f ca="1">IF(ISBLANK(INDIRECT("G34"))," ",(INDIRECT("G34")))</f>
        <v xml:space="preserve"> </v>
      </c>
      <c r="AH34" s="47" t="str">
        <f ca="1">IF(ISBLANK(INDIRECT("H34"))," ",(INDIRECT("H34")))</f>
        <v xml:space="preserve"> </v>
      </c>
      <c r="AI34" s="47" t="str">
        <f ca="1">IF(ISBLANK(INDIRECT("I34"))," ",(INDIRECT("I34")))</f>
        <v xml:space="preserve"> </v>
      </c>
      <c r="AJ34" s="47" t="str">
        <f ca="1">IF(ISBLANK(INDIRECT("J34"))," ",(INDIRECT("J34")))</f>
        <v xml:space="preserve"> </v>
      </c>
      <c r="AK34" s="47" t="str">
        <f ca="1">IF(ISBLANK(INDIRECT("K34"))," ",(INDIRECT("K34")))</f>
        <v xml:space="preserve"> </v>
      </c>
      <c r="AL34" s="47" t="str">
        <f ca="1">IF(ISBLANK(INDIRECT("L34"))," ",(INDIRECT("L34")))</f>
        <v xml:space="preserve"> </v>
      </c>
      <c r="AM34" s="47" t="str">
        <f ca="1">IF(ISBLANK(INDIRECT("M34"))," ",(INDIRECT("M34")))</f>
        <v xml:space="preserve"> </v>
      </c>
      <c r="AN34" s="47" t="str">
        <f ca="1">IF(ISBLANK(INDIRECT("N34"))," ",(INDIRECT("N34")))</f>
        <v xml:space="preserve"> </v>
      </c>
      <c r="AO34" s="47" t="str">
        <f ca="1">IF(ISBLANK(INDIRECT("O34"))," ",(INDIRECT("O34")))</f>
        <v xml:space="preserve"> </v>
      </c>
      <c r="AP34" s="47" t="str">
        <f ca="1">IF(ISBLANK(INDIRECT("P34"))," ",(INDIRECT("P34")))</f>
        <v xml:space="preserve"> </v>
      </c>
      <c r="AQ34" s="47" t="str">
        <f ca="1">IF(ISBLANK(INDIRECT("Q34"))," ",(INDIRECT("Q34")))</f>
        <v xml:space="preserve"> </v>
      </c>
    </row>
    <row r="35" spans="1:43" ht="56.25" customHeight="1" x14ac:dyDescent="0.35">
      <c r="A35" s="46">
        <v>30</v>
      </c>
      <c r="B35" s="97"/>
      <c r="C35" s="97"/>
      <c r="D35" s="97"/>
      <c r="E35" s="46"/>
      <c r="F35" s="46"/>
      <c r="G35" s="46"/>
      <c r="H35" s="46"/>
      <c r="I35" s="46"/>
      <c r="J35" s="46"/>
      <c r="K35" s="46"/>
      <c r="L35" s="46"/>
      <c r="M35" s="46"/>
      <c r="N35" s="46"/>
      <c r="O35" s="46"/>
      <c r="P35" s="46"/>
      <c r="Q35" s="46"/>
      <c r="AB35" s="47" t="str">
        <f ca="1">IF(ISBLANK(INDIRECT("B35"))," ",(INDIRECT("B35")))</f>
        <v xml:space="preserve"> </v>
      </c>
      <c r="AC35" s="47" t="str">
        <f ca="1">IF(ISBLANK(INDIRECT("C35"))," ",(INDIRECT("C35")))</f>
        <v xml:space="preserve"> </v>
      </c>
      <c r="AD35" s="47" t="str">
        <f ca="1">IF(ISBLANK(INDIRECT("D35"))," ",(INDIRECT("D35")))</f>
        <v xml:space="preserve"> </v>
      </c>
      <c r="AE35" s="47" t="str">
        <f ca="1">IF(ISBLANK(INDIRECT("E35"))," ",(INDIRECT("E35")))</f>
        <v xml:space="preserve"> </v>
      </c>
      <c r="AF35" s="47" t="str">
        <f ca="1">IF(ISBLANK(INDIRECT("F35"))," ",(INDIRECT("F35")))</f>
        <v xml:space="preserve"> </v>
      </c>
      <c r="AG35" s="47" t="str">
        <f ca="1">IF(ISBLANK(INDIRECT("G35"))," ",(INDIRECT("G35")))</f>
        <v xml:space="preserve"> </v>
      </c>
      <c r="AH35" s="47" t="str">
        <f ca="1">IF(ISBLANK(INDIRECT("H35"))," ",(INDIRECT("H35")))</f>
        <v xml:space="preserve"> </v>
      </c>
      <c r="AI35" s="47" t="str">
        <f ca="1">IF(ISBLANK(INDIRECT("I35"))," ",(INDIRECT("I35")))</f>
        <v xml:space="preserve"> </v>
      </c>
      <c r="AJ35" s="47" t="str">
        <f ca="1">IF(ISBLANK(INDIRECT("J35"))," ",(INDIRECT("J35")))</f>
        <v xml:space="preserve"> </v>
      </c>
      <c r="AK35" s="47" t="str">
        <f ca="1">IF(ISBLANK(INDIRECT("K35"))," ",(INDIRECT("K35")))</f>
        <v xml:space="preserve"> </v>
      </c>
      <c r="AL35" s="47" t="str">
        <f ca="1">IF(ISBLANK(INDIRECT("L35"))," ",(INDIRECT("L35")))</f>
        <v xml:space="preserve"> </v>
      </c>
      <c r="AM35" s="47" t="str">
        <f ca="1">IF(ISBLANK(INDIRECT("M35"))," ",(INDIRECT("M35")))</f>
        <v xml:space="preserve"> </v>
      </c>
      <c r="AN35" s="47" t="str">
        <f ca="1">IF(ISBLANK(INDIRECT("N35"))," ",(INDIRECT("N35")))</f>
        <v xml:space="preserve"> </v>
      </c>
      <c r="AO35" s="47" t="str">
        <f ca="1">IF(ISBLANK(INDIRECT("O35"))," ",(INDIRECT("O35")))</f>
        <v xml:space="preserve"> </v>
      </c>
      <c r="AP35" s="47" t="str">
        <f ca="1">IF(ISBLANK(INDIRECT("P35"))," ",(INDIRECT("P35")))</f>
        <v xml:space="preserve"> </v>
      </c>
      <c r="AQ35" s="47" t="str">
        <f ca="1">IF(ISBLANK(INDIRECT("Q35"))," ",(INDIRECT("Q35")))</f>
        <v xml:space="preserve"> </v>
      </c>
    </row>
    <row r="36" spans="1:43" ht="56.25" customHeight="1" x14ac:dyDescent="0.35">
      <c r="A36" s="46">
        <v>31</v>
      </c>
      <c r="B36" s="97"/>
      <c r="C36" s="97"/>
      <c r="D36" s="97"/>
      <c r="E36" s="46"/>
      <c r="F36" s="46"/>
      <c r="G36" s="46"/>
      <c r="H36" s="46"/>
      <c r="I36" s="46"/>
      <c r="J36" s="46"/>
      <c r="K36" s="46"/>
      <c r="L36" s="46"/>
      <c r="M36" s="46"/>
      <c r="N36" s="46"/>
      <c r="O36" s="46"/>
      <c r="P36" s="46"/>
      <c r="Q36" s="46"/>
      <c r="AB36" s="47" t="str">
        <f ca="1">IF(ISBLANK(INDIRECT("B36"))," ",(INDIRECT("B36")))</f>
        <v xml:space="preserve"> </v>
      </c>
      <c r="AC36" s="47" t="str">
        <f ca="1">IF(ISBLANK(INDIRECT("C36"))," ",(INDIRECT("C36")))</f>
        <v xml:space="preserve"> </v>
      </c>
      <c r="AD36" s="47" t="str">
        <f ca="1">IF(ISBLANK(INDIRECT("D36"))," ",(INDIRECT("D36")))</f>
        <v xml:space="preserve"> </v>
      </c>
      <c r="AE36" s="47" t="str">
        <f ca="1">IF(ISBLANK(INDIRECT("E36"))," ",(INDIRECT("E36")))</f>
        <v xml:space="preserve"> </v>
      </c>
      <c r="AF36" s="47" t="str">
        <f ca="1">IF(ISBLANK(INDIRECT("F36"))," ",(INDIRECT("F36")))</f>
        <v xml:space="preserve"> </v>
      </c>
      <c r="AG36" s="47" t="str">
        <f ca="1">IF(ISBLANK(INDIRECT("G36"))," ",(INDIRECT("G36")))</f>
        <v xml:space="preserve"> </v>
      </c>
      <c r="AH36" s="47" t="str">
        <f ca="1">IF(ISBLANK(INDIRECT("H36"))," ",(INDIRECT("H36")))</f>
        <v xml:space="preserve"> </v>
      </c>
      <c r="AI36" s="47" t="str">
        <f ca="1">IF(ISBLANK(INDIRECT("I36"))," ",(INDIRECT("I36")))</f>
        <v xml:space="preserve"> </v>
      </c>
      <c r="AJ36" s="47" t="str">
        <f ca="1">IF(ISBLANK(INDIRECT("J36"))," ",(INDIRECT("J36")))</f>
        <v xml:space="preserve"> </v>
      </c>
      <c r="AK36" s="47" t="str">
        <f ca="1">IF(ISBLANK(INDIRECT("K36"))," ",(INDIRECT("K36")))</f>
        <v xml:space="preserve"> </v>
      </c>
      <c r="AL36" s="47" t="str">
        <f ca="1">IF(ISBLANK(INDIRECT("L36"))," ",(INDIRECT("L36")))</f>
        <v xml:space="preserve"> </v>
      </c>
      <c r="AM36" s="47" t="str">
        <f ca="1">IF(ISBLANK(INDIRECT("M36"))," ",(INDIRECT("M36")))</f>
        <v xml:space="preserve"> </v>
      </c>
      <c r="AN36" s="47" t="str">
        <f ca="1">IF(ISBLANK(INDIRECT("N36"))," ",(INDIRECT("N36")))</f>
        <v xml:space="preserve"> </v>
      </c>
      <c r="AO36" s="47" t="str">
        <f ca="1">IF(ISBLANK(INDIRECT("O36"))," ",(INDIRECT("O36")))</f>
        <v xml:space="preserve"> </v>
      </c>
      <c r="AP36" s="47" t="str">
        <f ca="1">IF(ISBLANK(INDIRECT("P36"))," ",(INDIRECT("P36")))</f>
        <v xml:space="preserve"> </v>
      </c>
      <c r="AQ36" s="47" t="str">
        <f ca="1">IF(ISBLANK(INDIRECT("Q36"))," ",(INDIRECT("Q36")))</f>
        <v xml:space="preserve"> </v>
      </c>
    </row>
    <row r="37" spans="1:43" ht="56.25" customHeight="1" x14ac:dyDescent="0.35">
      <c r="A37" s="46">
        <v>32</v>
      </c>
      <c r="B37" s="97"/>
      <c r="C37" s="97"/>
      <c r="D37" s="97"/>
      <c r="E37" s="46"/>
      <c r="F37" s="46"/>
      <c r="G37" s="46"/>
      <c r="H37" s="46"/>
      <c r="I37" s="46"/>
      <c r="J37" s="46"/>
      <c r="K37" s="46"/>
      <c r="L37" s="46"/>
      <c r="M37" s="46"/>
      <c r="N37" s="46"/>
      <c r="O37" s="46"/>
      <c r="P37" s="46"/>
      <c r="Q37" s="46"/>
      <c r="AB37" s="47" t="str">
        <f ca="1">IF(ISBLANK(INDIRECT("B37"))," ",(INDIRECT("B37")))</f>
        <v xml:space="preserve"> </v>
      </c>
      <c r="AC37" s="47" t="str">
        <f ca="1">IF(ISBLANK(INDIRECT("C37"))," ",(INDIRECT("C37")))</f>
        <v xml:space="preserve"> </v>
      </c>
      <c r="AD37" s="47" t="str">
        <f ca="1">IF(ISBLANK(INDIRECT("D37"))," ",(INDIRECT("D37")))</f>
        <v xml:space="preserve"> </v>
      </c>
      <c r="AE37" s="47" t="str">
        <f ca="1">IF(ISBLANK(INDIRECT("E37"))," ",(INDIRECT("E37")))</f>
        <v xml:space="preserve"> </v>
      </c>
      <c r="AF37" s="47" t="str">
        <f ca="1">IF(ISBLANK(INDIRECT("F37"))," ",(INDIRECT("F37")))</f>
        <v xml:space="preserve"> </v>
      </c>
      <c r="AG37" s="47" t="str">
        <f ca="1">IF(ISBLANK(INDIRECT("G37"))," ",(INDIRECT("G37")))</f>
        <v xml:space="preserve"> </v>
      </c>
      <c r="AH37" s="47" t="str">
        <f ca="1">IF(ISBLANK(INDIRECT("H37"))," ",(INDIRECT("H37")))</f>
        <v xml:space="preserve"> </v>
      </c>
      <c r="AI37" s="47" t="str">
        <f ca="1">IF(ISBLANK(INDIRECT("I37"))," ",(INDIRECT("I37")))</f>
        <v xml:space="preserve"> </v>
      </c>
      <c r="AJ37" s="47" t="str">
        <f ca="1">IF(ISBLANK(INDIRECT("J37"))," ",(INDIRECT("J37")))</f>
        <v xml:space="preserve"> </v>
      </c>
      <c r="AK37" s="47" t="str">
        <f ca="1">IF(ISBLANK(INDIRECT("K37"))," ",(INDIRECT("K37")))</f>
        <v xml:space="preserve"> </v>
      </c>
      <c r="AL37" s="47" t="str">
        <f ca="1">IF(ISBLANK(INDIRECT("L37"))," ",(INDIRECT("L37")))</f>
        <v xml:space="preserve"> </v>
      </c>
      <c r="AM37" s="47" t="str">
        <f ca="1">IF(ISBLANK(INDIRECT("M37"))," ",(INDIRECT("M37")))</f>
        <v xml:space="preserve"> </v>
      </c>
      <c r="AN37" s="47" t="str">
        <f ca="1">IF(ISBLANK(INDIRECT("N37"))," ",(INDIRECT("N37")))</f>
        <v xml:space="preserve"> </v>
      </c>
      <c r="AO37" s="47" t="str">
        <f ca="1">IF(ISBLANK(INDIRECT("O37"))," ",(INDIRECT("O37")))</f>
        <v xml:space="preserve"> </v>
      </c>
      <c r="AP37" s="47" t="str">
        <f ca="1">IF(ISBLANK(INDIRECT("P37"))," ",(INDIRECT("P37")))</f>
        <v xml:space="preserve"> </v>
      </c>
      <c r="AQ37" s="47" t="str">
        <f ca="1">IF(ISBLANK(INDIRECT("Q37"))," ",(INDIRECT("Q37")))</f>
        <v xml:space="preserve"> </v>
      </c>
    </row>
    <row r="38" spans="1:43" ht="56.25" customHeight="1" x14ac:dyDescent="0.35">
      <c r="A38" s="46">
        <v>33</v>
      </c>
      <c r="B38" s="97"/>
      <c r="C38" s="97"/>
      <c r="D38" s="97"/>
      <c r="E38" s="46"/>
      <c r="F38" s="46"/>
      <c r="G38" s="46"/>
      <c r="H38" s="46"/>
      <c r="I38" s="46"/>
      <c r="J38" s="46"/>
      <c r="K38" s="46"/>
      <c r="L38" s="46"/>
      <c r="M38" s="46"/>
      <c r="N38" s="46"/>
      <c r="O38" s="46"/>
      <c r="P38" s="46"/>
      <c r="Q38" s="46"/>
      <c r="AB38" s="47" t="str">
        <f ca="1">IF(ISBLANK(INDIRECT("B38"))," ",(INDIRECT("B38")))</f>
        <v xml:space="preserve"> </v>
      </c>
      <c r="AC38" s="47" t="str">
        <f ca="1">IF(ISBLANK(INDIRECT("C38"))," ",(INDIRECT("C38")))</f>
        <v xml:space="preserve"> </v>
      </c>
      <c r="AD38" s="47" t="str">
        <f ca="1">IF(ISBLANK(INDIRECT("D38"))," ",(INDIRECT("D38")))</f>
        <v xml:space="preserve"> </v>
      </c>
      <c r="AE38" s="47" t="str">
        <f ca="1">IF(ISBLANK(INDIRECT("E38"))," ",(INDIRECT("E38")))</f>
        <v xml:space="preserve"> </v>
      </c>
      <c r="AF38" s="47" t="str">
        <f ca="1">IF(ISBLANK(INDIRECT("F38"))," ",(INDIRECT("F38")))</f>
        <v xml:space="preserve"> </v>
      </c>
      <c r="AG38" s="47" t="str">
        <f ca="1">IF(ISBLANK(INDIRECT("G38"))," ",(INDIRECT("G38")))</f>
        <v xml:space="preserve"> </v>
      </c>
      <c r="AH38" s="47" t="str">
        <f ca="1">IF(ISBLANK(INDIRECT("H38"))," ",(INDIRECT("H38")))</f>
        <v xml:space="preserve"> </v>
      </c>
      <c r="AI38" s="47" t="str">
        <f ca="1">IF(ISBLANK(INDIRECT("I38"))," ",(INDIRECT("I38")))</f>
        <v xml:space="preserve"> </v>
      </c>
      <c r="AJ38" s="47" t="str">
        <f ca="1">IF(ISBLANK(INDIRECT("J38"))," ",(INDIRECT("J38")))</f>
        <v xml:space="preserve"> </v>
      </c>
      <c r="AK38" s="47" t="str">
        <f ca="1">IF(ISBLANK(INDIRECT("K38"))," ",(INDIRECT("K38")))</f>
        <v xml:space="preserve"> </v>
      </c>
      <c r="AL38" s="47" t="str">
        <f ca="1">IF(ISBLANK(INDIRECT("L38"))," ",(INDIRECT("L38")))</f>
        <v xml:space="preserve"> </v>
      </c>
      <c r="AM38" s="47" t="str">
        <f ca="1">IF(ISBLANK(INDIRECT("M38"))," ",(INDIRECT("M38")))</f>
        <v xml:space="preserve"> </v>
      </c>
      <c r="AN38" s="47" t="str">
        <f ca="1">IF(ISBLANK(INDIRECT("N38"))," ",(INDIRECT("N38")))</f>
        <v xml:space="preserve"> </v>
      </c>
      <c r="AO38" s="47" t="str">
        <f ca="1">IF(ISBLANK(INDIRECT("O38"))," ",(INDIRECT("O38")))</f>
        <v xml:space="preserve"> </v>
      </c>
      <c r="AP38" s="47" t="str">
        <f ca="1">IF(ISBLANK(INDIRECT("P38"))," ",(INDIRECT("P38")))</f>
        <v xml:space="preserve"> </v>
      </c>
      <c r="AQ38" s="47" t="str">
        <f ca="1">IF(ISBLANK(INDIRECT("Q38"))," ",(INDIRECT("Q38")))</f>
        <v xml:space="preserve"> </v>
      </c>
    </row>
    <row r="39" spans="1:43" ht="56.25" customHeight="1" x14ac:dyDescent="0.35">
      <c r="A39" s="46">
        <v>34</v>
      </c>
      <c r="B39" s="97"/>
      <c r="C39" s="97"/>
      <c r="D39" s="97"/>
      <c r="E39" s="46"/>
      <c r="F39" s="46"/>
      <c r="G39" s="46"/>
      <c r="H39" s="46"/>
      <c r="I39" s="46"/>
      <c r="J39" s="46"/>
      <c r="K39" s="46"/>
      <c r="L39" s="46"/>
      <c r="M39" s="46"/>
      <c r="N39" s="46"/>
      <c r="O39" s="46"/>
      <c r="P39" s="46"/>
      <c r="Q39" s="46"/>
      <c r="AB39" s="47" t="str">
        <f ca="1">IF(ISBLANK(INDIRECT("B39"))," ",(INDIRECT("B39")))</f>
        <v xml:space="preserve"> </v>
      </c>
      <c r="AC39" s="47" t="str">
        <f ca="1">IF(ISBLANK(INDIRECT("C39"))," ",(INDIRECT("C39")))</f>
        <v xml:space="preserve"> </v>
      </c>
      <c r="AD39" s="47" t="str">
        <f ca="1">IF(ISBLANK(INDIRECT("D39"))," ",(INDIRECT("D39")))</f>
        <v xml:space="preserve"> </v>
      </c>
      <c r="AE39" s="47" t="str">
        <f ca="1">IF(ISBLANK(INDIRECT("E39"))," ",(INDIRECT("E39")))</f>
        <v xml:space="preserve"> </v>
      </c>
      <c r="AF39" s="47" t="str">
        <f ca="1">IF(ISBLANK(INDIRECT("F39"))," ",(INDIRECT("F39")))</f>
        <v xml:space="preserve"> </v>
      </c>
      <c r="AG39" s="47" t="str">
        <f ca="1">IF(ISBLANK(INDIRECT("G39"))," ",(INDIRECT("G39")))</f>
        <v xml:space="preserve"> </v>
      </c>
      <c r="AH39" s="47" t="str">
        <f ca="1">IF(ISBLANK(INDIRECT("H39"))," ",(INDIRECT("H39")))</f>
        <v xml:space="preserve"> </v>
      </c>
      <c r="AI39" s="47" t="str">
        <f ca="1">IF(ISBLANK(INDIRECT("I39"))," ",(INDIRECT("I39")))</f>
        <v xml:space="preserve"> </v>
      </c>
      <c r="AJ39" s="47" t="str">
        <f ca="1">IF(ISBLANK(INDIRECT("J39"))," ",(INDIRECT("J39")))</f>
        <v xml:space="preserve"> </v>
      </c>
      <c r="AK39" s="47" t="str">
        <f ca="1">IF(ISBLANK(INDIRECT("K39"))," ",(INDIRECT("K39")))</f>
        <v xml:space="preserve"> </v>
      </c>
      <c r="AL39" s="47" t="str">
        <f ca="1">IF(ISBLANK(INDIRECT("L39"))," ",(INDIRECT("L39")))</f>
        <v xml:space="preserve"> </v>
      </c>
      <c r="AM39" s="47" t="str">
        <f ca="1">IF(ISBLANK(INDIRECT("M39"))," ",(INDIRECT("M39")))</f>
        <v xml:space="preserve"> </v>
      </c>
      <c r="AN39" s="47" t="str">
        <f ca="1">IF(ISBLANK(INDIRECT("N39"))," ",(INDIRECT("N39")))</f>
        <v xml:space="preserve"> </v>
      </c>
      <c r="AO39" s="47" t="str">
        <f ca="1">IF(ISBLANK(INDIRECT("O39"))," ",(INDIRECT("O39")))</f>
        <v xml:space="preserve"> </v>
      </c>
      <c r="AP39" s="47" t="str">
        <f ca="1">IF(ISBLANK(INDIRECT("P39"))," ",(INDIRECT("P39")))</f>
        <v xml:space="preserve"> </v>
      </c>
      <c r="AQ39" s="47" t="str">
        <f ca="1">IF(ISBLANK(INDIRECT("Q39"))," ",(INDIRECT("Q39")))</f>
        <v xml:space="preserve"> </v>
      </c>
    </row>
    <row r="40" spans="1:43" ht="56.25" customHeight="1" x14ac:dyDescent="0.35">
      <c r="A40" s="46">
        <v>35</v>
      </c>
      <c r="B40" s="97"/>
      <c r="C40" s="97"/>
      <c r="D40" s="97"/>
      <c r="E40" s="46"/>
      <c r="F40" s="46"/>
      <c r="G40" s="46"/>
      <c r="H40" s="46"/>
      <c r="I40" s="46"/>
      <c r="J40" s="46"/>
      <c r="K40" s="46"/>
      <c r="L40" s="46"/>
      <c r="M40" s="46"/>
      <c r="N40" s="46"/>
      <c r="O40" s="46"/>
      <c r="P40" s="46"/>
      <c r="Q40" s="46"/>
      <c r="AB40" s="47" t="str">
        <f ca="1">IF(ISBLANK(INDIRECT("B40"))," ",(INDIRECT("B40")))</f>
        <v xml:space="preserve"> </v>
      </c>
      <c r="AC40" s="47" t="str">
        <f ca="1">IF(ISBLANK(INDIRECT("C40"))," ",(INDIRECT("C40")))</f>
        <v xml:space="preserve"> </v>
      </c>
      <c r="AD40" s="47" t="str">
        <f ca="1">IF(ISBLANK(INDIRECT("D40"))," ",(INDIRECT("D40")))</f>
        <v xml:space="preserve"> </v>
      </c>
      <c r="AE40" s="47" t="str">
        <f ca="1">IF(ISBLANK(INDIRECT("E40"))," ",(INDIRECT("E40")))</f>
        <v xml:space="preserve"> </v>
      </c>
      <c r="AF40" s="47" t="str">
        <f ca="1">IF(ISBLANK(INDIRECT("F40"))," ",(INDIRECT("F40")))</f>
        <v xml:space="preserve"> </v>
      </c>
      <c r="AG40" s="47" t="str">
        <f ca="1">IF(ISBLANK(INDIRECT("G40"))," ",(INDIRECT("G40")))</f>
        <v xml:space="preserve"> </v>
      </c>
      <c r="AH40" s="47" t="str">
        <f ca="1">IF(ISBLANK(INDIRECT("H40"))," ",(INDIRECT("H40")))</f>
        <v xml:space="preserve"> </v>
      </c>
      <c r="AI40" s="47" t="str">
        <f ca="1">IF(ISBLANK(INDIRECT("I40"))," ",(INDIRECT("I40")))</f>
        <v xml:space="preserve"> </v>
      </c>
      <c r="AJ40" s="47" t="str">
        <f ca="1">IF(ISBLANK(INDIRECT("J40"))," ",(INDIRECT("J40")))</f>
        <v xml:space="preserve"> </v>
      </c>
      <c r="AK40" s="47" t="str">
        <f ca="1">IF(ISBLANK(INDIRECT("K40"))," ",(INDIRECT("K40")))</f>
        <v xml:space="preserve"> </v>
      </c>
      <c r="AL40" s="47" t="str">
        <f ca="1">IF(ISBLANK(INDIRECT("L40"))," ",(INDIRECT("L40")))</f>
        <v xml:space="preserve"> </v>
      </c>
      <c r="AM40" s="47" t="str">
        <f ca="1">IF(ISBLANK(INDIRECT("M40"))," ",(INDIRECT("M40")))</f>
        <v xml:space="preserve"> </v>
      </c>
      <c r="AN40" s="47" t="str">
        <f ca="1">IF(ISBLANK(INDIRECT("N40"))," ",(INDIRECT("N40")))</f>
        <v xml:space="preserve"> </v>
      </c>
      <c r="AO40" s="47" t="str">
        <f ca="1">IF(ISBLANK(INDIRECT("O40"))," ",(INDIRECT("O40")))</f>
        <v xml:space="preserve"> </v>
      </c>
      <c r="AP40" s="47" t="str">
        <f ca="1">IF(ISBLANK(INDIRECT("P40"))," ",(INDIRECT("P40")))</f>
        <v xml:space="preserve"> </v>
      </c>
      <c r="AQ40" s="47" t="str">
        <f ca="1">IF(ISBLANK(INDIRECT("Q40"))," ",(INDIRECT("Q40")))</f>
        <v xml:space="preserve"> </v>
      </c>
    </row>
    <row r="41" spans="1:43" ht="56.25" customHeight="1" x14ac:dyDescent="0.35">
      <c r="A41" s="46">
        <v>36</v>
      </c>
      <c r="B41" s="97"/>
      <c r="C41" s="97"/>
      <c r="D41" s="97"/>
      <c r="E41" s="46"/>
      <c r="F41" s="46"/>
      <c r="G41" s="46"/>
      <c r="H41" s="46"/>
      <c r="I41" s="46"/>
      <c r="J41" s="46"/>
      <c r="K41" s="46"/>
      <c r="L41" s="46"/>
      <c r="M41" s="46"/>
      <c r="N41" s="46"/>
      <c r="O41" s="46"/>
      <c r="P41" s="46"/>
      <c r="Q41" s="46"/>
      <c r="AB41" s="47" t="str">
        <f ca="1">IF(ISBLANK(INDIRECT("B41"))," ",(INDIRECT("B41")))</f>
        <v xml:space="preserve"> </v>
      </c>
      <c r="AC41" s="47" t="str">
        <f ca="1">IF(ISBLANK(INDIRECT("C41"))," ",(INDIRECT("C41")))</f>
        <v xml:space="preserve"> </v>
      </c>
      <c r="AD41" s="47" t="str">
        <f ca="1">IF(ISBLANK(INDIRECT("D41"))," ",(INDIRECT("D41")))</f>
        <v xml:space="preserve"> </v>
      </c>
      <c r="AE41" s="47" t="str">
        <f ca="1">IF(ISBLANK(INDIRECT("E41"))," ",(INDIRECT("E41")))</f>
        <v xml:space="preserve"> </v>
      </c>
      <c r="AF41" s="47" t="str">
        <f ca="1">IF(ISBLANK(INDIRECT("F41"))," ",(INDIRECT("F41")))</f>
        <v xml:space="preserve"> </v>
      </c>
      <c r="AG41" s="47" t="str">
        <f ca="1">IF(ISBLANK(INDIRECT("G41"))," ",(INDIRECT("G41")))</f>
        <v xml:space="preserve"> </v>
      </c>
      <c r="AH41" s="47" t="str">
        <f ca="1">IF(ISBLANK(INDIRECT("H41"))," ",(INDIRECT("H41")))</f>
        <v xml:space="preserve"> </v>
      </c>
      <c r="AI41" s="47" t="str">
        <f ca="1">IF(ISBLANK(INDIRECT("I41"))," ",(INDIRECT("I41")))</f>
        <v xml:space="preserve"> </v>
      </c>
      <c r="AJ41" s="47" t="str">
        <f ca="1">IF(ISBLANK(INDIRECT("J41"))," ",(INDIRECT("J41")))</f>
        <v xml:space="preserve"> </v>
      </c>
      <c r="AK41" s="47" t="str">
        <f ca="1">IF(ISBLANK(INDIRECT("K41"))," ",(INDIRECT("K41")))</f>
        <v xml:space="preserve"> </v>
      </c>
      <c r="AL41" s="47" t="str">
        <f ca="1">IF(ISBLANK(INDIRECT("L41"))," ",(INDIRECT("L41")))</f>
        <v xml:space="preserve"> </v>
      </c>
      <c r="AM41" s="47" t="str">
        <f ca="1">IF(ISBLANK(INDIRECT("M41"))," ",(INDIRECT("M41")))</f>
        <v xml:space="preserve"> </v>
      </c>
      <c r="AN41" s="47" t="str">
        <f ca="1">IF(ISBLANK(INDIRECT("N41"))," ",(INDIRECT("N41")))</f>
        <v xml:space="preserve"> </v>
      </c>
      <c r="AO41" s="47" t="str">
        <f ca="1">IF(ISBLANK(INDIRECT("O41"))," ",(INDIRECT("O41")))</f>
        <v xml:space="preserve"> </v>
      </c>
      <c r="AP41" s="47" t="str">
        <f ca="1">IF(ISBLANK(INDIRECT("P41"))," ",(INDIRECT("P41")))</f>
        <v xml:space="preserve"> </v>
      </c>
      <c r="AQ41" s="47" t="str">
        <f ca="1">IF(ISBLANK(INDIRECT("Q41"))," ",(INDIRECT("Q41")))</f>
        <v xml:space="preserve"> </v>
      </c>
    </row>
    <row r="42" spans="1:43" ht="56.25" customHeight="1" x14ac:dyDescent="0.35">
      <c r="A42" s="46">
        <v>37</v>
      </c>
      <c r="B42" s="97"/>
      <c r="C42" s="97"/>
      <c r="D42" s="97"/>
      <c r="E42" s="46"/>
      <c r="F42" s="46"/>
      <c r="G42" s="46"/>
      <c r="H42" s="46"/>
      <c r="I42" s="46"/>
      <c r="J42" s="46"/>
      <c r="K42" s="46"/>
      <c r="L42" s="46"/>
      <c r="M42" s="46"/>
      <c r="N42" s="46"/>
      <c r="O42" s="46"/>
      <c r="P42" s="46"/>
      <c r="Q42" s="46"/>
      <c r="AB42" s="47" t="str">
        <f ca="1">IF(ISBLANK(INDIRECT("B42"))," ",(INDIRECT("B42")))</f>
        <v xml:space="preserve"> </v>
      </c>
      <c r="AC42" s="47" t="str">
        <f ca="1">IF(ISBLANK(INDIRECT("C42"))," ",(INDIRECT("C42")))</f>
        <v xml:space="preserve"> </v>
      </c>
      <c r="AD42" s="47" t="str">
        <f ca="1">IF(ISBLANK(INDIRECT("D42"))," ",(INDIRECT("D42")))</f>
        <v xml:space="preserve"> </v>
      </c>
      <c r="AE42" s="47" t="str">
        <f ca="1">IF(ISBLANK(INDIRECT("E42"))," ",(INDIRECT("E42")))</f>
        <v xml:space="preserve"> </v>
      </c>
      <c r="AF42" s="47" t="str">
        <f ca="1">IF(ISBLANK(INDIRECT("F42"))," ",(INDIRECT("F42")))</f>
        <v xml:space="preserve"> </v>
      </c>
      <c r="AG42" s="47" t="str">
        <f ca="1">IF(ISBLANK(INDIRECT("G42"))," ",(INDIRECT("G42")))</f>
        <v xml:space="preserve"> </v>
      </c>
      <c r="AH42" s="47" t="str">
        <f ca="1">IF(ISBLANK(INDIRECT("H42"))," ",(INDIRECT("H42")))</f>
        <v xml:space="preserve"> </v>
      </c>
      <c r="AI42" s="47" t="str">
        <f ca="1">IF(ISBLANK(INDIRECT("I42"))," ",(INDIRECT("I42")))</f>
        <v xml:space="preserve"> </v>
      </c>
      <c r="AJ42" s="47" t="str">
        <f ca="1">IF(ISBLANK(INDIRECT("J42"))," ",(INDIRECT("J42")))</f>
        <v xml:space="preserve"> </v>
      </c>
      <c r="AK42" s="47" t="str">
        <f ca="1">IF(ISBLANK(INDIRECT("K42"))," ",(INDIRECT("K42")))</f>
        <v xml:space="preserve"> </v>
      </c>
      <c r="AL42" s="47" t="str">
        <f ca="1">IF(ISBLANK(INDIRECT("L42"))," ",(INDIRECT("L42")))</f>
        <v xml:space="preserve"> </v>
      </c>
      <c r="AM42" s="47" t="str">
        <f ca="1">IF(ISBLANK(INDIRECT("M42"))," ",(INDIRECT("M42")))</f>
        <v xml:space="preserve"> </v>
      </c>
      <c r="AN42" s="47" t="str">
        <f ca="1">IF(ISBLANK(INDIRECT("N42"))," ",(INDIRECT("N42")))</f>
        <v xml:space="preserve"> </v>
      </c>
      <c r="AO42" s="47" t="str">
        <f ca="1">IF(ISBLANK(INDIRECT("O42"))," ",(INDIRECT("O42")))</f>
        <v xml:space="preserve"> </v>
      </c>
      <c r="AP42" s="47" t="str">
        <f ca="1">IF(ISBLANK(INDIRECT("P42"))," ",(INDIRECT("P42")))</f>
        <v xml:space="preserve"> </v>
      </c>
      <c r="AQ42" s="47" t="str">
        <f ca="1">IF(ISBLANK(INDIRECT("Q42"))," ",(INDIRECT("Q42")))</f>
        <v xml:space="preserve"> </v>
      </c>
    </row>
    <row r="43" spans="1:43" ht="56.25" customHeight="1" x14ac:dyDescent="0.35">
      <c r="A43" s="46">
        <v>38</v>
      </c>
      <c r="B43" s="97"/>
      <c r="C43" s="97"/>
      <c r="D43" s="97"/>
      <c r="E43" s="46"/>
      <c r="F43" s="46"/>
      <c r="G43" s="46"/>
      <c r="H43" s="46"/>
      <c r="I43" s="46"/>
      <c r="J43" s="46"/>
      <c r="K43" s="46"/>
      <c r="L43" s="46"/>
      <c r="M43" s="46"/>
      <c r="N43" s="46"/>
      <c r="O43" s="46"/>
      <c r="P43" s="46"/>
      <c r="Q43" s="46"/>
      <c r="AB43" s="47" t="str">
        <f ca="1">IF(ISBLANK(INDIRECT("B43"))," ",(INDIRECT("B43")))</f>
        <v xml:space="preserve"> </v>
      </c>
      <c r="AC43" s="47" t="str">
        <f ca="1">IF(ISBLANK(INDIRECT("C43"))," ",(INDIRECT("C43")))</f>
        <v xml:space="preserve"> </v>
      </c>
      <c r="AD43" s="47" t="str">
        <f ca="1">IF(ISBLANK(INDIRECT("D43"))," ",(INDIRECT("D43")))</f>
        <v xml:space="preserve"> </v>
      </c>
      <c r="AE43" s="47" t="str">
        <f ca="1">IF(ISBLANK(INDIRECT("E43"))," ",(INDIRECT("E43")))</f>
        <v xml:space="preserve"> </v>
      </c>
      <c r="AF43" s="47" t="str">
        <f ca="1">IF(ISBLANK(INDIRECT("F43"))," ",(INDIRECT("F43")))</f>
        <v xml:space="preserve"> </v>
      </c>
      <c r="AG43" s="47" t="str">
        <f ca="1">IF(ISBLANK(INDIRECT("G43"))," ",(INDIRECT("G43")))</f>
        <v xml:space="preserve"> </v>
      </c>
      <c r="AH43" s="47" t="str">
        <f ca="1">IF(ISBLANK(INDIRECT("H43"))," ",(INDIRECT("H43")))</f>
        <v xml:space="preserve"> </v>
      </c>
      <c r="AI43" s="47" t="str">
        <f ca="1">IF(ISBLANK(INDIRECT("I43"))," ",(INDIRECT("I43")))</f>
        <v xml:space="preserve"> </v>
      </c>
      <c r="AJ43" s="47" t="str">
        <f ca="1">IF(ISBLANK(INDIRECT("J43"))," ",(INDIRECT("J43")))</f>
        <v xml:space="preserve"> </v>
      </c>
      <c r="AK43" s="47" t="str">
        <f ca="1">IF(ISBLANK(INDIRECT("K43"))," ",(INDIRECT("K43")))</f>
        <v xml:space="preserve"> </v>
      </c>
      <c r="AL43" s="47" t="str">
        <f ca="1">IF(ISBLANK(INDIRECT("L43"))," ",(INDIRECT("L43")))</f>
        <v xml:space="preserve"> </v>
      </c>
      <c r="AM43" s="47" t="str">
        <f ca="1">IF(ISBLANK(INDIRECT("M43"))," ",(INDIRECT("M43")))</f>
        <v xml:space="preserve"> </v>
      </c>
      <c r="AN43" s="47" t="str">
        <f ca="1">IF(ISBLANK(INDIRECT("N43"))," ",(INDIRECT("N43")))</f>
        <v xml:space="preserve"> </v>
      </c>
      <c r="AO43" s="47" t="str">
        <f ca="1">IF(ISBLANK(INDIRECT("O43"))," ",(INDIRECT("O43")))</f>
        <v xml:space="preserve"> </v>
      </c>
      <c r="AP43" s="47" t="str">
        <f ca="1">IF(ISBLANK(INDIRECT("P43"))," ",(INDIRECT("P43")))</f>
        <v xml:space="preserve"> </v>
      </c>
      <c r="AQ43" s="47" t="str">
        <f ca="1">IF(ISBLANK(INDIRECT("Q43"))," ",(INDIRECT("Q43")))</f>
        <v xml:space="preserve"> </v>
      </c>
    </row>
    <row r="44" spans="1:43" ht="56.25" customHeight="1" x14ac:dyDescent="0.35">
      <c r="A44" s="46">
        <v>39</v>
      </c>
      <c r="B44" s="97"/>
      <c r="C44" s="97"/>
      <c r="D44" s="97"/>
      <c r="E44" s="46"/>
      <c r="F44" s="46"/>
      <c r="G44" s="46"/>
      <c r="H44" s="46"/>
      <c r="I44" s="46"/>
      <c r="J44" s="46"/>
      <c r="K44" s="46"/>
      <c r="L44" s="46"/>
      <c r="M44" s="46"/>
      <c r="N44" s="46"/>
      <c r="O44" s="46"/>
      <c r="P44" s="46"/>
      <c r="Q44" s="46"/>
      <c r="AB44" s="47" t="str">
        <f ca="1">IF(ISBLANK(INDIRECT("B44"))," ",(INDIRECT("B44")))</f>
        <v xml:space="preserve"> </v>
      </c>
      <c r="AC44" s="47" t="str">
        <f ca="1">IF(ISBLANK(INDIRECT("C44"))," ",(INDIRECT("C44")))</f>
        <v xml:space="preserve"> </v>
      </c>
      <c r="AD44" s="47" t="str">
        <f ca="1">IF(ISBLANK(INDIRECT("D44"))," ",(INDIRECT("D44")))</f>
        <v xml:space="preserve"> </v>
      </c>
      <c r="AE44" s="47" t="str">
        <f ca="1">IF(ISBLANK(INDIRECT("E44"))," ",(INDIRECT("E44")))</f>
        <v xml:space="preserve"> </v>
      </c>
      <c r="AF44" s="47" t="str">
        <f ca="1">IF(ISBLANK(INDIRECT("F44"))," ",(INDIRECT("F44")))</f>
        <v xml:space="preserve"> </v>
      </c>
      <c r="AG44" s="47" t="str">
        <f ca="1">IF(ISBLANK(INDIRECT("G44"))," ",(INDIRECT("G44")))</f>
        <v xml:space="preserve"> </v>
      </c>
      <c r="AH44" s="47" t="str">
        <f ca="1">IF(ISBLANK(INDIRECT("H44"))," ",(INDIRECT("H44")))</f>
        <v xml:space="preserve"> </v>
      </c>
      <c r="AI44" s="47" t="str">
        <f ca="1">IF(ISBLANK(INDIRECT("I44"))," ",(INDIRECT("I44")))</f>
        <v xml:space="preserve"> </v>
      </c>
      <c r="AJ44" s="47" t="str">
        <f ca="1">IF(ISBLANK(INDIRECT("J44"))," ",(INDIRECT("J44")))</f>
        <v xml:space="preserve"> </v>
      </c>
      <c r="AK44" s="47" t="str">
        <f ca="1">IF(ISBLANK(INDIRECT("K44"))," ",(INDIRECT("K44")))</f>
        <v xml:space="preserve"> </v>
      </c>
      <c r="AL44" s="47" t="str">
        <f ca="1">IF(ISBLANK(INDIRECT("L44"))," ",(INDIRECT("L44")))</f>
        <v xml:space="preserve"> </v>
      </c>
      <c r="AM44" s="47" t="str">
        <f ca="1">IF(ISBLANK(INDIRECT("M44"))," ",(INDIRECT("M44")))</f>
        <v xml:space="preserve"> </v>
      </c>
      <c r="AN44" s="47" t="str">
        <f ca="1">IF(ISBLANK(INDIRECT("N44"))," ",(INDIRECT("N44")))</f>
        <v xml:space="preserve"> </v>
      </c>
      <c r="AO44" s="47" t="str">
        <f ca="1">IF(ISBLANK(INDIRECT("O44"))," ",(INDIRECT("O44")))</f>
        <v xml:space="preserve"> </v>
      </c>
      <c r="AP44" s="47" t="str">
        <f ca="1">IF(ISBLANK(INDIRECT("P44"))," ",(INDIRECT("P44")))</f>
        <v xml:space="preserve"> </v>
      </c>
      <c r="AQ44" s="47" t="str">
        <f ca="1">IF(ISBLANK(INDIRECT("Q44"))," ",(INDIRECT("Q44")))</f>
        <v xml:space="preserve"> </v>
      </c>
    </row>
    <row r="45" spans="1:43" ht="56.25" customHeight="1" x14ac:dyDescent="0.35">
      <c r="A45" s="46">
        <v>40</v>
      </c>
      <c r="B45" s="97"/>
      <c r="C45" s="97"/>
      <c r="D45" s="97"/>
      <c r="E45" s="46"/>
      <c r="F45" s="46"/>
      <c r="G45" s="46"/>
      <c r="H45" s="46"/>
      <c r="I45" s="46"/>
      <c r="J45" s="46"/>
      <c r="K45" s="46"/>
      <c r="L45" s="46"/>
      <c r="M45" s="46"/>
      <c r="N45" s="46"/>
      <c r="O45" s="46"/>
      <c r="P45" s="46"/>
      <c r="Q45" s="46"/>
      <c r="AB45" s="47" t="str">
        <f ca="1">IF(ISBLANK(INDIRECT("B45"))," ",(INDIRECT("B45")))</f>
        <v xml:space="preserve"> </v>
      </c>
      <c r="AC45" s="47" t="str">
        <f ca="1">IF(ISBLANK(INDIRECT("C45"))," ",(INDIRECT("C45")))</f>
        <v xml:space="preserve"> </v>
      </c>
      <c r="AD45" s="47" t="str">
        <f ca="1">IF(ISBLANK(INDIRECT("D45"))," ",(INDIRECT("D45")))</f>
        <v xml:space="preserve"> </v>
      </c>
      <c r="AE45" s="47" t="str">
        <f ca="1">IF(ISBLANK(INDIRECT("E45"))," ",(INDIRECT("E45")))</f>
        <v xml:space="preserve"> </v>
      </c>
      <c r="AF45" s="47" t="str">
        <f ca="1">IF(ISBLANK(INDIRECT("F45"))," ",(INDIRECT("F45")))</f>
        <v xml:space="preserve"> </v>
      </c>
      <c r="AG45" s="47" t="str">
        <f ca="1">IF(ISBLANK(INDIRECT("G45"))," ",(INDIRECT("G45")))</f>
        <v xml:space="preserve"> </v>
      </c>
      <c r="AH45" s="47" t="str">
        <f ca="1">IF(ISBLANK(INDIRECT("H45"))," ",(INDIRECT("H45")))</f>
        <v xml:space="preserve"> </v>
      </c>
      <c r="AI45" s="47" t="str">
        <f ca="1">IF(ISBLANK(INDIRECT("I45"))," ",(INDIRECT("I45")))</f>
        <v xml:space="preserve"> </v>
      </c>
      <c r="AJ45" s="47" t="str">
        <f ca="1">IF(ISBLANK(INDIRECT("J45"))," ",(INDIRECT("J45")))</f>
        <v xml:space="preserve"> </v>
      </c>
      <c r="AK45" s="47" t="str">
        <f ca="1">IF(ISBLANK(INDIRECT("K45"))," ",(INDIRECT("K45")))</f>
        <v xml:space="preserve"> </v>
      </c>
      <c r="AL45" s="47" t="str">
        <f ca="1">IF(ISBLANK(INDIRECT("L45"))," ",(INDIRECT("L45")))</f>
        <v xml:space="preserve"> </v>
      </c>
      <c r="AM45" s="47" t="str">
        <f ca="1">IF(ISBLANK(INDIRECT("M45"))," ",(INDIRECT("M45")))</f>
        <v xml:space="preserve"> </v>
      </c>
      <c r="AN45" s="47" t="str">
        <f ca="1">IF(ISBLANK(INDIRECT("N45"))," ",(INDIRECT("N45")))</f>
        <v xml:space="preserve"> </v>
      </c>
      <c r="AO45" s="47" t="str">
        <f ca="1">IF(ISBLANK(INDIRECT("O45"))," ",(INDIRECT("O45")))</f>
        <v xml:space="preserve"> </v>
      </c>
      <c r="AP45" s="47" t="str">
        <f ca="1">IF(ISBLANK(INDIRECT("P45"))," ",(INDIRECT("P45")))</f>
        <v xml:space="preserve"> </v>
      </c>
      <c r="AQ45" s="47" t="str">
        <f ca="1">IF(ISBLANK(INDIRECT("Q45"))," ",(INDIRECT("Q45")))</f>
        <v xml:space="preserve"> </v>
      </c>
    </row>
    <row r="46" spans="1:43" ht="56.25" customHeight="1" x14ac:dyDescent="0.35">
      <c r="A46" s="46">
        <v>41</v>
      </c>
      <c r="B46" s="97"/>
      <c r="C46" s="97"/>
      <c r="D46" s="97"/>
      <c r="E46" s="46"/>
      <c r="F46" s="46"/>
      <c r="G46" s="46"/>
      <c r="H46" s="46"/>
      <c r="I46" s="46"/>
      <c r="J46" s="46"/>
      <c r="K46" s="46"/>
      <c r="L46" s="46"/>
      <c r="M46" s="46"/>
      <c r="N46" s="46"/>
      <c r="O46" s="46"/>
      <c r="P46" s="46"/>
      <c r="Q46" s="46"/>
      <c r="AB46" s="47" t="str">
        <f ca="1">IF(ISBLANK(INDIRECT("B46"))," ",(INDIRECT("B46")))</f>
        <v xml:space="preserve"> </v>
      </c>
      <c r="AC46" s="47" t="str">
        <f ca="1">IF(ISBLANK(INDIRECT("C46"))," ",(INDIRECT("C46")))</f>
        <v xml:space="preserve"> </v>
      </c>
      <c r="AD46" s="47" t="str">
        <f ca="1">IF(ISBLANK(INDIRECT("D46"))," ",(INDIRECT("D46")))</f>
        <v xml:space="preserve"> </v>
      </c>
      <c r="AE46" s="47" t="str">
        <f ca="1">IF(ISBLANK(INDIRECT("E46"))," ",(INDIRECT("E46")))</f>
        <v xml:space="preserve"> </v>
      </c>
      <c r="AF46" s="47" t="str">
        <f ca="1">IF(ISBLANK(INDIRECT("F46"))," ",(INDIRECT("F46")))</f>
        <v xml:space="preserve"> </v>
      </c>
      <c r="AG46" s="47" t="str">
        <f ca="1">IF(ISBLANK(INDIRECT("G46"))," ",(INDIRECT("G46")))</f>
        <v xml:space="preserve"> </v>
      </c>
      <c r="AH46" s="47" t="str">
        <f ca="1">IF(ISBLANK(INDIRECT("H46"))," ",(INDIRECT("H46")))</f>
        <v xml:space="preserve"> </v>
      </c>
      <c r="AI46" s="47" t="str">
        <f ca="1">IF(ISBLANK(INDIRECT("I46"))," ",(INDIRECT("I46")))</f>
        <v xml:space="preserve"> </v>
      </c>
      <c r="AJ46" s="47" t="str">
        <f ca="1">IF(ISBLANK(INDIRECT("J46"))," ",(INDIRECT("J46")))</f>
        <v xml:space="preserve"> </v>
      </c>
      <c r="AK46" s="47" t="str">
        <f ca="1">IF(ISBLANK(INDIRECT("K46"))," ",(INDIRECT("K46")))</f>
        <v xml:space="preserve"> </v>
      </c>
      <c r="AL46" s="47" t="str">
        <f ca="1">IF(ISBLANK(INDIRECT("L46"))," ",(INDIRECT("L46")))</f>
        <v xml:space="preserve"> </v>
      </c>
      <c r="AM46" s="47" t="str">
        <f ca="1">IF(ISBLANK(INDIRECT("M46"))," ",(INDIRECT("M46")))</f>
        <v xml:space="preserve"> </v>
      </c>
      <c r="AN46" s="47" t="str">
        <f ca="1">IF(ISBLANK(INDIRECT("N46"))," ",(INDIRECT("N46")))</f>
        <v xml:space="preserve"> </v>
      </c>
      <c r="AO46" s="47" t="str">
        <f ca="1">IF(ISBLANK(INDIRECT("O46"))," ",(INDIRECT("O46")))</f>
        <v xml:space="preserve"> </v>
      </c>
      <c r="AP46" s="47" t="str">
        <f ca="1">IF(ISBLANK(INDIRECT("P46"))," ",(INDIRECT("P46")))</f>
        <v xml:space="preserve"> </v>
      </c>
      <c r="AQ46" s="47" t="str">
        <f ca="1">IF(ISBLANK(INDIRECT("Q46"))," ",(INDIRECT("Q46")))</f>
        <v xml:space="preserve"> </v>
      </c>
    </row>
    <row r="47" spans="1:43" ht="56.25" customHeight="1" x14ac:dyDescent="0.35">
      <c r="A47" s="46">
        <v>42</v>
      </c>
      <c r="B47" s="97"/>
      <c r="C47" s="97"/>
      <c r="D47" s="97"/>
      <c r="E47" s="46"/>
      <c r="F47" s="46"/>
      <c r="G47" s="46"/>
      <c r="H47" s="46"/>
      <c r="I47" s="46"/>
      <c r="J47" s="46"/>
      <c r="K47" s="46"/>
      <c r="L47" s="46"/>
      <c r="M47" s="46"/>
      <c r="N47" s="46"/>
      <c r="O47" s="46"/>
      <c r="P47" s="46"/>
      <c r="Q47" s="46"/>
      <c r="AB47" s="47" t="str">
        <f ca="1">IF(ISBLANK(INDIRECT("B47"))," ",(INDIRECT("B47")))</f>
        <v xml:space="preserve"> </v>
      </c>
      <c r="AC47" s="47" t="str">
        <f ca="1">IF(ISBLANK(INDIRECT("C47"))," ",(INDIRECT("C47")))</f>
        <v xml:space="preserve"> </v>
      </c>
      <c r="AD47" s="47" t="str">
        <f ca="1">IF(ISBLANK(INDIRECT("D47"))," ",(INDIRECT("D47")))</f>
        <v xml:space="preserve"> </v>
      </c>
      <c r="AE47" s="47" t="str">
        <f ca="1">IF(ISBLANK(INDIRECT("E47"))," ",(INDIRECT("E47")))</f>
        <v xml:space="preserve"> </v>
      </c>
      <c r="AF47" s="47" t="str">
        <f ca="1">IF(ISBLANK(INDIRECT("F47"))," ",(INDIRECT("F47")))</f>
        <v xml:space="preserve"> </v>
      </c>
      <c r="AG47" s="47" t="str">
        <f ca="1">IF(ISBLANK(INDIRECT("G47"))," ",(INDIRECT("G47")))</f>
        <v xml:space="preserve"> </v>
      </c>
      <c r="AH47" s="47" t="str">
        <f ca="1">IF(ISBLANK(INDIRECT("H47"))," ",(INDIRECT("H47")))</f>
        <v xml:space="preserve"> </v>
      </c>
      <c r="AI47" s="47" t="str">
        <f ca="1">IF(ISBLANK(INDIRECT("I47"))," ",(INDIRECT("I47")))</f>
        <v xml:space="preserve"> </v>
      </c>
      <c r="AJ47" s="47" t="str">
        <f ca="1">IF(ISBLANK(INDIRECT("J47"))," ",(INDIRECT("J47")))</f>
        <v xml:space="preserve"> </v>
      </c>
      <c r="AK47" s="47" t="str">
        <f ca="1">IF(ISBLANK(INDIRECT("K47"))," ",(INDIRECT("K47")))</f>
        <v xml:space="preserve"> </v>
      </c>
      <c r="AL47" s="47" t="str">
        <f ca="1">IF(ISBLANK(INDIRECT("L47"))," ",(INDIRECT("L47")))</f>
        <v xml:space="preserve"> </v>
      </c>
      <c r="AM47" s="47" t="str">
        <f ca="1">IF(ISBLANK(INDIRECT("M47"))," ",(INDIRECT("M47")))</f>
        <v xml:space="preserve"> </v>
      </c>
      <c r="AN47" s="47" t="str">
        <f ca="1">IF(ISBLANK(INDIRECT("N47"))," ",(INDIRECT("N47")))</f>
        <v xml:space="preserve"> </v>
      </c>
      <c r="AO47" s="47" t="str">
        <f ca="1">IF(ISBLANK(INDIRECT("O47"))," ",(INDIRECT("O47")))</f>
        <v xml:space="preserve"> </v>
      </c>
      <c r="AP47" s="47" t="str">
        <f ca="1">IF(ISBLANK(INDIRECT("P47"))," ",(INDIRECT("P47")))</f>
        <v xml:space="preserve"> </v>
      </c>
      <c r="AQ47" s="47" t="str">
        <f ca="1">IF(ISBLANK(INDIRECT("Q47"))," ",(INDIRECT("Q47")))</f>
        <v xml:space="preserve"> </v>
      </c>
    </row>
    <row r="48" spans="1:43" ht="56.25" customHeight="1" x14ac:dyDescent="0.35">
      <c r="A48" s="46">
        <v>43</v>
      </c>
      <c r="B48" s="97"/>
      <c r="C48" s="97"/>
      <c r="D48" s="97"/>
      <c r="E48" s="46"/>
      <c r="F48" s="46"/>
      <c r="G48" s="46"/>
      <c r="H48" s="46"/>
      <c r="I48" s="46"/>
      <c r="J48" s="46"/>
      <c r="K48" s="46"/>
      <c r="L48" s="46"/>
      <c r="M48" s="46"/>
      <c r="N48" s="46"/>
      <c r="O48" s="46"/>
      <c r="P48" s="46"/>
      <c r="Q48" s="46"/>
      <c r="AB48" s="47" t="str">
        <f ca="1">IF(ISBLANK(INDIRECT("B48"))," ",(INDIRECT("B48")))</f>
        <v xml:space="preserve"> </v>
      </c>
      <c r="AC48" s="47" t="str">
        <f ca="1">IF(ISBLANK(INDIRECT("C48"))," ",(INDIRECT("C48")))</f>
        <v xml:space="preserve"> </v>
      </c>
      <c r="AD48" s="47" t="str">
        <f ca="1">IF(ISBLANK(INDIRECT("D48"))," ",(INDIRECT("D48")))</f>
        <v xml:space="preserve"> </v>
      </c>
      <c r="AE48" s="47" t="str">
        <f ca="1">IF(ISBLANK(INDIRECT("E48"))," ",(INDIRECT("E48")))</f>
        <v xml:space="preserve"> </v>
      </c>
      <c r="AF48" s="47" t="str">
        <f ca="1">IF(ISBLANK(INDIRECT("F48"))," ",(INDIRECT("F48")))</f>
        <v xml:space="preserve"> </v>
      </c>
      <c r="AG48" s="47" t="str">
        <f ca="1">IF(ISBLANK(INDIRECT("G48"))," ",(INDIRECT("G48")))</f>
        <v xml:space="preserve"> </v>
      </c>
      <c r="AH48" s="47" t="str">
        <f ca="1">IF(ISBLANK(INDIRECT("H48"))," ",(INDIRECT("H48")))</f>
        <v xml:space="preserve"> </v>
      </c>
      <c r="AI48" s="47" t="str">
        <f ca="1">IF(ISBLANK(INDIRECT("I48"))," ",(INDIRECT("I48")))</f>
        <v xml:space="preserve"> </v>
      </c>
      <c r="AJ48" s="47" t="str">
        <f ca="1">IF(ISBLANK(INDIRECT("J48"))," ",(INDIRECT("J48")))</f>
        <v xml:space="preserve"> </v>
      </c>
      <c r="AK48" s="47" t="str">
        <f ca="1">IF(ISBLANK(INDIRECT("K48"))," ",(INDIRECT("K48")))</f>
        <v xml:space="preserve"> </v>
      </c>
      <c r="AL48" s="47" t="str">
        <f ca="1">IF(ISBLANK(INDIRECT("L48"))," ",(INDIRECT("L48")))</f>
        <v xml:space="preserve"> </v>
      </c>
      <c r="AM48" s="47" t="str">
        <f ca="1">IF(ISBLANK(INDIRECT("M48"))," ",(INDIRECT("M48")))</f>
        <v xml:space="preserve"> </v>
      </c>
      <c r="AN48" s="47" t="str">
        <f ca="1">IF(ISBLANK(INDIRECT("N48"))," ",(INDIRECT("N48")))</f>
        <v xml:space="preserve"> </v>
      </c>
      <c r="AO48" s="47" t="str">
        <f ca="1">IF(ISBLANK(INDIRECT("O48"))," ",(INDIRECT("O48")))</f>
        <v xml:space="preserve"> </v>
      </c>
      <c r="AP48" s="47" t="str">
        <f ca="1">IF(ISBLANK(INDIRECT("P48"))," ",(INDIRECT("P48")))</f>
        <v xml:space="preserve"> </v>
      </c>
      <c r="AQ48" s="47" t="str">
        <f ca="1">IF(ISBLANK(INDIRECT("Q48"))," ",(INDIRECT("Q48")))</f>
        <v xml:space="preserve"> </v>
      </c>
    </row>
    <row r="49" spans="1:43" ht="56.25" customHeight="1" x14ac:dyDescent="0.35">
      <c r="A49" s="46">
        <v>44</v>
      </c>
      <c r="B49" s="97"/>
      <c r="C49" s="97"/>
      <c r="D49" s="97"/>
      <c r="E49" s="46"/>
      <c r="F49" s="46"/>
      <c r="G49" s="46"/>
      <c r="H49" s="46"/>
      <c r="I49" s="46"/>
      <c r="J49" s="46"/>
      <c r="K49" s="46"/>
      <c r="L49" s="46"/>
      <c r="M49" s="46"/>
      <c r="N49" s="46"/>
      <c r="O49" s="46"/>
      <c r="P49" s="46"/>
      <c r="Q49" s="46"/>
      <c r="AB49" s="47" t="str">
        <f ca="1">IF(ISBLANK(INDIRECT("B49"))," ",(INDIRECT("B49")))</f>
        <v xml:space="preserve"> </v>
      </c>
      <c r="AC49" s="47" t="str">
        <f ca="1">IF(ISBLANK(INDIRECT("C49"))," ",(INDIRECT("C49")))</f>
        <v xml:space="preserve"> </v>
      </c>
      <c r="AD49" s="47" t="str">
        <f ca="1">IF(ISBLANK(INDIRECT("D49"))," ",(INDIRECT("D49")))</f>
        <v xml:space="preserve"> </v>
      </c>
      <c r="AE49" s="47" t="str">
        <f ca="1">IF(ISBLANK(INDIRECT("E49"))," ",(INDIRECT("E49")))</f>
        <v xml:space="preserve"> </v>
      </c>
      <c r="AF49" s="47" t="str">
        <f ca="1">IF(ISBLANK(INDIRECT("F49"))," ",(INDIRECT("F49")))</f>
        <v xml:space="preserve"> </v>
      </c>
      <c r="AG49" s="47" t="str">
        <f ca="1">IF(ISBLANK(INDIRECT("G49"))," ",(INDIRECT("G49")))</f>
        <v xml:space="preserve"> </v>
      </c>
      <c r="AH49" s="47" t="str">
        <f ca="1">IF(ISBLANK(INDIRECT("H49"))," ",(INDIRECT("H49")))</f>
        <v xml:space="preserve"> </v>
      </c>
      <c r="AI49" s="47" t="str">
        <f ca="1">IF(ISBLANK(INDIRECT("I49"))," ",(INDIRECT("I49")))</f>
        <v xml:space="preserve"> </v>
      </c>
      <c r="AJ49" s="47" t="str">
        <f ca="1">IF(ISBLANK(INDIRECT("J49"))," ",(INDIRECT("J49")))</f>
        <v xml:space="preserve"> </v>
      </c>
      <c r="AK49" s="47" t="str">
        <f ca="1">IF(ISBLANK(INDIRECT("K49"))," ",(INDIRECT("K49")))</f>
        <v xml:space="preserve"> </v>
      </c>
      <c r="AL49" s="47" t="str">
        <f ca="1">IF(ISBLANK(INDIRECT("L49"))," ",(INDIRECT("L49")))</f>
        <v xml:space="preserve"> </v>
      </c>
      <c r="AM49" s="47" t="str">
        <f ca="1">IF(ISBLANK(INDIRECT("M49"))," ",(INDIRECT("M49")))</f>
        <v xml:space="preserve"> </v>
      </c>
      <c r="AN49" s="47" t="str">
        <f ca="1">IF(ISBLANK(INDIRECT("N49"))," ",(INDIRECT("N49")))</f>
        <v xml:space="preserve"> </v>
      </c>
      <c r="AO49" s="47" t="str">
        <f ca="1">IF(ISBLANK(INDIRECT("O49"))," ",(INDIRECT("O49")))</f>
        <v xml:space="preserve"> </v>
      </c>
      <c r="AP49" s="47" t="str">
        <f ca="1">IF(ISBLANK(INDIRECT("P49"))," ",(INDIRECT("P49")))</f>
        <v xml:space="preserve"> </v>
      </c>
      <c r="AQ49" s="47" t="str">
        <f ca="1">IF(ISBLANK(INDIRECT("Q49"))," ",(INDIRECT("Q49")))</f>
        <v xml:space="preserve"> </v>
      </c>
    </row>
    <row r="50" spans="1:43" ht="56.25" customHeight="1" x14ac:dyDescent="0.35">
      <c r="A50" s="46">
        <v>45</v>
      </c>
      <c r="B50" s="97"/>
      <c r="C50" s="97"/>
      <c r="D50" s="97"/>
      <c r="E50" s="46"/>
      <c r="F50" s="46"/>
      <c r="G50" s="46"/>
      <c r="H50" s="46"/>
      <c r="I50" s="46"/>
      <c r="J50" s="46"/>
      <c r="K50" s="46"/>
      <c r="L50" s="46"/>
      <c r="M50" s="46"/>
      <c r="N50" s="46"/>
      <c r="O50" s="46"/>
      <c r="P50" s="46"/>
      <c r="Q50" s="46"/>
      <c r="AB50" s="47" t="str">
        <f ca="1">IF(ISBLANK(INDIRECT("B50"))," ",(INDIRECT("B50")))</f>
        <v xml:space="preserve"> </v>
      </c>
      <c r="AC50" s="47" t="str">
        <f ca="1">IF(ISBLANK(INDIRECT("C50"))," ",(INDIRECT("C50")))</f>
        <v xml:space="preserve"> </v>
      </c>
      <c r="AD50" s="47" t="str">
        <f ca="1">IF(ISBLANK(INDIRECT("D50"))," ",(INDIRECT("D50")))</f>
        <v xml:space="preserve"> </v>
      </c>
      <c r="AE50" s="47" t="str">
        <f ca="1">IF(ISBLANK(INDIRECT("E50"))," ",(INDIRECT("E50")))</f>
        <v xml:space="preserve"> </v>
      </c>
      <c r="AF50" s="47" t="str">
        <f ca="1">IF(ISBLANK(INDIRECT("F50"))," ",(INDIRECT("F50")))</f>
        <v xml:space="preserve"> </v>
      </c>
      <c r="AG50" s="47" t="str">
        <f ca="1">IF(ISBLANK(INDIRECT("G50"))," ",(INDIRECT("G50")))</f>
        <v xml:space="preserve"> </v>
      </c>
      <c r="AH50" s="47" t="str">
        <f ca="1">IF(ISBLANK(INDIRECT("H50"))," ",(INDIRECT("H50")))</f>
        <v xml:space="preserve"> </v>
      </c>
      <c r="AI50" s="47" t="str">
        <f ca="1">IF(ISBLANK(INDIRECT("I50"))," ",(INDIRECT("I50")))</f>
        <v xml:space="preserve"> </v>
      </c>
      <c r="AJ50" s="47" t="str">
        <f ca="1">IF(ISBLANK(INDIRECT("J50"))," ",(INDIRECT("J50")))</f>
        <v xml:space="preserve"> </v>
      </c>
      <c r="AK50" s="47" t="str">
        <f ca="1">IF(ISBLANK(INDIRECT("K50"))," ",(INDIRECT("K50")))</f>
        <v xml:space="preserve"> </v>
      </c>
      <c r="AL50" s="47" t="str">
        <f ca="1">IF(ISBLANK(INDIRECT("L50"))," ",(INDIRECT("L50")))</f>
        <v xml:space="preserve"> </v>
      </c>
      <c r="AM50" s="47" t="str">
        <f ca="1">IF(ISBLANK(INDIRECT("M50"))," ",(INDIRECT("M50")))</f>
        <v xml:space="preserve"> </v>
      </c>
      <c r="AN50" s="47" t="str">
        <f ca="1">IF(ISBLANK(INDIRECT("N50"))," ",(INDIRECT("N50")))</f>
        <v xml:space="preserve"> </v>
      </c>
      <c r="AO50" s="47" t="str">
        <f ca="1">IF(ISBLANK(INDIRECT("O50"))," ",(INDIRECT("O50")))</f>
        <v xml:space="preserve"> </v>
      </c>
      <c r="AP50" s="47" t="str">
        <f ca="1">IF(ISBLANK(INDIRECT("P50"))," ",(INDIRECT("P50")))</f>
        <v xml:space="preserve"> </v>
      </c>
      <c r="AQ50" s="47" t="str">
        <f ca="1">IF(ISBLANK(INDIRECT("Q50"))," ",(INDIRECT("Q50")))</f>
        <v xml:space="preserve"> </v>
      </c>
    </row>
    <row r="51" spans="1:43" ht="56.25" customHeight="1" x14ac:dyDescent="0.35">
      <c r="A51" s="46">
        <v>46</v>
      </c>
      <c r="B51" s="97"/>
      <c r="C51" s="97"/>
      <c r="D51" s="97"/>
      <c r="E51" s="46"/>
      <c r="F51" s="46"/>
      <c r="G51" s="46"/>
      <c r="H51" s="46"/>
      <c r="I51" s="46"/>
      <c r="J51" s="46"/>
      <c r="K51" s="46"/>
      <c r="L51" s="46"/>
      <c r="M51" s="46"/>
      <c r="N51" s="46"/>
      <c r="O51" s="46"/>
      <c r="P51" s="46"/>
      <c r="Q51" s="46"/>
      <c r="AB51" s="47" t="str">
        <f ca="1">IF(ISBLANK(INDIRECT("B51"))," ",(INDIRECT("B51")))</f>
        <v xml:space="preserve"> </v>
      </c>
      <c r="AC51" s="47" t="str">
        <f ca="1">IF(ISBLANK(INDIRECT("C51"))," ",(INDIRECT("C51")))</f>
        <v xml:space="preserve"> </v>
      </c>
      <c r="AD51" s="47" t="str">
        <f ca="1">IF(ISBLANK(INDIRECT("D51"))," ",(INDIRECT("D51")))</f>
        <v xml:space="preserve"> </v>
      </c>
      <c r="AE51" s="47" t="str">
        <f ca="1">IF(ISBLANK(INDIRECT("E51"))," ",(INDIRECT("E51")))</f>
        <v xml:space="preserve"> </v>
      </c>
      <c r="AF51" s="47" t="str">
        <f ca="1">IF(ISBLANK(INDIRECT("F51"))," ",(INDIRECT("F51")))</f>
        <v xml:space="preserve"> </v>
      </c>
      <c r="AG51" s="47" t="str">
        <f ca="1">IF(ISBLANK(INDIRECT("G51"))," ",(INDIRECT("G51")))</f>
        <v xml:space="preserve"> </v>
      </c>
      <c r="AH51" s="47" t="str">
        <f ca="1">IF(ISBLANK(INDIRECT("H51"))," ",(INDIRECT("H51")))</f>
        <v xml:space="preserve"> </v>
      </c>
      <c r="AI51" s="47" t="str">
        <f ca="1">IF(ISBLANK(INDIRECT("I51"))," ",(INDIRECT("I51")))</f>
        <v xml:space="preserve"> </v>
      </c>
      <c r="AJ51" s="47" t="str">
        <f ca="1">IF(ISBLANK(INDIRECT("J51"))," ",(INDIRECT("J51")))</f>
        <v xml:space="preserve"> </v>
      </c>
      <c r="AK51" s="47" t="str">
        <f ca="1">IF(ISBLANK(INDIRECT("K51"))," ",(INDIRECT("K51")))</f>
        <v xml:space="preserve"> </v>
      </c>
      <c r="AL51" s="47" t="str">
        <f ca="1">IF(ISBLANK(INDIRECT("L51"))," ",(INDIRECT("L51")))</f>
        <v xml:space="preserve"> </v>
      </c>
      <c r="AM51" s="47" t="str">
        <f ca="1">IF(ISBLANK(INDIRECT("M51"))," ",(INDIRECT("M51")))</f>
        <v xml:space="preserve"> </v>
      </c>
      <c r="AN51" s="47" t="str">
        <f ca="1">IF(ISBLANK(INDIRECT("N51"))," ",(INDIRECT("N51")))</f>
        <v xml:space="preserve"> </v>
      </c>
      <c r="AO51" s="47" t="str">
        <f ca="1">IF(ISBLANK(INDIRECT("O51"))," ",(INDIRECT("O51")))</f>
        <v xml:space="preserve"> </v>
      </c>
      <c r="AP51" s="47" t="str">
        <f ca="1">IF(ISBLANK(INDIRECT("P51"))," ",(INDIRECT("P51")))</f>
        <v xml:space="preserve"> </v>
      </c>
      <c r="AQ51" s="47" t="str">
        <f ca="1">IF(ISBLANK(INDIRECT("Q51"))," ",(INDIRECT("Q51")))</f>
        <v xml:space="preserve"> </v>
      </c>
    </row>
    <row r="52" spans="1:43" ht="56.25" customHeight="1" x14ac:dyDescent="0.35">
      <c r="A52" s="46">
        <v>47</v>
      </c>
      <c r="B52" s="97"/>
      <c r="C52" s="97"/>
      <c r="D52" s="97"/>
      <c r="E52" s="46"/>
      <c r="F52" s="46"/>
      <c r="G52" s="46"/>
      <c r="H52" s="46"/>
      <c r="I52" s="46"/>
      <c r="J52" s="46"/>
      <c r="K52" s="46"/>
      <c r="L52" s="46"/>
      <c r="M52" s="46"/>
      <c r="N52" s="46"/>
      <c r="O52" s="46"/>
      <c r="P52" s="46"/>
      <c r="Q52" s="46"/>
      <c r="AB52" s="47" t="str">
        <f ca="1">IF(ISBLANK(INDIRECT("B52"))," ",(INDIRECT("B52")))</f>
        <v xml:space="preserve"> </v>
      </c>
      <c r="AC52" s="47" t="str">
        <f ca="1">IF(ISBLANK(INDIRECT("C52"))," ",(INDIRECT("C52")))</f>
        <v xml:space="preserve"> </v>
      </c>
      <c r="AD52" s="47" t="str">
        <f ca="1">IF(ISBLANK(INDIRECT("D52"))," ",(INDIRECT("D52")))</f>
        <v xml:space="preserve"> </v>
      </c>
      <c r="AE52" s="47" t="str">
        <f ca="1">IF(ISBLANK(INDIRECT("E52"))," ",(INDIRECT("E52")))</f>
        <v xml:space="preserve"> </v>
      </c>
      <c r="AF52" s="47" t="str">
        <f ca="1">IF(ISBLANK(INDIRECT("F52"))," ",(INDIRECT("F52")))</f>
        <v xml:space="preserve"> </v>
      </c>
      <c r="AG52" s="47" t="str">
        <f ca="1">IF(ISBLANK(INDIRECT("G52"))," ",(INDIRECT("G52")))</f>
        <v xml:space="preserve"> </v>
      </c>
      <c r="AH52" s="47" t="str">
        <f ca="1">IF(ISBLANK(INDIRECT("H52"))," ",(INDIRECT("H52")))</f>
        <v xml:space="preserve"> </v>
      </c>
      <c r="AI52" s="47" t="str">
        <f ca="1">IF(ISBLANK(INDIRECT("I52"))," ",(INDIRECT("I52")))</f>
        <v xml:space="preserve"> </v>
      </c>
      <c r="AJ52" s="47" t="str">
        <f ca="1">IF(ISBLANK(INDIRECT("J52"))," ",(INDIRECT("J52")))</f>
        <v xml:space="preserve"> </v>
      </c>
      <c r="AK52" s="47" t="str">
        <f ca="1">IF(ISBLANK(INDIRECT("K52"))," ",(INDIRECT("K52")))</f>
        <v xml:space="preserve"> </v>
      </c>
      <c r="AL52" s="47" t="str">
        <f ca="1">IF(ISBLANK(INDIRECT("L52"))," ",(INDIRECT("L52")))</f>
        <v xml:space="preserve"> </v>
      </c>
      <c r="AM52" s="47" t="str">
        <f ca="1">IF(ISBLANK(INDIRECT("M52"))," ",(INDIRECT("M52")))</f>
        <v xml:space="preserve"> </v>
      </c>
      <c r="AN52" s="47" t="str">
        <f ca="1">IF(ISBLANK(INDIRECT("N52"))," ",(INDIRECT("N52")))</f>
        <v xml:space="preserve"> </v>
      </c>
      <c r="AO52" s="47" t="str">
        <f ca="1">IF(ISBLANK(INDIRECT("O52"))," ",(INDIRECT("O52")))</f>
        <v xml:space="preserve"> </v>
      </c>
      <c r="AP52" s="47" t="str">
        <f ca="1">IF(ISBLANK(INDIRECT("P52"))," ",(INDIRECT("P52")))</f>
        <v xml:space="preserve"> </v>
      </c>
      <c r="AQ52" s="47" t="str">
        <f ca="1">IF(ISBLANK(INDIRECT("Q52"))," ",(INDIRECT("Q52")))</f>
        <v xml:space="preserve"> </v>
      </c>
    </row>
    <row r="53" spans="1:43" ht="56.25" customHeight="1" x14ac:dyDescent="0.35">
      <c r="A53" s="46">
        <v>48</v>
      </c>
      <c r="B53" s="97"/>
      <c r="C53" s="97"/>
      <c r="D53" s="97"/>
      <c r="E53" s="46"/>
      <c r="F53" s="46"/>
      <c r="G53" s="46"/>
      <c r="H53" s="46"/>
      <c r="I53" s="46"/>
      <c r="J53" s="46"/>
      <c r="K53" s="46"/>
      <c r="L53" s="46"/>
      <c r="M53" s="46"/>
      <c r="N53" s="46"/>
      <c r="O53" s="46"/>
      <c r="P53" s="46"/>
      <c r="Q53" s="46"/>
      <c r="AB53" s="47" t="str">
        <f ca="1">IF(ISBLANK(INDIRECT("B53"))," ",(INDIRECT("B53")))</f>
        <v xml:space="preserve"> </v>
      </c>
      <c r="AC53" s="47" t="str">
        <f ca="1">IF(ISBLANK(INDIRECT("C53"))," ",(INDIRECT("C53")))</f>
        <v xml:space="preserve"> </v>
      </c>
      <c r="AD53" s="47" t="str">
        <f ca="1">IF(ISBLANK(INDIRECT("D53"))," ",(INDIRECT("D53")))</f>
        <v xml:space="preserve"> </v>
      </c>
      <c r="AE53" s="47" t="str">
        <f ca="1">IF(ISBLANK(INDIRECT("E53"))," ",(INDIRECT("E53")))</f>
        <v xml:space="preserve"> </v>
      </c>
      <c r="AF53" s="47" t="str">
        <f ca="1">IF(ISBLANK(INDIRECT("F53"))," ",(INDIRECT("F53")))</f>
        <v xml:space="preserve"> </v>
      </c>
      <c r="AG53" s="47" t="str">
        <f ca="1">IF(ISBLANK(INDIRECT("G53"))," ",(INDIRECT("G53")))</f>
        <v xml:space="preserve"> </v>
      </c>
      <c r="AH53" s="47" t="str">
        <f ca="1">IF(ISBLANK(INDIRECT("H53"))," ",(INDIRECT("H53")))</f>
        <v xml:space="preserve"> </v>
      </c>
      <c r="AI53" s="47" t="str">
        <f ca="1">IF(ISBLANK(INDIRECT("I53"))," ",(INDIRECT("I53")))</f>
        <v xml:space="preserve"> </v>
      </c>
      <c r="AJ53" s="47" t="str">
        <f ca="1">IF(ISBLANK(INDIRECT("J53"))," ",(INDIRECT("J53")))</f>
        <v xml:space="preserve"> </v>
      </c>
      <c r="AK53" s="47" t="str">
        <f ca="1">IF(ISBLANK(INDIRECT("K53"))," ",(INDIRECT("K53")))</f>
        <v xml:space="preserve"> </v>
      </c>
      <c r="AL53" s="47" t="str">
        <f ca="1">IF(ISBLANK(INDIRECT("L53"))," ",(INDIRECT("L53")))</f>
        <v xml:space="preserve"> </v>
      </c>
      <c r="AM53" s="47" t="str">
        <f ca="1">IF(ISBLANK(INDIRECT("M53"))," ",(INDIRECT("M53")))</f>
        <v xml:space="preserve"> </v>
      </c>
      <c r="AN53" s="47" t="str">
        <f ca="1">IF(ISBLANK(INDIRECT("N53"))," ",(INDIRECT("N53")))</f>
        <v xml:space="preserve"> </v>
      </c>
      <c r="AO53" s="47" t="str">
        <f ca="1">IF(ISBLANK(INDIRECT("O53"))," ",(INDIRECT("O53")))</f>
        <v xml:space="preserve"> </v>
      </c>
      <c r="AP53" s="47" t="str">
        <f ca="1">IF(ISBLANK(INDIRECT("P53"))," ",(INDIRECT("P53")))</f>
        <v xml:space="preserve"> </v>
      </c>
      <c r="AQ53" s="47" t="str">
        <f ca="1">IF(ISBLANK(INDIRECT("Q53"))," ",(INDIRECT("Q53")))</f>
        <v xml:space="preserve"> </v>
      </c>
    </row>
    <row r="54" spans="1:43" ht="56.25" customHeight="1" x14ac:dyDescent="0.35">
      <c r="A54" s="46">
        <v>49</v>
      </c>
      <c r="B54" s="97"/>
      <c r="C54" s="97"/>
      <c r="D54" s="97"/>
      <c r="E54" s="46"/>
      <c r="F54" s="46"/>
      <c r="G54" s="46"/>
      <c r="H54" s="46"/>
      <c r="I54" s="46"/>
      <c r="J54" s="46"/>
      <c r="K54" s="46"/>
      <c r="L54" s="46"/>
      <c r="M54" s="46"/>
      <c r="N54" s="46"/>
      <c r="O54" s="46"/>
      <c r="P54" s="46"/>
      <c r="Q54" s="46"/>
      <c r="AB54" s="47" t="str">
        <f ca="1">IF(ISBLANK(INDIRECT("B54"))," ",(INDIRECT("B54")))</f>
        <v xml:space="preserve"> </v>
      </c>
      <c r="AC54" s="47" t="str">
        <f ca="1">IF(ISBLANK(INDIRECT("C54"))," ",(INDIRECT("C54")))</f>
        <v xml:space="preserve"> </v>
      </c>
      <c r="AD54" s="47" t="str">
        <f ca="1">IF(ISBLANK(INDIRECT("D54"))," ",(INDIRECT("D54")))</f>
        <v xml:space="preserve"> </v>
      </c>
      <c r="AE54" s="47" t="str">
        <f ca="1">IF(ISBLANK(INDIRECT("E54"))," ",(INDIRECT("E54")))</f>
        <v xml:space="preserve"> </v>
      </c>
      <c r="AF54" s="47" t="str">
        <f ca="1">IF(ISBLANK(INDIRECT("F54"))," ",(INDIRECT("F54")))</f>
        <v xml:space="preserve"> </v>
      </c>
      <c r="AG54" s="47" t="str">
        <f ca="1">IF(ISBLANK(INDIRECT("G54"))," ",(INDIRECT("G54")))</f>
        <v xml:space="preserve"> </v>
      </c>
      <c r="AH54" s="47" t="str">
        <f ca="1">IF(ISBLANK(INDIRECT("H54"))," ",(INDIRECT("H54")))</f>
        <v xml:space="preserve"> </v>
      </c>
      <c r="AI54" s="47" t="str">
        <f ca="1">IF(ISBLANK(INDIRECT("I54"))," ",(INDIRECT("I54")))</f>
        <v xml:space="preserve"> </v>
      </c>
      <c r="AJ54" s="47" t="str">
        <f ca="1">IF(ISBLANK(INDIRECT("J54"))," ",(INDIRECT("J54")))</f>
        <v xml:space="preserve"> </v>
      </c>
      <c r="AK54" s="47" t="str">
        <f ca="1">IF(ISBLANK(INDIRECT("K54"))," ",(INDIRECT("K54")))</f>
        <v xml:space="preserve"> </v>
      </c>
      <c r="AL54" s="47" t="str">
        <f ca="1">IF(ISBLANK(INDIRECT("L54"))," ",(INDIRECT("L54")))</f>
        <v xml:space="preserve"> </v>
      </c>
      <c r="AM54" s="47" t="str">
        <f ca="1">IF(ISBLANK(INDIRECT("M54"))," ",(INDIRECT("M54")))</f>
        <v xml:space="preserve"> </v>
      </c>
      <c r="AN54" s="47" t="str">
        <f ca="1">IF(ISBLANK(INDIRECT("N54"))," ",(INDIRECT("N54")))</f>
        <v xml:space="preserve"> </v>
      </c>
      <c r="AO54" s="47" t="str">
        <f ca="1">IF(ISBLANK(INDIRECT("O54"))," ",(INDIRECT("O54")))</f>
        <v xml:space="preserve"> </v>
      </c>
      <c r="AP54" s="47" t="str">
        <f ca="1">IF(ISBLANK(INDIRECT("P54"))," ",(INDIRECT("P54")))</f>
        <v xml:space="preserve"> </v>
      </c>
      <c r="AQ54" s="47" t="str">
        <f ca="1">IF(ISBLANK(INDIRECT("Q54"))," ",(INDIRECT("Q54")))</f>
        <v xml:space="preserve"> </v>
      </c>
    </row>
    <row r="55" spans="1:43" ht="56.25" customHeight="1" x14ac:dyDescent="0.35">
      <c r="A55" s="46">
        <v>50</v>
      </c>
      <c r="B55" s="97"/>
      <c r="C55" s="97"/>
      <c r="D55" s="97"/>
      <c r="E55" s="46"/>
      <c r="F55" s="46"/>
      <c r="G55" s="46"/>
      <c r="H55" s="46"/>
      <c r="I55" s="46"/>
      <c r="J55" s="46"/>
      <c r="K55" s="46"/>
      <c r="L55" s="46"/>
      <c r="M55" s="46"/>
      <c r="N55" s="46"/>
      <c r="O55" s="46"/>
      <c r="P55" s="46"/>
      <c r="Q55" s="46"/>
      <c r="AB55" s="47" t="str">
        <f ca="1">IF(ISBLANK(INDIRECT("B55"))," ",(INDIRECT("B55")))</f>
        <v xml:space="preserve"> </v>
      </c>
      <c r="AC55" s="47" t="str">
        <f ca="1">IF(ISBLANK(INDIRECT("C55"))," ",(INDIRECT("C55")))</f>
        <v xml:space="preserve"> </v>
      </c>
      <c r="AD55" s="47" t="str">
        <f ca="1">IF(ISBLANK(INDIRECT("D55"))," ",(INDIRECT("D55")))</f>
        <v xml:space="preserve"> </v>
      </c>
      <c r="AE55" s="47" t="str">
        <f ca="1">IF(ISBLANK(INDIRECT("E55"))," ",(INDIRECT("E55")))</f>
        <v xml:space="preserve"> </v>
      </c>
      <c r="AF55" s="47" t="str">
        <f ca="1">IF(ISBLANK(INDIRECT("F55"))," ",(INDIRECT("F55")))</f>
        <v xml:space="preserve"> </v>
      </c>
      <c r="AG55" s="47" t="str">
        <f ca="1">IF(ISBLANK(INDIRECT("G55"))," ",(INDIRECT("G55")))</f>
        <v xml:space="preserve"> </v>
      </c>
      <c r="AH55" s="47" t="str">
        <f ca="1">IF(ISBLANK(INDIRECT("H55"))," ",(INDIRECT("H55")))</f>
        <v xml:space="preserve"> </v>
      </c>
      <c r="AI55" s="47" t="str">
        <f ca="1">IF(ISBLANK(INDIRECT("I55"))," ",(INDIRECT("I55")))</f>
        <v xml:space="preserve"> </v>
      </c>
      <c r="AJ55" s="47" t="str">
        <f ca="1">IF(ISBLANK(INDIRECT("J55"))," ",(INDIRECT("J55")))</f>
        <v xml:space="preserve"> </v>
      </c>
      <c r="AK55" s="47" t="str">
        <f ca="1">IF(ISBLANK(INDIRECT("K55"))," ",(INDIRECT("K55")))</f>
        <v xml:space="preserve"> </v>
      </c>
      <c r="AL55" s="47" t="str">
        <f ca="1">IF(ISBLANK(INDIRECT("L55"))," ",(INDIRECT("L55")))</f>
        <v xml:space="preserve"> </v>
      </c>
      <c r="AM55" s="47" t="str">
        <f ca="1">IF(ISBLANK(INDIRECT("M55"))," ",(INDIRECT("M55")))</f>
        <v xml:space="preserve"> </v>
      </c>
      <c r="AN55" s="47" t="str">
        <f ca="1">IF(ISBLANK(INDIRECT("N55"))," ",(INDIRECT("N55")))</f>
        <v xml:space="preserve"> </v>
      </c>
      <c r="AO55" s="47" t="str">
        <f ca="1">IF(ISBLANK(INDIRECT("O55"))," ",(INDIRECT("O55")))</f>
        <v xml:space="preserve"> </v>
      </c>
      <c r="AP55" s="47" t="str">
        <f ca="1">IF(ISBLANK(INDIRECT("P55"))," ",(INDIRECT("P55")))</f>
        <v xml:space="preserve"> </v>
      </c>
      <c r="AQ55" s="47" t="str">
        <f ca="1">IF(ISBLANK(INDIRECT("Q55"))," ",(INDIRECT("Q55")))</f>
        <v xml:space="preserve"> </v>
      </c>
    </row>
    <row r="56" spans="1:43" hidden="1" x14ac:dyDescent="0.35"/>
    <row r="57" spans="1:43" hidden="1" x14ac:dyDescent="0.35"/>
    <row r="58" spans="1:43" hidden="1" x14ac:dyDescent="0.35"/>
    <row r="59" spans="1:43" hidden="1" x14ac:dyDescent="0.35"/>
    <row r="60" spans="1:43" hidden="1" x14ac:dyDescent="0.35"/>
    <row r="61" spans="1:43" hidden="1" x14ac:dyDescent="0.35">
      <c r="L61" s="154"/>
    </row>
    <row r="62" spans="1:43" hidden="1" x14ac:dyDescent="0.35">
      <c r="L62" s="154"/>
    </row>
    <row r="63" spans="1:43" hidden="1" x14ac:dyDescent="0.35">
      <c r="E63" s="154" t="s">
        <v>82</v>
      </c>
      <c r="F63" s="154" t="s">
        <v>82</v>
      </c>
      <c r="G63" t="s">
        <v>618</v>
      </c>
      <c r="L63" s="154" t="s">
        <v>82</v>
      </c>
    </row>
    <row r="64" spans="1:43" hidden="1" x14ac:dyDescent="0.35">
      <c r="E64" s="154" t="s">
        <v>442</v>
      </c>
      <c r="F64" s="154">
        <v>1910</v>
      </c>
      <c r="G64" s="154" t="s">
        <v>82</v>
      </c>
      <c r="L64" s="154" t="s">
        <v>7</v>
      </c>
    </row>
    <row r="65" spans="5:12" hidden="1" x14ac:dyDescent="0.35">
      <c r="E65" s="154" t="s">
        <v>470</v>
      </c>
      <c r="F65" s="154">
        <v>1911</v>
      </c>
      <c r="G65" s="154" t="s">
        <v>626</v>
      </c>
      <c r="L65" s="154" t="s">
        <v>9</v>
      </c>
    </row>
    <row r="66" spans="5:12" hidden="1" x14ac:dyDescent="0.35">
      <c r="E66" s="154" t="s">
        <v>471</v>
      </c>
      <c r="F66" s="154">
        <v>1912</v>
      </c>
      <c r="G66" s="154" t="s">
        <v>624</v>
      </c>
      <c r="L66" s="154" t="s">
        <v>11</v>
      </c>
    </row>
    <row r="67" spans="5:12" hidden="1" x14ac:dyDescent="0.35">
      <c r="E67" s="154" t="s">
        <v>430</v>
      </c>
      <c r="F67" s="154">
        <v>1913</v>
      </c>
      <c r="G67" s="154" t="s">
        <v>22</v>
      </c>
      <c r="L67" s="154" t="s">
        <v>13</v>
      </c>
    </row>
    <row r="68" spans="5:12" hidden="1" x14ac:dyDescent="0.35">
      <c r="E68" s="154" t="s">
        <v>449</v>
      </c>
      <c r="F68" s="154">
        <v>1914</v>
      </c>
      <c r="G68" s="154" t="s">
        <v>957</v>
      </c>
      <c r="L68" s="154" t="s">
        <v>90</v>
      </c>
    </row>
    <row r="69" spans="5:12" hidden="1" x14ac:dyDescent="0.35">
      <c r="E69" s="154" t="s">
        <v>448</v>
      </c>
      <c r="F69" s="154">
        <v>1915</v>
      </c>
      <c r="G69" s="154" t="s">
        <v>633</v>
      </c>
    </row>
    <row r="70" spans="5:12" hidden="1" x14ac:dyDescent="0.35">
      <c r="E70" s="154" t="s">
        <v>467</v>
      </c>
      <c r="F70" s="154">
        <v>1916</v>
      </c>
      <c r="G70" s="154" t="s">
        <v>23</v>
      </c>
    </row>
    <row r="71" spans="5:12" hidden="1" x14ac:dyDescent="0.35">
      <c r="E71" s="154" t="s">
        <v>457</v>
      </c>
      <c r="F71" s="154">
        <v>1917</v>
      </c>
      <c r="G71" s="154" t="s">
        <v>217</v>
      </c>
    </row>
    <row r="72" spans="5:12" hidden="1" x14ac:dyDescent="0.35">
      <c r="E72" s="154" t="s">
        <v>455</v>
      </c>
      <c r="F72" s="154">
        <v>1918</v>
      </c>
      <c r="G72" s="154" t="s">
        <v>638</v>
      </c>
    </row>
    <row r="73" spans="5:12" hidden="1" x14ac:dyDescent="0.35">
      <c r="E73" s="154" t="s">
        <v>431</v>
      </c>
      <c r="F73" s="154">
        <v>1919</v>
      </c>
      <c r="G73" s="154" t="s">
        <v>24</v>
      </c>
    </row>
    <row r="74" spans="5:12" hidden="1" x14ac:dyDescent="0.35">
      <c r="E74" s="154" t="s">
        <v>468</v>
      </c>
      <c r="F74" s="154">
        <v>1920</v>
      </c>
      <c r="G74" s="154" t="s">
        <v>25</v>
      </c>
    </row>
    <row r="75" spans="5:12" hidden="1" x14ac:dyDescent="0.35">
      <c r="E75" s="154" t="s">
        <v>469</v>
      </c>
      <c r="F75" s="154">
        <v>1921</v>
      </c>
      <c r="G75" s="154" t="s">
        <v>958</v>
      </c>
    </row>
    <row r="76" spans="5:12" hidden="1" x14ac:dyDescent="0.35">
      <c r="E76" s="154" t="s">
        <v>441</v>
      </c>
      <c r="F76" s="154">
        <v>1922</v>
      </c>
      <c r="G76" s="154" t="s">
        <v>223</v>
      </c>
    </row>
    <row r="77" spans="5:12" hidden="1" x14ac:dyDescent="0.35">
      <c r="E77" s="154" t="s">
        <v>474</v>
      </c>
      <c r="F77" s="154">
        <v>1923</v>
      </c>
      <c r="G77" s="154" t="s">
        <v>26</v>
      </c>
    </row>
    <row r="78" spans="5:12" hidden="1" x14ac:dyDescent="0.35">
      <c r="E78" s="154" t="s">
        <v>475</v>
      </c>
      <c r="F78" s="154">
        <v>1924</v>
      </c>
      <c r="G78" s="154" t="s">
        <v>27</v>
      </c>
    </row>
    <row r="79" spans="5:12" hidden="1" x14ac:dyDescent="0.35">
      <c r="E79" s="154" t="s">
        <v>436</v>
      </c>
      <c r="F79" s="154">
        <v>1925</v>
      </c>
      <c r="G79" s="154" t="s">
        <v>959</v>
      </c>
    </row>
    <row r="80" spans="5:12" hidden="1" x14ac:dyDescent="0.35">
      <c r="E80" s="154" t="s">
        <v>472</v>
      </c>
      <c r="F80" s="154">
        <v>1926</v>
      </c>
      <c r="G80" s="154" t="s">
        <v>960</v>
      </c>
    </row>
    <row r="81" spans="5:7" hidden="1" x14ac:dyDescent="0.35">
      <c r="E81" s="154" t="s">
        <v>473</v>
      </c>
      <c r="F81" s="154">
        <v>1927</v>
      </c>
      <c r="G81" s="154" t="s">
        <v>28</v>
      </c>
    </row>
    <row r="82" spans="5:7" hidden="1" x14ac:dyDescent="0.35">
      <c r="E82" s="154" t="s">
        <v>439</v>
      </c>
      <c r="F82" s="154">
        <v>1928</v>
      </c>
      <c r="G82" s="154" t="s">
        <v>29</v>
      </c>
    </row>
    <row r="83" spans="5:7" hidden="1" x14ac:dyDescent="0.35">
      <c r="E83" s="154" t="s">
        <v>476</v>
      </c>
      <c r="F83" s="154">
        <v>1929</v>
      </c>
      <c r="G83" s="154" t="s">
        <v>961</v>
      </c>
    </row>
    <row r="84" spans="5:7" hidden="1" x14ac:dyDescent="0.35">
      <c r="E84" s="154" t="s">
        <v>460</v>
      </c>
      <c r="F84" s="154">
        <v>1930</v>
      </c>
      <c r="G84" s="154" t="s">
        <v>658</v>
      </c>
    </row>
    <row r="85" spans="5:7" hidden="1" x14ac:dyDescent="0.35">
      <c r="E85" s="154" t="s">
        <v>477</v>
      </c>
      <c r="F85" s="154">
        <v>1931</v>
      </c>
      <c r="G85" s="154" t="s">
        <v>660</v>
      </c>
    </row>
    <row r="86" spans="5:7" hidden="1" x14ac:dyDescent="0.35">
      <c r="E86" s="154" t="s">
        <v>478</v>
      </c>
      <c r="F86" s="154">
        <v>1932</v>
      </c>
      <c r="G86" s="154" t="s">
        <v>662</v>
      </c>
    </row>
    <row r="87" spans="5:7" hidden="1" x14ac:dyDescent="0.35">
      <c r="E87" s="154" t="s">
        <v>451</v>
      </c>
      <c r="F87" s="154">
        <v>1933</v>
      </c>
      <c r="G87" s="154" t="s">
        <v>962</v>
      </c>
    </row>
    <row r="88" spans="5:7" hidden="1" x14ac:dyDescent="0.35">
      <c r="E88" s="154" t="s">
        <v>432</v>
      </c>
      <c r="F88" s="154">
        <v>1934</v>
      </c>
      <c r="G88" s="154" t="s">
        <v>651</v>
      </c>
    </row>
    <row r="89" spans="5:7" hidden="1" x14ac:dyDescent="0.35">
      <c r="E89" s="154" t="s">
        <v>447</v>
      </c>
      <c r="F89" s="154">
        <v>1935</v>
      </c>
      <c r="G89" s="154" t="s">
        <v>665</v>
      </c>
    </row>
    <row r="90" spans="5:7" hidden="1" x14ac:dyDescent="0.35">
      <c r="E90" s="154" t="s">
        <v>450</v>
      </c>
      <c r="F90" s="154">
        <v>1936</v>
      </c>
      <c r="G90" s="154" t="s">
        <v>963</v>
      </c>
    </row>
    <row r="91" spans="5:7" hidden="1" x14ac:dyDescent="0.35">
      <c r="E91" s="154" t="s">
        <v>433</v>
      </c>
      <c r="F91" s="154">
        <v>1937</v>
      </c>
      <c r="G91" s="154" t="s">
        <v>964</v>
      </c>
    </row>
    <row r="92" spans="5:7" hidden="1" x14ac:dyDescent="0.35">
      <c r="E92" s="154" t="s">
        <v>479</v>
      </c>
      <c r="F92" s="154">
        <v>1938</v>
      </c>
      <c r="G92" s="154" t="s">
        <v>668</v>
      </c>
    </row>
    <row r="93" spans="5:7" hidden="1" x14ac:dyDescent="0.35">
      <c r="E93" s="154" t="s">
        <v>480</v>
      </c>
      <c r="F93" s="154">
        <v>1939</v>
      </c>
      <c r="G93" s="154" t="s">
        <v>30</v>
      </c>
    </row>
    <row r="94" spans="5:7" hidden="1" x14ac:dyDescent="0.35">
      <c r="E94" s="154" t="s">
        <v>481</v>
      </c>
      <c r="F94" s="154">
        <v>1940</v>
      </c>
      <c r="G94" s="154" t="s">
        <v>806</v>
      </c>
    </row>
    <row r="95" spans="5:7" hidden="1" x14ac:dyDescent="0.35">
      <c r="E95" s="154" t="s">
        <v>482</v>
      </c>
      <c r="F95" s="154">
        <v>1941</v>
      </c>
      <c r="G95" s="154" t="s">
        <v>965</v>
      </c>
    </row>
    <row r="96" spans="5:7" hidden="1" x14ac:dyDescent="0.35">
      <c r="E96" s="154" t="s">
        <v>465</v>
      </c>
      <c r="F96" s="154">
        <v>1942</v>
      </c>
      <c r="G96" s="154" t="s">
        <v>966</v>
      </c>
    </row>
    <row r="97" spans="5:7" hidden="1" x14ac:dyDescent="0.35">
      <c r="E97" s="154" t="s">
        <v>461</v>
      </c>
      <c r="F97" s="154">
        <v>1943</v>
      </c>
      <c r="G97" s="154" t="s">
        <v>678</v>
      </c>
    </row>
    <row r="98" spans="5:7" hidden="1" x14ac:dyDescent="0.35">
      <c r="E98" s="154" t="s">
        <v>462</v>
      </c>
      <c r="F98" s="154">
        <v>1944</v>
      </c>
      <c r="G98" s="154" t="s">
        <v>680</v>
      </c>
    </row>
    <row r="99" spans="5:7" hidden="1" x14ac:dyDescent="0.35">
      <c r="E99" s="154" t="s">
        <v>437</v>
      </c>
      <c r="F99" s="154">
        <v>1945</v>
      </c>
      <c r="G99" s="154" t="s">
        <v>31</v>
      </c>
    </row>
    <row r="100" spans="5:7" hidden="1" x14ac:dyDescent="0.35">
      <c r="E100" s="154" t="s">
        <v>435</v>
      </c>
      <c r="F100" s="154">
        <v>1946</v>
      </c>
      <c r="G100" s="154" t="s">
        <v>32</v>
      </c>
    </row>
    <row r="101" spans="5:7" hidden="1" x14ac:dyDescent="0.35">
      <c r="E101" s="154" t="s">
        <v>463</v>
      </c>
      <c r="F101" s="154">
        <v>1947</v>
      </c>
      <c r="G101" s="154" t="s">
        <v>967</v>
      </c>
    </row>
    <row r="102" spans="5:7" hidden="1" x14ac:dyDescent="0.35">
      <c r="E102" s="154" t="s">
        <v>444</v>
      </c>
      <c r="F102" s="154">
        <v>1948</v>
      </c>
      <c r="G102" s="154" t="s">
        <v>225</v>
      </c>
    </row>
    <row r="103" spans="5:7" hidden="1" x14ac:dyDescent="0.35">
      <c r="E103" s="154" t="s">
        <v>445</v>
      </c>
      <c r="F103" s="154">
        <v>1949</v>
      </c>
      <c r="G103" s="154" t="s">
        <v>226</v>
      </c>
    </row>
    <row r="104" spans="5:7" hidden="1" x14ac:dyDescent="0.35">
      <c r="E104" s="154" t="s">
        <v>446</v>
      </c>
      <c r="F104" s="154">
        <v>1950</v>
      </c>
      <c r="G104" s="154" t="s">
        <v>968</v>
      </c>
    </row>
    <row r="105" spans="5:7" hidden="1" x14ac:dyDescent="0.35">
      <c r="E105" s="154" t="s">
        <v>443</v>
      </c>
      <c r="F105" s="154">
        <v>1951</v>
      </c>
      <c r="G105" s="154" t="s">
        <v>969</v>
      </c>
    </row>
    <row r="106" spans="5:7" hidden="1" x14ac:dyDescent="0.35">
      <c r="E106" s="154" t="s">
        <v>440</v>
      </c>
      <c r="F106" s="154">
        <v>1952</v>
      </c>
      <c r="G106" s="154" t="s">
        <v>685</v>
      </c>
    </row>
    <row r="107" spans="5:7" hidden="1" x14ac:dyDescent="0.35">
      <c r="E107" s="154" t="s">
        <v>456</v>
      </c>
      <c r="F107" s="154">
        <v>1953</v>
      </c>
      <c r="G107" s="154" t="s">
        <v>33</v>
      </c>
    </row>
    <row r="108" spans="5:7" hidden="1" x14ac:dyDescent="0.35">
      <c r="E108" s="154" t="s">
        <v>454</v>
      </c>
      <c r="F108" s="154">
        <v>1954</v>
      </c>
      <c r="G108" s="154" t="s">
        <v>693</v>
      </c>
    </row>
    <row r="109" spans="5:7" hidden="1" x14ac:dyDescent="0.35">
      <c r="E109" s="154" t="s">
        <v>434</v>
      </c>
      <c r="F109" s="154">
        <v>1955</v>
      </c>
      <c r="G109" s="154" t="s">
        <v>696</v>
      </c>
    </row>
    <row r="110" spans="5:7" hidden="1" x14ac:dyDescent="0.35">
      <c r="E110" s="154" t="s">
        <v>483</v>
      </c>
      <c r="F110" s="154">
        <v>1956</v>
      </c>
      <c r="G110" s="154" t="s">
        <v>34</v>
      </c>
    </row>
    <row r="111" spans="5:7" hidden="1" x14ac:dyDescent="0.35">
      <c r="E111" s="154" t="s">
        <v>484</v>
      </c>
      <c r="F111" s="154">
        <v>1957</v>
      </c>
      <c r="G111" s="154" t="s">
        <v>970</v>
      </c>
    </row>
    <row r="112" spans="5:7" hidden="1" x14ac:dyDescent="0.35">
      <c r="E112" s="154" t="s">
        <v>464</v>
      </c>
      <c r="F112" s="154">
        <v>1958</v>
      </c>
      <c r="G112" s="154" t="s">
        <v>35</v>
      </c>
    </row>
    <row r="113" spans="5:7" hidden="1" x14ac:dyDescent="0.35">
      <c r="E113" s="154" t="s">
        <v>453</v>
      </c>
      <c r="F113" s="154">
        <v>1959</v>
      </c>
      <c r="G113" s="154" t="s">
        <v>36</v>
      </c>
    </row>
    <row r="114" spans="5:7" hidden="1" x14ac:dyDescent="0.35">
      <c r="E114" s="154" t="s">
        <v>458</v>
      </c>
      <c r="F114" s="154">
        <v>1960</v>
      </c>
      <c r="G114" s="154" t="s">
        <v>698</v>
      </c>
    </row>
    <row r="115" spans="5:7" hidden="1" x14ac:dyDescent="0.35">
      <c r="E115" s="154" t="s">
        <v>438</v>
      </c>
      <c r="F115" s="154">
        <v>1961</v>
      </c>
      <c r="G115" s="154" t="s">
        <v>700</v>
      </c>
    </row>
    <row r="116" spans="5:7" hidden="1" x14ac:dyDescent="0.35">
      <c r="E116" s="154" t="s">
        <v>486</v>
      </c>
      <c r="F116" s="154">
        <v>1962</v>
      </c>
      <c r="G116" s="154" t="s">
        <v>703</v>
      </c>
    </row>
    <row r="117" spans="5:7" hidden="1" x14ac:dyDescent="0.35">
      <c r="E117" s="154" t="s">
        <v>452</v>
      </c>
      <c r="F117" s="154">
        <v>1963</v>
      </c>
      <c r="G117" s="154" t="s">
        <v>690</v>
      </c>
    </row>
    <row r="118" spans="5:7" hidden="1" x14ac:dyDescent="0.35">
      <c r="E118" s="154" t="s">
        <v>485</v>
      </c>
      <c r="F118" s="154">
        <v>1964</v>
      </c>
      <c r="G118" s="154" t="s">
        <v>37</v>
      </c>
    </row>
    <row r="119" spans="5:7" hidden="1" x14ac:dyDescent="0.35">
      <c r="E119" s="154" t="s">
        <v>487</v>
      </c>
      <c r="F119" s="154">
        <v>1965</v>
      </c>
      <c r="G119" s="154" t="s">
        <v>971</v>
      </c>
    </row>
    <row r="120" spans="5:7" hidden="1" x14ac:dyDescent="0.35">
      <c r="E120" s="154" t="s">
        <v>459</v>
      </c>
      <c r="F120" s="154">
        <v>1966</v>
      </c>
      <c r="G120" s="154" t="s">
        <v>38</v>
      </c>
    </row>
    <row r="121" spans="5:7" hidden="1" x14ac:dyDescent="0.35">
      <c r="E121" s="154" t="s">
        <v>466</v>
      </c>
      <c r="F121" s="154">
        <v>1967</v>
      </c>
      <c r="G121" s="154" t="s">
        <v>706</v>
      </c>
    </row>
    <row r="122" spans="5:7" hidden="1" x14ac:dyDescent="0.35">
      <c r="F122" s="154">
        <v>1968</v>
      </c>
      <c r="G122" s="154" t="s">
        <v>707</v>
      </c>
    </row>
    <row r="123" spans="5:7" hidden="1" x14ac:dyDescent="0.35">
      <c r="F123" s="154">
        <v>1969</v>
      </c>
      <c r="G123" s="154" t="s">
        <v>708</v>
      </c>
    </row>
    <row r="124" spans="5:7" hidden="1" x14ac:dyDescent="0.35">
      <c r="F124" s="154">
        <v>1970</v>
      </c>
      <c r="G124" s="154" t="s">
        <v>39</v>
      </c>
    </row>
    <row r="125" spans="5:7" hidden="1" x14ac:dyDescent="0.35">
      <c r="F125" s="154">
        <v>1971</v>
      </c>
      <c r="G125" s="154" t="s">
        <v>709</v>
      </c>
    </row>
    <row r="126" spans="5:7" hidden="1" x14ac:dyDescent="0.35">
      <c r="F126" s="154">
        <v>1972</v>
      </c>
      <c r="G126" s="154" t="s">
        <v>710</v>
      </c>
    </row>
    <row r="127" spans="5:7" hidden="1" x14ac:dyDescent="0.35">
      <c r="F127" s="154">
        <v>1973</v>
      </c>
      <c r="G127" s="154" t="s">
        <v>711</v>
      </c>
    </row>
    <row r="128" spans="5:7" hidden="1" x14ac:dyDescent="0.35">
      <c r="F128" s="154">
        <v>1974</v>
      </c>
      <c r="G128" s="154" t="s">
        <v>712</v>
      </c>
    </row>
    <row r="129" spans="6:7" hidden="1" x14ac:dyDescent="0.35">
      <c r="F129" s="154">
        <v>1975</v>
      </c>
      <c r="G129" s="154" t="s">
        <v>713</v>
      </c>
    </row>
    <row r="130" spans="6:7" hidden="1" x14ac:dyDescent="0.35">
      <c r="F130" s="154">
        <v>1976</v>
      </c>
      <c r="G130" s="154" t="s">
        <v>227</v>
      </c>
    </row>
    <row r="131" spans="6:7" hidden="1" x14ac:dyDescent="0.35">
      <c r="F131" s="154">
        <v>1977</v>
      </c>
      <c r="G131" s="154" t="s">
        <v>714</v>
      </c>
    </row>
    <row r="132" spans="6:7" hidden="1" x14ac:dyDescent="0.35">
      <c r="F132" s="154">
        <v>1978</v>
      </c>
      <c r="G132" s="154" t="s">
        <v>972</v>
      </c>
    </row>
    <row r="133" spans="6:7" hidden="1" x14ac:dyDescent="0.35">
      <c r="F133" s="154">
        <v>1979</v>
      </c>
      <c r="G133" s="154" t="s">
        <v>973</v>
      </c>
    </row>
    <row r="134" spans="6:7" hidden="1" x14ac:dyDescent="0.35">
      <c r="F134" s="154">
        <v>1980</v>
      </c>
      <c r="G134" s="154" t="s">
        <v>715</v>
      </c>
    </row>
    <row r="135" spans="6:7" hidden="1" x14ac:dyDescent="0.35">
      <c r="F135" s="154">
        <v>1981</v>
      </c>
      <c r="G135" s="154" t="s">
        <v>716</v>
      </c>
    </row>
    <row r="136" spans="6:7" hidden="1" x14ac:dyDescent="0.35">
      <c r="F136" s="154">
        <v>1982</v>
      </c>
      <c r="G136" s="154" t="s">
        <v>228</v>
      </c>
    </row>
    <row r="137" spans="6:7" hidden="1" x14ac:dyDescent="0.35">
      <c r="F137" s="154">
        <v>1983</v>
      </c>
      <c r="G137" s="154" t="s">
        <v>229</v>
      </c>
    </row>
    <row r="138" spans="6:7" hidden="1" x14ac:dyDescent="0.35">
      <c r="F138" s="154">
        <v>1984</v>
      </c>
      <c r="G138" s="154" t="s">
        <v>718</v>
      </c>
    </row>
    <row r="139" spans="6:7" hidden="1" x14ac:dyDescent="0.35">
      <c r="F139" s="154">
        <v>1985</v>
      </c>
      <c r="G139" s="154" t="s">
        <v>719</v>
      </c>
    </row>
    <row r="140" spans="6:7" hidden="1" x14ac:dyDescent="0.35">
      <c r="F140" s="154">
        <v>1986</v>
      </c>
      <c r="G140" s="154" t="s">
        <v>717</v>
      </c>
    </row>
    <row r="141" spans="6:7" hidden="1" x14ac:dyDescent="0.35">
      <c r="F141" s="154">
        <v>1987</v>
      </c>
      <c r="G141" s="154" t="s">
        <v>230</v>
      </c>
    </row>
    <row r="142" spans="6:7" hidden="1" x14ac:dyDescent="0.35">
      <c r="F142" s="154">
        <v>1988</v>
      </c>
      <c r="G142" s="154" t="s">
        <v>720</v>
      </c>
    </row>
    <row r="143" spans="6:7" hidden="1" x14ac:dyDescent="0.35">
      <c r="F143" s="154">
        <v>1989</v>
      </c>
      <c r="G143" s="154" t="s">
        <v>721</v>
      </c>
    </row>
    <row r="144" spans="6:7" hidden="1" x14ac:dyDescent="0.35">
      <c r="F144" s="154">
        <v>1990</v>
      </c>
      <c r="G144" s="154" t="s">
        <v>231</v>
      </c>
    </row>
    <row r="145" spans="6:7" hidden="1" x14ac:dyDescent="0.35">
      <c r="F145" s="154">
        <v>1991</v>
      </c>
      <c r="G145" s="154" t="s">
        <v>722</v>
      </c>
    </row>
    <row r="146" spans="6:7" hidden="1" x14ac:dyDescent="0.35">
      <c r="F146" s="154">
        <v>1992</v>
      </c>
      <c r="G146" s="154" t="s">
        <v>723</v>
      </c>
    </row>
    <row r="147" spans="6:7" hidden="1" x14ac:dyDescent="0.35">
      <c r="F147" s="154">
        <v>1993</v>
      </c>
      <c r="G147" s="154" t="s">
        <v>724</v>
      </c>
    </row>
    <row r="148" spans="6:7" hidden="1" x14ac:dyDescent="0.35">
      <c r="F148" s="154">
        <v>1994</v>
      </c>
      <c r="G148" s="154" t="s">
        <v>725</v>
      </c>
    </row>
    <row r="149" spans="6:7" hidden="1" x14ac:dyDescent="0.35">
      <c r="F149" s="154">
        <v>1995</v>
      </c>
      <c r="G149" s="154" t="s">
        <v>726</v>
      </c>
    </row>
    <row r="150" spans="6:7" hidden="1" x14ac:dyDescent="0.35">
      <c r="F150" s="154">
        <v>1996</v>
      </c>
      <c r="G150" s="154" t="s">
        <v>974</v>
      </c>
    </row>
    <row r="151" spans="6:7" hidden="1" x14ac:dyDescent="0.35">
      <c r="F151" s="154">
        <v>1997</v>
      </c>
      <c r="G151" s="154" t="s">
        <v>40</v>
      </c>
    </row>
    <row r="152" spans="6:7" hidden="1" x14ac:dyDescent="0.35">
      <c r="F152" s="154">
        <v>1998</v>
      </c>
      <c r="G152" s="154" t="s">
        <v>41</v>
      </c>
    </row>
    <row r="153" spans="6:7" hidden="1" x14ac:dyDescent="0.35">
      <c r="F153" s="154">
        <v>1999</v>
      </c>
      <c r="G153" s="154" t="s">
        <v>975</v>
      </c>
    </row>
    <row r="154" spans="6:7" hidden="1" x14ac:dyDescent="0.35">
      <c r="F154" s="154">
        <v>2000</v>
      </c>
      <c r="G154" s="154" t="s">
        <v>42</v>
      </c>
    </row>
    <row r="155" spans="6:7" hidden="1" x14ac:dyDescent="0.35">
      <c r="F155" s="154">
        <v>2001</v>
      </c>
      <c r="G155" s="154" t="s">
        <v>43</v>
      </c>
    </row>
    <row r="156" spans="6:7" hidden="1" x14ac:dyDescent="0.35">
      <c r="F156" s="154">
        <v>2002</v>
      </c>
      <c r="G156" s="154" t="s">
        <v>44</v>
      </c>
    </row>
    <row r="157" spans="6:7" hidden="1" x14ac:dyDescent="0.35">
      <c r="F157" s="154">
        <v>2003</v>
      </c>
      <c r="G157" s="154" t="s">
        <v>45</v>
      </c>
    </row>
    <row r="158" spans="6:7" hidden="1" x14ac:dyDescent="0.35">
      <c r="F158" s="154">
        <v>2004</v>
      </c>
      <c r="G158" s="154" t="s">
        <v>728</v>
      </c>
    </row>
    <row r="159" spans="6:7" hidden="1" x14ac:dyDescent="0.35">
      <c r="F159" s="154">
        <v>2005</v>
      </c>
      <c r="G159" s="154" t="s">
        <v>232</v>
      </c>
    </row>
    <row r="160" spans="6:7" hidden="1" x14ac:dyDescent="0.35">
      <c r="F160" s="154">
        <v>2006</v>
      </c>
      <c r="G160" s="154" t="s">
        <v>46</v>
      </c>
    </row>
    <row r="161" spans="6:7" hidden="1" x14ac:dyDescent="0.35">
      <c r="F161" s="154">
        <v>2007</v>
      </c>
      <c r="G161" s="154" t="s">
        <v>727</v>
      </c>
    </row>
    <row r="162" spans="6:7" hidden="1" x14ac:dyDescent="0.35">
      <c r="F162" s="154">
        <v>2008</v>
      </c>
      <c r="G162" s="154" t="s">
        <v>976</v>
      </c>
    </row>
    <row r="163" spans="6:7" hidden="1" x14ac:dyDescent="0.35">
      <c r="F163" s="154">
        <v>2009</v>
      </c>
      <c r="G163" s="154" t="s">
        <v>977</v>
      </c>
    </row>
    <row r="164" spans="6:7" hidden="1" x14ac:dyDescent="0.35">
      <c r="F164" s="154">
        <v>2010</v>
      </c>
      <c r="G164" s="154" t="s">
        <v>729</v>
      </c>
    </row>
    <row r="165" spans="6:7" hidden="1" x14ac:dyDescent="0.35">
      <c r="F165" s="154">
        <v>2011</v>
      </c>
      <c r="G165" s="154" t="s">
        <v>978</v>
      </c>
    </row>
    <row r="166" spans="6:7" hidden="1" x14ac:dyDescent="0.35">
      <c r="F166" s="154">
        <v>2012</v>
      </c>
      <c r="G166" s="154" t="s">
        <v>47</v>
      </c>
    </row>
    <row r="167" spans="6:7" hidden="1" x14ac:dyDescent="0.35">
      <c r="F167" s="154">
        <v>2013</v>
      </c>
      <c r="G167" s="154" t="s">
        <v>979</v>
      </c>
    </row>
    <row r="168" spans="6:7" hidden="1" x14ac:dyDescent="0.35">
      <c r="F168" s="154">
        <v>2014</v>
      </c>
      <c r="G168" s="154" t="s">
        <v>980</v>
      </c>
    </row>
    <row r="169" spans="6:7" hidden="1" x14ac:dyDescent="0.35">
      <c r="F169" s="154">
        <v>2015</v>
      </c>
      <c r="G169" s="154" t="s">
        <v>981</v>
      </c>
    </row>
    <row r="170" spans="6:7" hidden="1" x14ac:dyDescent="0.35">
      <c r="F170" s="154">
        <v>2016</v>
      </c>
      <c r="G170" s="154" t="s">
        <v>982</v>
      </c>
    </row>
    <row r="171" spans="6:7" hidden="1" x14ac:dyDescent="0.35">
      <c r="F171" s="154">
        <v>2017</v>
      </c>
      <c r="G171" s="154" t="s">
        <v>983</v>
      </c>
    </row>
    <row r="172" spans="6:7" hidden="1" x14ac:dyDescent="0.35">
      <c r="F172" s="154">
        <v>2018</v>
      </c>
      <c r="G172" s="154" t="s">
        <v>48</v>
      </c>
    </row>
    <row r="173" spans="6:7" hidden="1" x14ac:dyDescent="0.35">
      <c r="F173" s="154">
        <v>2019</v>
      </c>
      <c r="G173" s="154" t="s">
        <v>49</v>
      </c>
    </row>
    <row r="174" spans="6:7" hidden="1" x14ac:dyDescent="0.35">
      <c r="F174" s="154">
        <v>2020</v>
      </c>
      <c r="G174" s="154" t="s">
        <v>984</v>
      </c>
    </row>
    <row r="175" spans="6:7" hidden="1" x14ac:dyDescent="0.35">
      <c r="F175" s="154">
        <v>2021</v>
      </c>
      <c r="G175" s="154" t="s">
        <v>985</v>
      </c>
    </row>
    <row r="176" spans="6:7" hidden="1" x14ac:dyDescent="0.35">
      <c r="F176" s="154">
        <v>2022</v>
      </c>
      <c r="G176" s="154" t="s">
        <v>733</v>
      </c>
    </row>
    <row r="177" spans="6:7" hidden="1" x14ac:dyDescent="0.35">
      <c r="F177" s="154">
        <v>2023</v>
      </c>
      <c r="G177" s="154" t="s">
        <v>50</v>
      </c>
    </row>
    <row r="178" spans="6:7" hidden="1" x14ac:dyDescent="0.35">
      <c r="F178" s="154">
        <v>2024</v>
      </c>
      <c r="G178" s="154" t="s">
        <v>51</v>
      </c>
    </row>
    <row r="179" spans="6:7" hidden="1" x14ac:dyDescent="0.35">
      <c r="F179" s="154">
        <v>2025</v>
      </c>
      <c r="G179" s="154" t="s">
        <v>730</v>
      </c>
    </row>
    <row r="180" spans="6:7" hidden="1" x14ac:dyDescent="0.35">
      <c r="F180" s="154">
        <v>2026</v>
      </c>
      <c r="G180" s="154" t="s">
        <v>731</v>
      </c>
    </row>
    <row r="181" spans="6:7" hidden="1" x14ac:dyDescent="0.35">
      <c r="F181" s="154">
        <v>2027</v>
      </c>
      <c r="G181" s="154" t="s">
        <v>986</v>
      </c>
    </row>
    <row r="182" spans="6:7" hidden="1" x14ac:dyDescent="0.35">
      <c r="F182" s="154">
        <v>2028</v>
      </c>
      <c r="G182" s="154" t="s">
        <v>732</v>
      </c>
    </row>
    <row r="183" spans="6:7" hidden="1" x14ac:dyDescent="0.35">
      <c r="F183" s="154">
        <v>2029</v>
      </c>
      <c r="G183" s="154" t="s">
        <v>52</v>
      </c>
    </row>
    <row r="184" spans="6:7" hidden="1" x14ac:dyDescent="0.35">
      <c r="F184" s="154">
        <v>2030</v>
      </c>
      <c r="G184" s="154" t="s">
        <v>735</v>
      </c>
    </row>
    <row r="185" spans="6:7" hidden="1" x14ac:dyDescent="0.35">
      <c r="F185" s="154">
        <v>2031</v>
      </c>
      <c r="G185" s="154" t="s">
        <v>736</v>
      </c>
    </row>
    <row r="186" spans="6:7" hidden="1" x14ac:dyDescent="0.35">
      <c r="F186" s="154">
        <v>2032</v>
      </c>
      <c r="G186" s="154" t="s">
        <v>53</v>
      </c>
    </row>
    <row r="187" spans="6:7" hidden="1" x14ac:dyDescent="0.35">
      <c r="F187" s="154">
        <v>2033</v>
      </c>
      <c r="G187" s="154" t="s">
        <v>54</v>
      </c>
    </row>
    <row r="188" spans="6:7" hidden="1" x14ac:dyDescent="0.35">
      <c r="G188" s="154" t="s">
        <v>55</v>
      </c>
    </row>
    <row r="189" spans="6:7" hidden="1" x14ac:dyDescent="0.35">
      <c r="G189" s="154" t="s">
        <v>738</v>
      </c>
    </row>
    <row r="190" spans="6:7" hidden="1" x14ac:dyDescent="0.35">
      <c r="G190" s="154" t="s">
        <v>739</v>
      </c>
    </row>
    <row r="191" spans="6:7" hidden="1" x14ac:dyDescent="0.35">
      <c r="G191" s="154" t="s">
        <v>737</v>
      </c>
    </row>
    <row r="192" spans="6:7" hidden="1" x14ac:dyDescent="0.35">
      <c r="G192" s="154" t="s">
        <v>987</v>
      </c>
    </row>
    <row r="193" spans="7:7" hidden="1" x14ac:dyDescent="0.35">
      <c r="G193" s="154" t="s">
        <v>740</v>
      </c>
    </row>
    <row r="194" spans="7:7" hidden="1" x14ac:dyDescent="0.35">
      <c r="G194" s="154" t="s">
        <v>56</v>
      </c>
    </row>
    <row r="195" spans="7:7" hidden="1" x14ac:dyDescent="0.35">
      <c r="G195" s="154" t="s">
        <v>57</v>
      </c>
    </row>
    <row r="196" spans="7:7" hidden="1" x14ac:dyDescent="0.35">
      <c r="G196" s="154" t="s">
        <v>988</v>
      </c>
    </row>
    <row r="197" spans="7:7" hidden="1" x14ac:dyDescent="0.35">
      <c r="G197" s="154" t="s">
        <v>989</v>
      </c>
    </row>
    <row r="198" spans="7:7" hidden="1" x14ac:dyDescent="0.35">
      <c r="G198" s="154" t="s">
        <v>58</v>
      </c>
    </row>
    <row r="199" spans="7:7" hidden="1" x14ac:dyDescent="0.35">
      <c r="G199" s="154" t="s">
        <v>734</v>
      </c>
    </row>
    <row r="200" spans="7:7" hidden="1" x14ac:dyDescent="0.35">
      <c r="G200" s="154" t="s">
        <v>741</v>
      </c>
    </row>
    <row r="201" spans="7:7" hidden="1" x14ac:dyDescent="0.35">
      <c r="G201" s="154" t="s">
        <v>990</v>
      </c>
    </row>
    <row r="202" spans="7:7" hidden="1" x14ac:dyDescent="0.35">
      <c r="G202" s="154" t="s">
        <v>59</v>
      </c>
    </row>
    <row r="203" spans="7:7" hidden="1" x14ac:dyDescent="0.35">
      <c r="G203" s="154" t="s">
        <v>742</v>
      </c>
    </row>
    <row r="204" spans="7:7" hidden="1" x14ac:dyDescent="0.35">
      <c r="G204" s="154" t="s">
        <v>60</v>
      </c>
    </row>
    <row r="205" spans="7:7" hidden="1" x14ac:dyDescent="0.35">
      <c r="G205" s="154" t="s">
        <v>233</v>
      </c>
    </row>
    <row r="206" spans="7:7" hidden="1" x14ac:dyDescent="0.35">
      <c r="G206" s="154" t="s">
        <v>748</v>
      </c>
    </row>
    <row r="207" spans="7:7" hidden="1" x14ac:dyDescent="0.35">
      <c r="G207" s="154" t="s">
        <v>61</v>
      </c>
    </row>
    <row r="208" spans="7:7" hidden="1" x14ac:dyDescent="0.35">
      <c r="G208" s="154" t="s">
        <v>62</v>
      </c>
    </row>
    <row r="209" spans="7:7" hidden="1" x14ac:dyDescent="0.35">
      <c r="G209" s="154" t="s">
        <v>743</v>
      </c>
    </row>
    <row r="210" spans="7:7" hidden="1" x14ac:dyDescent="0.35">
      <c r="G210" s="154" t="s">
        <v>744</v>
      </c>
    </row>
    <row r="211" spans="7:7" hidden="1" x14ac:dyDescent="0.35">
      <c r="G211" s="154" t="s">
        <v>745</v>
      </c>
    </row>
    <row r="212" spans="7:7" hidden="1" x14ac:dyDescent="0.35">
      <c r="G212" s="154" t="s">
        <v>991</v>
      </c>
    </row>
    <row r="213" spans="7:7" hidden="1" x14ac:dyDescent="0.35">
      <c r="G213" s="154" t="s">
        <v>746</v>
      </c>
    </row>
    <row r="214" spans="7:7" hidden="1" x14ac:dyDescent="0.35">
      <c r="G214" s="154" t="s">
        <v>747</v>
      </c>
    </row>
    <row r="215" spans="7:7" hidden="1" x14ac:dyDescent="0.35">
      <c r="G215" s="154" t="s">
        <v>992</v>
      </c>
    </row>
    <row r="216" spans="7:7" hidden="1" x14ac:dyDescent="0.35">
      <c r="G216" s="154" t="s">
        <v>749</v>
      </c>
    </row>
    <row r="217" spans="7:7" hidden="1" x14ac:dyDescent="0.35">
      <c r="G217" s="154" t="s">
        <v>750</v>
      </c>
    </row>
    <row r="218" spans="7:7" hidden="1" x14ac:dyDescent="0.35">
      <c r="G218" s="154" t="s">
        <v>751</v>
      </c>
    </row>
    <row r="219" spans="7:7" hidden="1" x14ac:dyDescent="0.35">
      <c r="G219" s="154" t="s">
        <v>752</v>
      </c>
    </row>
    <row r="220" spans="7:7" hidden="1" x14ac:dyDescent="0.35">
      <c r="G220" s="154" t="s">
        <v>63</v>
      </c>
    </row>
    <row r="221" spans="7:7" hidden="1" x14ac:dyDescent="0.35">
      <c r="G221" s="154" t="s">
        <v>753</v>
      </c>
    </row>
    <row r="222" spans="7:7" hidden="1" x14ac:dyDescent="0.35">
      <c r="G222" s="154" t="s">
        <v>993</v>
      </c>
    </row>
    <row r="223" spans="7:7" hidden="1" x14ac:dyDescent="0.35">
      <c r="G223" s="154" t="s">
        <v>754</v>
      </c>
    </row>
    <row r="224" spans="7:7" hidden="1" x14ac:dyDescent="0.35">
      <c r="G224" s="154" t="s">
        <v>755</v>
      </c>
    </row>
    <row r="225" spans="7:7" hidden="1" x14ac:dyDescent="0.35">
      <c r="G225" s="154" t="s">
        <v>756</v>
      </c>
    </row>
    <row r="226" spans="7:7" hidden="1" x14ac:dyDescent="0.35">
      <c r="G226" s="154" t="s">
        <v>234</v>
      </c>
    </row>
    <row r="227" spans="7:7" hidden="1" x14ac:dyDescent="0.35">
      <c r="G227" s="154" t="s">
        <v>994</v>
      </c>
    </row>
    <row r="228" spans="7:7" hidden="1" x14ac:dyDescent="0.35">
      <c r="G228" s="154" t="s">
        <v>995</v>
      </c>
    </row>
    <row r="229" spans="7:7" hidden="1" x14ac:dyDescent="0.35">
      <c r="G229" s="154" t="s">
        <v>996</v>
      </c>
    </row>
    <row r="230" spans="7:7" hidden="1" x14ac:dyDescent="0.35">
      <c r="G230" s="154" t="s">
        <v>64</v>
      </c>
    </row>
    <row r="231" spans="7:7" hidden="1" x14ac:dyDescent="0.35">
      <c r="G231" s="154" t="s">
        <v>65</v>
      </c>
    </row>
    <row r="232" spans="7:7" hidden="1" x14ac:dyDescent="0.35">
      <c r="G232" s="154" t="s">
        <v>997</v>
      </c>
    </row>
    <row r="233" spans="7:7" hidden="1" x14ac:dyDescent="0.35">
      <c r="G233" s="154" t="s">
        <v>66</v>
      </c>
    </row>
    <row r="234" spans="7:7" hidden="1" x14ac:dyDescent="0.35">
      <c r="G234" s="154" t="s">
        <v>998</v>
      </c>
    </row>
    <row r="235" spans="7:7" hidden="1" x14ac:dyDescent="0.35">
      <c r="G235" s="154" t="s">
        <v>67</v>
      </c>
    </row>
    <row r="236" spans="7:7" hidden="1" x14ac:dyDescent="0.35">
      <c r="G236" s="154" t="s">
        <v>68</v>
      </c>
    </row>
    <row r="237" spans="7:7" hidden="1" x14ac:dyDescent="0.35">
      <c r="G237" s="154" t="s">
        <v>757</v>
      </c>
    </row>
    <row r="238" spans="7:7" hidden="1" x14ac:dyDescent="0.35">
      <c r="G238" s="154" t="s">
        <v>999</v>
      </c>
    </row>
    <row r="239" spans="7:7" hidden="1" x14ac:dyDescent="0.35">
      <c r="G239" s="154" t="s">
        <v>1000</v>
      </c>
    </row>
    <row r="240" spans="7:7" hidden="1" x14ac:dyDescent="0.35">
      <c r="G240" s="154" t="s">
        <v>1001</v>
      </c>
    </row>
    <row r="241" spans="7:7" hidden="1" x14ac:dyDescent="0.35">
      <c r="G241" s="154" t="s">
        <v>758</v>
      </c>
    </row>
    <row r="242" spans="7:7" hidden="1" x14ac:dyDescent="0.35">
      <c r="G242" s="154" t="s">
        <v>759</v>
      </c>
    </row>
    <row r="243" spans="7:7" hidden="1" x14ac:dyDescent="0.35">
      <c r="G243" s="154" t="s">
        <v>235</v>
      </c>
    </row>
    <row r="244" spans="7:7" hidden="1" x14ac:dyDescent="0.35">
      <c r="G244" s="154" t="s">
        <v>760</v>
      </c>
    </row>
    <row r="245" spans="7:7" hidden="1" x14ac:dyDescent="0.35">
      <c r="G245" s="154" t="s">
        <v>236</v>
      </c>
    </row>
    <row r="246" spans="7:7" hidden="1" x14ac:dyDescent="0.35">
      <c r="G246" s="154" t="s">
        <v>237</v>
      </c>
    </row>
    <row r="247" spans="7:7" hidden="1" x14ac:dyDescent="0.35">
      <c r="G247" s="154" t="s">
        <v>761</v>
      </c>
    </row>
    <row r="248" spans="7:7" hidden="1" x14ac:dyDescent="0.35">
      <c r="G248" s="154" t="s">
        <v>69</v>
      </c>
    </row>
    <row r="249" spans="7:7" hidden="1" x14ac:dyDescent="0.35">
      <c r="G249" s="154" t="s">
        <v>762</v>
      </c>
    </row>
    <row r="250" spans="7:7" hidden="1" x14ac:dyDescent="0.35">
      <c r="G250" s="154" t="s">
        <v>238</v>
      </c>
    </row>
    <row r="251" spans="7:7" hidden="1" x14ac:dyDescent="0.35">
      <c r="G251" s="154" t="s">
        <v>1002</v>
      </c>
    </row>
    <row r="252" spans="7:7" hidden="1" x14ac:dyDescent="0.35">
      <c r="G252" s="154" t="s">
        <v>1003</v>
      </c>
    </row>
    <row r="253" spans="7:7" hidden="1" x14ac:dyDescent="0.35">
      <c r="G253" s="154" t="s">
        <v>1004</v>
      </c>
    </row>
    <row r="254" spans="7:7" hidden="1" x14ac:dyDescent="0.35">
      <c r="G254" s="154" t="s">
        <v>1005</v>
      </c>
    </row>
    <row r="255" spans="7:7" hidden="1" x14ac:dyDescent="0.35">
      <c r="G255" s="154" t="s">
        <v>764</v>
      </c>
    </row>
    <row r="256" spans="7:7" hidden="1" x14ac:dyDescent="0.35">
      <c r="G256" s="154" t="s">
        <v>1006</v>
      </c>
    </row>
    <row r="257" spans="7:7" hidden="1" x14ac:dyDescent="0.35">
      <c r="G257" s="154" t="s">
        <v>1007</v>
      </c>
    </row>
    <row r="258" spans="7:7" hidden="1" x14ac:dyDescent="0.35">
      <c r="G258" s="154" t="s">
        <v>1008</v>
      </c>
    </row>
    <row r="259" spans="7:7" hidden="1" x14ac:dyDescent="0.35">
      <c r="G259" s="154" t="s">
        <v>70</v>
      </c>
    </row>
    <row r="260" spans="7:7" hidden="1" x14ac:dyDescent="0.35">
      <c r="G260" s="154" t="s">
        <v>1009</v>
      </c>
    </row>
    <row r="261" spans="7:7" hidden="1" x14ac:dyDescent="0.35">
      <c r="G261" s="154" t="s">
        <v>1010</v>
      </c>
    </row>
    <row r="262" spans="7:7" hidden="1" x14ac:dyDescent="0.35">
      <c r="G262" s="154" t="s">
        <v>1011</v>
      </c>
    </row>
    <row r="263" spans="7:7" hidden="1" x14ac:dyDescent="0.35">
      <c r="G263" s="154" t="s">
        <v>765</v>
      </c>
    </row>
    <row r="264" spans="7:7" hidden="1" x14ac:dyDescent="0.35">
      <c r="G264" s="154" t="s">
        <v>766</v>
      </c>
    </row>
    <row r="265" spans="7:7" hidden="1" x14ac:dyDescent="0.35">
      <c r="G265" s="154" t="s">
        <v>767</v>
      </c>
    </row>
    <row r="266" spans="7:7" hidden="1" x14ac:dyDescent="0.35">
      <c r="G266" s="154" t="s">
        <v>768</v>
      </c>
    </row>
    <row r="267" spans="7:7" hidden="1" x14ac:dyDescent="0.35">
      <c r="G267" s="154" t="s">
        <v>763</v>
      </c>
    </row>
    <row r="268" spans="7:7" hidden="1" x14ac:dyDescent="0.35">
      <c r="G268" s="154" t="s">
        <v>1012</v>
      </c>
    </row>
    <row r="269" spans="7:7" hidden="1" x14ac:dyDescent="0.35">
      <c r="G269" s="154" t="s">
        <v>239</v>
      </c>
    </row>
    <row r="270" spans="7:7" hidden="1" x14ac:dyDescent="0.35">
      <c r="G270" s="154" t="s">
        <v>769</v>
      </c>
    </row>
    <row r="271" spans="7:7" hidden="1" x14ac:dyDescent="0.35">
      <c r="G271" s="154" t="s">
        <v>770</v>
      </c>
    </row>
    <row r="272" spans="7:7" hidden="1" x14ac:dyDescent="0.35">
      <c r="G272" s="154" t="s">
        <v>1013</v>
      </c>
    </row>
    <row r="273" spans="7:7" hidden="1" x14ac:dyDescent="0.35">
      <c r="G273" s="154" t="s">
        <v>1014</v>
      </c>
    </row>
    <row r="274" spans="7:7" hidden="1" x14ac:dyDescent="0.35">
      <c r="G274" s="154" t="s">
        <v>771</v>
      </c>
    </row>
    <row r="275" spans="7:7" hidden="1" x14ac:dyDescent="0.35">
      <c r="G275" s="154" t="s">
        <v>71</v>
      </c>
    </row>
    <row r="276" spans="7:7" hidden="1" x14ac:dyDescent="0.35">
      <c r="G276" s="154" t="s">
        <v>1015</v>
      </c>
    </row>
    <row r="277" spans="7:7" hidden="1" x14ac:dyDescent="0.35">
      <c r="G277" s="154" t="s">
        <v>240</v>
      </c>
    </row>
    <row r="278" spans="7:7" hidden="1" x14ac:dyDescent="0.35">
      <c r="G278" s="154" t="s">
        <v>72</v>
      </c>
    </row>
    <row r="279" spans="7:7" hidden="1" x14ac:dyDescent="0.35">
      <c r="G279" s="154" t="s">
        <v>241</v>
      </c>
    </row>
    <row r="280" spans="7:7" hidden="1" x14ac:dyDescent="0.35">
      <c r="G280" s="154" t="s">
        <v>1016</v>
      </c>
    </row>
    <row r="281" spans="7:7" hidden="1" x14ac:dyDescent="0.35">
      <c r="G281" s="154" t="s">
        <v>1017</v>
      </c>
    </row>
    <row r="282" spans="7:7" hidden="1" x14ac:dyDescent="0.35">
      <c r="G282" s="154" t="s">
        <v>1018</v>
      </c>
    </row>
    <row r="283" spans="7:7" hidden="1" x14ac:dyDescent="0.35">
      <c r="G283" s="154" t="s">
        <v>73</v>
      </c>
    </row>
    <row r="284" spans="7:7" hidden="1" x14ac:dyDescent="0.35">
      <c r="G284" s="154" t="s">
        <v>74</v>
      </c>
    </row>
    <row r="285" spans="7:7" hidden="1" x14ac:dyDescent="0.35">
      <c r="G285" s="154" t="s">
        <v>75</v>
      </c>
    </row>
    <row r="286" spans="7:7" hidden="1" x14ac:dyDescent="0.35">
      <c r="G286" s="154" t="s">
        <v>1019</v>
      </c>
    </row>
    <row r="287" spans="7:7" hidden="1" x14ac:dyDescent="0.35">
      <c r="G287" s="154" t="s">
        <v>76</v>
      </c>
    </row>
    <row r="288" spans="7:7" hidden="1" x14ac:dyDescent="0.35">
      <c r="G288" s="154" t="s">
        <v>772</v>
      </c>
    </row>
    <row r="289" spans="7:7" hidden="1" x14ac:dyDescent="0.35">
      <c r="G289" s="154" t="s">
        <v>242</v>
      </c>
    </row>
    <row r="290" spans="7:7" hidden="1" x14ac:dyDescent="0.35">
      <c r="G290" s="154" t="s">
        <v>773</v>
      </c>
    </row>
    <row r="291" spans="7:7" hidden="1" x14ac:dyDescent="0.35">
      <c r="G291" s="154" t="s">
        <v>77</v>
      </c>
    </row>
    <row r="292" spans="7:7" hidden="1" x14ac:dyDescent="0.35">
      <c r="G292" s="154" t="s">
        <v>243</v>
      </c>
    </row>
    <row r="293" spans="7:7" hidden="1" x14ac:dyDescent="0.35">
      <c r="G293" s="154" t="s">
        <v>78</v>
      </c>
    </row>
    <row r="294" spans="7:7" hidden="1" x14ac:dyDescent="0.35">
      <c r="G294" s="154" t="s">
        <v>244</v>
      </c>
    </row>
    <row r="295" spans="7:7" hidden="1" x14ac:dyDescent="0.35">
      <c r="G295" s="154" t="s">
        <v>774</v>
      </c>
    </row>
    <row r="296" spans="7:7" hidden="1" x14ac:dyDescent="0.35">
      <c r="G296" s="154" t="s">
        <v>79</v>
      </c>
    </row>
    <row r="297" spans="7:7" hidden="1" x14ac:dyDescent="0.35">
      <c r="G297" s="154" t="s">
        <v>1020</v>
      </c>
    </row>
    <row r="298" spans="7:7" hidden="1" x14ac:dyDescent="0.35">
      <c r="G298" s="154" t="s">
        <v>1021</v>
      </c>
    </row>
    <row r="299" spans="7:7" hidden="1" x14ac:dyDescent="0.35">
      <c r="G299" s="154" t="s">
        <v>775</v>
      </c>
    </row>
    <row r="300" spans="7:7" hidden="1" x14ac:dyDescent="0.35">
      <c r="G300" s="154" t="s">
        <v>776</v>
      </c>
    </row>
    <row r="301" spans="7:7" hidden="1" x14ac:dyDescent="0.35">
      <c r="G301" s="154" t="s">
        <v>1022</v>
      </c>
    </row>
    <row r="302" spans="7:7" hidden="1" x14ac:dyDescent="0.35">
      <c r="G302" s="154" t="s">
        <v>777</v>
      </c>
    </row>
    <row r="303" spans="7:7" hidden="1" x14ac:dyDescent="0.35">
      <c r="G303" s="154" t="s">
        <v>778</v>
      </c>
    </row>
    <row r="304" spans="7:7" hidden="1" x14ac:dyDescent="0.35">
      <c r="G304" s="154" t="s">
        <v>780</v>
      </c>
    </row>
    <row r="305" spans="7:7" hidden="1" x14ac:dyDescent="0.35">
      <c r="G305" s="154" t="s">
        <v>781</v>
      </c>
    </row>
    <row r="306" spans="7:7" hidden="1" x14ac:dyDescent="0.35">
      <c r="G306" s="154" t="s">
        <v>779</v>
      </c>
    </row>
    <row r="307" spans="7:7" hidden="1" x14ac:dyDescent="0.35">
      <c r="G307" s="154" t="s">
        <v>782</v>
      </c>
    </row>
    <row r="308" spans="7:7" hidden="1" x14ac:dyDescent="0.35">
      <c r="G308" s="154" t="s">
        <v>1023</v>
      </c>
    </row>
    <row r="309" spans="7:7" hidden="1" x14ac:dyDescent="0.35">
      <c r="G309" s="154" t="s">
        <v>80</v>
      </c>
    </row>
    <row r="310" spans="7:7" hidden="1" x14ac:dyDescent="0.35">
      <c r="G310" s="154" t="s">
        <v>1024</v>
      </c>
    </row>
    <row r="311" spans="7:7" hidden="1" x14ac:dyDescent="0.35">
      <c r="G311" s="154" t="s">
        <v>1025</v>
      </c>
    </row>
    <row r="312" spans="7:7" hidden="1" x14ac:dyDescent="0.35">
      <c r="G312" s="154" t="s">
        <v>783</v>
      </c>
    </row>
    <row r="313" spans="7:7" hidden="1" x14ac:dyDescent="0.35">
      <c r="G313" s="154" t="s">
        <v>784</v>
      </c>
    </row>
    <row r="314" spans="7:7" hidden="1" x14ac:dyDescent="0.35">
      <c r="G314" s="154" t="s">
        <v>785</v>
      </c>
    </row>
    <row r="315" spans="7:7" hidden="1" x14ac:dyDescent="0.35">
      <c r="G315" s="154" t="s">
        <v>786</v>
      </c>
    </row>
    <row r="316" spans="7:7" hidden="1" x14ac:dyDescent="0.35">
      <c r="G316" s="154" t="s">
        <v>787</v>
      </c>
    </row>
    <row r="317" spans="7:7" hidden="1" x14ac:dyDescent="0.35">
      <c r="G317" s="154" t="s">
        <v>81</v>
      </c>
    </row>
    <row r="318" spans="7:7" hidden="1" x14ac:dyDescent="0.35">
      <c r="G318" s="154" t="s">
        <v>788</v>
      </c>
    </row>
    <row r="319" spans="7:7" hidden="1" x14ac:dyDescent="0.35">
      <c r="G319" s="154" t="s">
        <v>787</v>
      </c>
    </row>
    <row r="320" spans="7:7" hidden="1" x14ac:dyDescent="0.35">
      <c r="G320" s="154" t="s">
        <v>81</v>
      </c>
    </row>
    <row r="321" spans="7:7" hidden="1" x14ac:dyDescent="0.35">
      <c r="G321" s="154" t="s">
        <v>788</v>
      </c>
    </row>
  </sheetData>
  <sheetProtection algorithmName="SHA-512" hashValue="QDmzsBzHXaZavtgNhIp0W2C6E8To1wfWypJQeCPsg3sk1edlHF3wYCepWGgFUHDY1dcym/uKzewOvo/sqM4vng==" saltValue="1nN8xBkd/8Nx9C7K5dDmjg==" spinCount="100000" sheet="1" formatCells="0" formatColumns="0" formatRows="0" sort="0" autoFilter="0" pivotTables="0"/>
  <autoFilter ref="A5:Q5"/>
  <mergeCells count="12">
    <mergeCell ref="N3:Q3"/>
    <mergeCell ref="G3:G4"/>
    <mergeCell ref="H3:H4"/>
    <mergeCell ref="K3:M3"/>
    <mergeCell ref="A3:A4"/>
    <mergeCell ref="D3:D4"/>
    <mergeCell ref="E3:E4"/>
    <mergeCell ref="J3:J4"/>
    <mergeCell ref="I3:I4"/>
    <mergeCell ref="F3:F4"/>
    <mergeCell ref="B3:B4"/>
    <mergeCell ref="C3:C4"/>
  </mergeCells>
  <dataValidations count="4">
    <dataValidation type="list" allowBlank="1" showInputMessage="1" showErrorMessage="1" sqref="L6:L55">
      <formula1>$L$62:$L$68</formula1>
    </dataValidation>
    <dataValidation type="list" allowBlank="1" showInputMessage="1" showErrorMessage="1" sqref="G6:I55 K6:K55 O6:O55">
      <formula1>$G$63:$G$321</formula1>
    </dataValidation>
    <dataValidation type="list" allowBlank="1" showInputMessage="1" showErrorMessage="1" sqref="E6:E55">
      <formula1>$E$63:$E$121</formula1>
    </dataValidation>
    <dataValidation type="list" allowBlank="1" showInputMessage="1" showErrorMessage="1" sqref="F6:F55">
      <formula1>$F$62:$F$187</formula1>
    </dataValidation>
  </dataValidations>
  <pageMargins left="0.39370078740157483" right="0.39370078740157483" top="1.1811023622047243" bottom="0.49" header="0.31496062992125984" footer="0.27559055118110237"/>
  <pageSetup paperSize="9" orientation="landscape" r:id="rId1"/>
  <headerFooter>
    <oddFooter>&amp;C(Таблиця 9) Сторінка &amp;P із &amp;N</oddFooter>
  </headerFooter>
  <colBreaks count="1" manualBreakCount="1">
    <brk id="13" max="13"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довідники'!$O$5:$O$116</xm:f>
          </x14:formula1>
          <xm:sqref>G1:H2 F1:F5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8"/>
  <dimension ref="A1:BI318"/>
  <sheetViews>
    <sheetView showGridLines="0" zoomScale="85" zoomScaleNormal="85" zoomScaleSheetLayoutView="85" workbookViewId="0">
      <pane xSplit="3" ySplit="5" topLeftCell="D6" activePane="bottomRight" state="frozenSplit"/>
      <selection pane="topRight"/>
      <selection pane="bottomLeft"/>
      <selection pane="bottomRight" activeCell="D6" sqref="D6"/>
    </sheetView>
  </sheetViews>
  <sheetFormatPr defaultColWidth="0" defaultRowHeight="14.5" zeroHeight="1" x14ac:dyDescent="0.35"/>
  <cols>
    <col min="1" max="1" width="3.81640625" customWidth="1"/>
    <col min="2" max="2" width="31.1796875" customWidth="1"/>
    <col min="3" max="3" width="26" customWidth="1"/>
    <col min="4" max="4" width="23.453125" customWidth="1"/>
    <col min="5" max="5" width="26.54296875" customWidth="1"/>
    <col min="6" max="6" width="19.1796875" customWidth="1"/>
    <col min="7" max="7" width="18.453125" customWidth="1"/>
    <col min="8" max="8" width="21.81640625" customWidth="1"/>
    <col min="9" max="9" width="10.81640625" customWidth="1"/>
    <col min="10" max="10" width="21.453125" customWidth="1"/>
    <col min="11" max="11" width="18" customWidth="1"/>
    <col min="12" max="12" width="15.1796875" customWidth="1"/>
    <col min="13" max="13" width="12" customWidth="1"/>
    <col min="14" max="14" width="19.54296875" customWidth="1"/>
    <col min="15" max="15" width="10.453125" customWidth="1"/>
    <col min="16" max="16" width="24.1796875" customWidth="1"/>
    <col min="17" max="18" width="11.54296875" customWidth="1"/>
    <col min="19" max="19" width="28.81640625" customWidth="1"/>
    <col min="20" max="20" width="14" customWidth="1"/>
    <col min="21" max="21" width="14.1796875" customWidth="1"/>
    <col min="22" max="22" width="12.54296875" customWidth="1"/>
    <col min="23" max="23" width="21.453125" customWidth="1"/>
    <col min="24" max="24" width="35.54296875" customWidth="1"/>
    <col min="25" max="25" width="32.54296875" customWidth="1"/>
    <col min="26" max="26" width="35.81640625" customWidth="1"/>
    <col min="27" max="51" width="8.54296875" hidden="1" customWidth="1"/>
    <col min="52" max="52" width="5.1796875" hidden="1" customWidth="1"/>
    <col min="53" max="61" width="8.54296875" hidden="1" customWidth="1"/>
    <col min="62" max="16384" width="9.1796875" hidden="1"/>
  </cols>
  <sheetData>
    <row r="1" spans="1:52" ht="20.25" customHeight="1" x14ac:dyDescent="0.35">
      <c r="A1" s="22"/>
      <c r="B1" s="131"/>
      <c r="C1" s="15"/>
      <c r="D1" s="15"/>
      <c r="E1" s="15"/>
      <c r="F1" s="21"/>
      <c r="G1" s="15"/>
    </row>
    <row r="2" spans="1:52" ht="18.75" customHeight="1" x14ac:dyDescent="0.35">
      <c r="A2" s="68"/>
      <c r="B2" s="285" t="str">
        <f>'Анкета (зміст)'!A31</f>
        <v xml:space="preserve">10. Інформація про перелік юридичних осіб, у яких асоційовані/близькі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власниками істотної </v>
      </c>
      <c r="C2" s="20"/>
      <c r="D2" s="20"/>
      <c r="E2" s="20"/>
      <c r="F2" s="20"/>
      <c r="G2" s="20"/>
    </row>
    <row r="3" spans="1:52" ht="18.75" customHeight="1" x14ac:dyDescent="0.35">
      <c r="A3" s="498" t="s">
        <v>125</v>
      </c>
      <c r="B3" s="498" t="s">
        <v>3</v>
      </c>
      <c r="C3" s="498" t="s">
        <v>133</v>
      </c>
      <c r="D3" s="498" t="s">
        <v>178</v>
      </c>
      <c r="E3" s="498" t="s">
        <v>138</v>
      </c>
      <c r="F3" s="494" t="s">
        <v>355</v>
      </c>
      <c r="G3" s="498" t="s">
        <v>176</v>
      </c>
      <c r="H3" s="498" t="s">
        <v>884</v>
      </c>
      <c r="I3" s="496" t="s">
        <v>192</v>
      </c>
      <c r="J3" s="520"/>
      <c r="K3" s="520"/>
      <c r="L3" s="520"/>
      <c r="M3" s="520"/>
      <c r="N3" s="520"/>
      <c r="O3" s="521"/>
      <c r="P3" s="521"/>
      <c r="Q3" s="521"/>
      <c r="R3" s="521"/>
      <c r="S3" s="522"/>
      <c r="T3" s="519" t="s">
        <v>139</v>
      </c>
      <c r="U3" s="519"/>
      <c r="V3" s="519"/>
      <c r="W3" s="498" t="s">
        <v>247</v>
      </c>
      <c r="X3" s="498" t="s">
        <v>200</v>
      </c>
      <c r="Y3" s="498"/>
      <c r="Z3" s="498" t="s">
        <v>936</v>
      </c>
      <c r="AB3" s="47" t="str">
        <f ca="1">IF(ISBLANK(INDIRECT("B3"))," ",(INDIRECT("B3")))</f>
        <v>Прізвище</v>
      </c>
      <c r="AC3" s="47" t="str">
        <f ca="1">IF(ISBLANK(INDIRECT("C3"))," ",(INDIRECT("C3")))</f>
        <v>Ім’я</v>
      </c>
      <c r="AD3" s="47" t="str">
        <f ca="1">IF(ISBLANK(INDIRECT("D3"))," ",(INDIRECT("D3")))</f>
        <v xml:space="preserve">По батькові  </v>
      </c>
      <c r="AE3" s="47" t="str">
        <f ca="1">IF(ISBLANK(INDIRECT("E3"))," ",(INDIRECT("E3")))</f>
        <v>Найменування юридичної особи</v>
      </c>
      <c r="AF3" s="47" t="str">
        <f ca="1">IF(ISBLANK(INDIRECT("F3"))," ",(INDIRECT("F3")))</f>
        <v>Ідентифікаційний / реєстраційний код / номер юридичної особи</v>
      </c>
      <c r="AG3" s="47" t="str">
        <f ca="1">IF(ISBLANK(INDIRECT("G3"))," ",(INDIRECT("G3")))</f>
        <v>Країна реєстрації юридичної особи</v>
      </c>
      <c r="AH3" s="47" t="str">
        <f ca="1">IF(ISBLANK(INDIRECT("H3"))," ",(INDIRECT("H3")))</f>
        <v>Адреса вебсайтау юридичної особи</v>
      </c>
      <c r="AI3" s="47" t="str">
        <f ca="1">IF(ISBLANK(INDIRECT("I3"))," ",(INDIRECT("I3")))</f>
        <v>Адреса місцезнаходження</v>
      </c>
      <c r="AJ3" s="47" t="str">
        <f ca="1">IF(ISBLANK(INDIRECT("J3"))," ",(INDIRECT("J3")))</f>
        <v xml:space="preserve"> </v>
      </c>
      <c r="AK3" s="47" t="str">
        <f ca="1">IF(ISBLANK(INDIRECT("K3"))," ",(INDIRECT("K3")))</f>
        <v xml:space="preserve"> </v>
      </c>
      <c r="AL3" s="47" t="str">
        <f ca="1">IF(ISBLANK(INDIRECT("L3"))," ",(INDIRECT("L3")))</f>
        <v xml:space="preserve"> </v>
      </c>
      <c r="AM3" s="47" t="str">
        <f ca="1">IF(ISBLANK(INDIRECT("M3"))," ",(INDIRECT("M3")))</f>
        <v xml:space="preserve"> </v>
      </c>
      <c r="AN3" s="47" t="str">
        <f ca="1">IF(ISBLANK(INDIRECT("N3"))," ",(INDIRECT("N3")))</f>
        <v xml:space="preserve"> </v>
      </c>
      <c r="AO3" s="47" t="str">
        <f ca="1">IF(ISBLANK(INDIRECT("O3"))," ",(INDIRECT("O3")))</f>
        <v xml:space="preserve"> </v>
      </c>
      <c r="AP3" s="47" t="str">
        <f ca="1">IF(ISBLANK(INDIRECT("P3"))," ",(INDIRECT("P3")))</f>
        <v xml:space="preserve"> </v>
      </c>
      <c r="AQ3" s="47" t="str">
        <f ca="1">IF(ISBLANK(INDIRECT("Q3"))," ",(INDIRECT("Q3")))</f>
        <v xml:space="preserve"> </v>
      </c>
      <c r="AR3" s="47" t="str">
        <f ca="1">IF(ISBLANK(INDIRECT("R3"))," ",(INDIRECT("R3")))</f>
        <v xml:space="preserve"> </v>
      </c>
      <c r="AS3" s="47" t="str">
        <f ca="1">IF(ISBLANK(INDIRECT("S3"))," ",(INDIRECT("S3")))</f>
        <v xml:space="preserve"> </v>
      </c>
      <c r="AT3" s="47" t="str">
        <f ca="1">IF(ISBLANK(INDIRECT("T3"))," ",(INDIRECT("T3")))</f>
        <v>Розмір участі, %</v>
      </c>
      <c r="AU3" s="47" t="str">
        <f ca="1">IF(ISBLANK(INDIRECT("U3"))," ",(INDIRECT("U3")))</f>
        <v xml:space="preserve"> </v>
      </c>
      <c r="AV3" s="47" t="str">
        <f ca="1">IF(ISBLANK(INDIRECT("V3"))," ",(INDIRECT("V3")))</f>
        <v xml:space="preserve"> </v>
      </c>
      <c r="AW3" s="47" t="str">
        <f ca="1">IF(ISBLANK(INDIRECT("W3"))," ",(INDIRECT("W3")))</f>
        <v>Наявність впливу на юридичну особу</v>
      </c>
      <c r="AX3" s="47" t="str">
        <f ca="1">IF(ISBLANK(INDIRECT("X3"))," ",(INDIRECT("X3")))</f>
        <v>Основний вид діяльності</v>
      </c>
      <c r="AY3" s="47" t="str">
        <f ca="1">IF(ISBLANK(INDIRECT("Y3"))," ",(INDIRECT("Y3")))</f>
        <v xml:space="preserve"> </v>
      </c>
      <c r="AZ3" s="47" t="str">
        <f ca="1">IF(ISBLANK(INDIRECT("Z3"))," ",(INDIRECT("Z3")))</f>
        <v>Наявність зв’язку юридичної особи із заявником / надавачем фінансових послуг / надавача фінансових платіжних послуг / надавача обмежених платіжних послуг та його опис</v>
      </c>
    </row>
    <row r="4" spans="1:52" ht="44.25" customHeight="1" x14ac:dyDescent="0.35">
      <c r="A4" s="498"/>
      <c r="B4" s="498"/>
      <c r="C4" s="498"/>
      <c r="D4" s="498"/>
      <c r="E4" s="498"/>
      <c r="F4" s="494"/>
      <c r="G4" s="498"/>
      <c r="H4" s="498"/>
      <c r="I4" s="81" t="s">
        <v>327</v>
      </c>
      <c r="J4" s="78" t="s">
        <v>584</v>
      </c>
      <c r="K4" s="78" t="s">
        <v>329</v>
      </c>
      <c r="L4" s="78" t="s">
        <v>330</v>
      </c>
      <c r="M4" s="78" t="s">
        <v>331</v>
      </c>
      <c r="N4" s="78" t="s">
        <v>350</v>
      </c>
      <c r="O4" s="78" t="s">
        <v>411</v>
      </c>
      <c r="P4" s="78" t="s">
        <v>333</v>
      </c>
      <c r="Q4" s="81" t="s">
        <v>334</v>
      </c>
      <c r="R4" s="81" t="s">
        <v>335</v>
      </c>
      <c r="S4" s="78" t="s">
        <v>589</v>
      </c>
      <c r="T4" s="132" t="s">
        <v>0</v>
      </c>
      <c r="U4" s="132" t="s">
        <v>318</v>
      </c>
      <c r="V4" s="132" t="s">
        <v>1</v>
      </c>
      <c r="W4" s="498"/>
      <c r="X4" s="78" t="s">
        <v>585</v>
      </c>
      <c r="Y4" s="78" t="s">
        <v>803</v>
      </c>
      <c r="Z4" s="498"/>
      <c r="AB4" s="47" t="str">
        <f ca="1">IF(ISBLANK(INDIRECT("B4"))," ",(INDIRECT("B4")))</f>
        <v xml:space="preserve"> </v>
      </c>
      <c r="AC4" s="47" t="str">
        <f ca="1">IF(ISBLANK(INDIRECT("C4"))," ",(INDIRECT("C4")))</f>
        <v xml:space="preserve"> </v>
      </c>
      <c r="AD4" s="47" t="str">
        <f ca="1">IF(ISBLANK(INDIRECT("D4"))," ",(INDIRECT("D4")))</f>
        <v xml:space="preserve"> </v>
      </c>
      <c r="AE4" s="47" t="str">
        <f ca="1">IF(ISBLANK(INDIRECT("E4"))," ",(INDIRECT("E4")))</f>
        <v xml:space="preserve"> </v>
      </c>
      <c r="AF4" s="47" t="str">
        <f ca="1">IF(ISBLANK(INDIRECT("F4"))," ",(INDIRECT("F4")))</f>
        <v xml:space="preserve"> </v>
      </c>
      <c r="AG4" s="47" t="str">
        <f ca="1">IF(ISBLANK(INDIRECT("G4"))," ",(INDIRECT("G4")))</f>
        <v xml:space="preserve"> </v>
      </c>
      <c r="AH4" s="47" t="str">
        <f ca="1">IF(ISBLANK(INDIRECT("H4"))," ",(INDIRECT("H4")))</f>
        <v xml:space="preserve"> </v>
      </c>
      <c r="AI4" s="47" t="str">
        <f ca="1">IF(ISBLANK(INDIRECT("I4"))," ",(INDIRECT("I4")))</f>
        <v>індекс</v>
      </c>
      <c r="AJ4" s="47" t="str">
        <f ca="1">IF(ISBLANK(INDIRECT("J4"))," ",(INDIRECT("J4")))</f>
        <v>країна</v>
      </c>
      <c r="AK4" s="47" t="str">
        <f ca="1">IF(ISBLANK(INDIRECT("K4"))," ",(INDIRECT("K4")))</f>
        <v xml:space="preserve">область </v>
      </c>
      <c r="AL4" s="47" t="str">
        <f ca="1">IF(ISBLANK(INDIRECT("L4"))," ",(INDIRECT("L4")))</f>
        <v>район</v>
      </c>
      <c r="AM4" s="47" t="str">
        <f ca="1">IF(ISBLANK(INDIRECT("M4"))," ",(INDIRECT("M4")))</f>
        <v>тип населеного пункту</v>
      </c>
      <c r="AN4" s="47" t="str">
        <f ca="1">IF(ISBLANK(INDIRECT("N4"))," ",(INDIRECT("N4")))</f>
        <v>назва населеного пункту</v>
      </c>
      <c r="AO4" s="47" t="str">
        <f ca="1">IF(ISBLANK(INDIRECT("O4"))," ",(INDIRECT("O4")))</f>
        <v>тип вулиці</v>
      </c>
      <c r="AP4" s="47" t="str">
        <f ca="1">IF(ISBLANK(INDIRECT("P4"))," ",(INDIRECT("P4")))</f>
        <v>назва вулиці</v>
      </c>
      <c r="AQ4" s="47" t="str">
        <f ca="1">IF(ISBLANK(INDIRECT("Q4"))," ",(INDIRECT("Q4")))</f>
        <v xml:space="preserve">будинок </v>
      </c>
      <c r="AR4" s="47" t="str">
        <f ca="1">IF(ISBLANK(INDIRECT("R4"))," ",(INDIRECT("R4")))</f>
        <v>квартира</v>
      </c>
      <c r="AS4" s="47" t="str">
        <f ca="1">IF(ISBLANK(INDIRECT("S4"))," ",(INDIRECT("S4")))</f>
        <v>примітки до адреси</v>
      </c>
      <c r="AT4" s="47" t="str">
        <f ca="1">IF(ISBLANK(INDIRECT("T4"))," ",(INDIRECT("T4")))</f>
        <v>пряма</v>
      </c>
      <c r="AU4" s="47" t="str">
        <f ca="1">IF(ISBLANK(INDIRECT("U4"))," ",(INDIRECT("U4")))</f>
        <v>опосеред-кована</v>
      </c>
      <c r="AV4" s="47" t="str">
        <f ca="1">IF(ISBLANK(INDIRECT("V4"))," ",(INDIRECT("V4")))</f>
        <v>сукупна</v>
      </c>
      <c r="AW4" s="47" t="str">
        <f ca="1">IF(ISBLANK(INDIRECT("W4"))," ",(INDIRECT("W4")))</f>
        <v xml:space="preserve"> </v>
      </c>
      <c r="AX4" s="47" t="str">
        <f ca="1">IF(ISBLANK(INDIRECT("X4"))," ",(INDIRECT("X4")))</f>
        <v>вид діяльності
(автоматичний вибір)</v>
      </c>
      <c r="AY4" s="47" t="str">
        <f ca="1">IF(ISBLANK(INDIRECT("Y4"))," ",(INDIRECT("Y4")))</f>
        <v>Вид діяльності 
(заповнюється якщо у стопчику 8.1 зазначено  "Інший вид діяльності")</v>
      </c>
      <c r="AZ4" s="47" t="str">
        <f ca="1">IF(ISBLANK(INDIRECT("Z4"))," ",(INDIRECT("Z4")))</f>
        <v xml:space="preserve"> </v>
      </c>
    </row>
    <row r="5" spans="1:52" x14ac:dyDescent="0.35">
      <c r="A5" s="78">
        <v>1</v>
      </c>
      <c r="B5" s="78" t="s">
        <v>127</v>
      </c>
      <c r="C5" s="78" t="s">
        <v>128</v>
      </c>
      <c r="D5" s="78" t="s">
        <v>129</v>
      </c>
      <c r="E5" s="110" t="s">
        <v>149</v>
      </c>
      <c r="F5" s="133" t="s">
        <v>150</v>
      </c>
      <c r="G5" s="127" t="s">
        <v>182</v>
      </c>
      <c r="H5" s="127" t="s">
        <v>183</v>
      </c>
      <c r="I5" s="81" t="s">
        <v>140</v>
      </c>
      <c r="J5" s="78" t="s">
        <v>141</v>
      </c>
      <c r="K5" s="78" t="s">
        <v>194</v>
      </c>
      <c r="L5" s="78" t="s">
        <v>195</v>
      </c>
      <c r="M5" s="78" t="s">
        <v>196</v>
      </c>
      <c r="N5" s="127" t="s">
        <v>197</v>
      </c>
      <c r="O5" s="78" t="s">
        <v>198</v>
      </c>
      <c r="P5" s="78" t="s">
        <v>199</v>
      </c>
      <c r="Q5" s="81" t="s">
        <v>316</v>
      </c>
      <c r="R5" s="81" t="s">
        <v>317</v>
      </c>
      <c r="S5" s="78" t="s">
        <v>356</v>
      </c>
      <c r="T5" s="134">
        <v>5</v>
      </c>
      <c r="U5" s="134">
        <v>6</v>
      </c>
      <c r="V5" s="134">
        <v>7</v>
      </c>
      <c r="W5" s="78">
        <v>8</v>
      </c>
      <c r="X5" s="110" t="s">
        <v>312</v>
      </c>
      <c r="Y5" s="110" t="s">
        <v>313</v>
      </c>
      <c r="Z5" s="110">
        <v>10</v>
      </c>
      <c r="AB5" s="47" t="str">
        <f ca="1">IF(ISBLANK(INDIRECT("B5"))," ",(INDIRECT("B5")))</f>
        <v>2.1.</v>
      </c>
      <c r="AC5" s="47" t="str">
        <f ca="1">IF(ISBLANK(INDIRECT("C5"))," ",(INDIRECT("C5")))</f>
        <v>2.2.</v>
      </c>
      <c r="AD5" s="47" t="str">
        <f ca="1">IF(ISBLANK(INDIRECT("D5"))," ",(INDIRECT("D5")))</f>
        <v>2.3.</v>
      </c>
      <c r="AE5" s="47" t="str">
        <f ca="1">IF(ISBLANK(INDIRECT("E5"))," ",(INDIRECT("E5")))</f>
        <v>3.1.</v>
      </c>
      <c r="AF5" s="47" t="str">
        <f ca="1">IF(ISBLANK(INDIRECT("F5"))," ",(INDIRECT("F5")))</f>
        <v>3.2.</v>
      </c>
      <c r="AG5" s="47" t="str">
        <f ca="1">IF(ISBLANK(INDIRECT("G5"))," ",(INDIRECT("G5")))</f>
        <v>3.3.</v>
      </c>
      <c r="AH5" s="47" t="str">
        <f ca="1">IF(ISBLANK(INDIRECT("H5"))," ",(INDIRECT("H5")))</f>
        <v>3.4.</v>
      </c>
      <c r="AI5" s="47" t="str">
        <f ca="1">IF(ISBLANK(INDIRECT("I5"))," ",(INDIRECT("I5")))</f>
        <v>4.1.</v>
      </c>
      <c r="AJ5" s="47" t="str">
        <f ca="1">IF(ISBLANK(INDIRECT("J5"))," ",(INDIRECT("J5")))</f>
        <v>4.2.</v>
      </c>
      <c r="AK5" s="47" t="str">
        <f ca="1">IF(ISBLANK(INDIRECT("K5"))," ",(INDIRECT("K5")))</f>
        <v>4.3.</v>
      </c>
      <c r="AL5" s="47" t="str">
        <f ca="1">IF(ISBLANK(INDIRECT("L5"))," ",(INDIRECT("L5")))</f>
        <v>4.4.</v>
      </c>
      <c r="AM5" s="47" t="str">
        <f ca="1">IF(ISBLANK(INDIRECT("M5"))," ",(INDIRECT("M5")))</f>
        <v>4.5.</v>
      </c>
      <c r="AN5" s="47" t="str">
        <f ca="1">IF(ISBLANK(INDIRECT("N5"))," ",(INDIRECT("N5")))</f>
        <v>4.6.</v>
      </c>
      <c r="AO5" s="47" t="str">
        <f ca="1">IF(ISBLANK(INDIRECT("O5"))," ",(INDIRECT("O5")))</f>
        <v>4.7.</v>
      </c>
      <c r="AP5" s="47" t="str">
        <f ca="1">IF(ISBLANK(INDIRECT("P5"))," ",(INDIRECT("P5")))</f>
        <v>4.8.</v>
      </c>
      <c r="AQ5" s="47" t="str">
        <f ca="1">IF(ISBLANK(INDIRECT("Q5"))," ",(INDIRECT("Q5")))</f>
        <v>4.9.</v>
      </c>
      <c r="AR5" s="47" t="str">
        <f ca="1">IF(ISBLANK(INDIRECT("R5"))," ",(INDIRECT("R5")))</f>
        <v>4.10.</v>
      </c>
      <c r="AS5" s="47" t="str">
        <f ca="1">IF(ISBLANK(INDIRECT("S5"))," ",(INDIRECT("S5")))</f>
        <v>4.11.</v>
      </c>
      <c r="AT5" s="47">
        <f ca="1">IF(ISBLANK(INDIRECT("T5"))," ",(INDIRECT("T5")))</f>
        <v>5</v>
      </c>
      <c r="AU5" s="47">
        <f ca="1">IF(ISBLANK(INDIRECT("U5"))," ",(INDIRECT("U5")))</f>
        <v>6</v>
      </c>
      <c r="AV5" s="47">
        <f ca="1">IF(ISBLANK(INDIRECT("V5"))," ",(INDIRECT("V5")))</f>
        <v>7</v>
      </c>
      <c r="AW5" s="47">
        <f ca="1">IF(ISBLANK(INDIRECT("W5"))," ",(INDIRECT("W5")))</f>
        <v>8</v>
      </c>
      <c r="AX5" s="47" t="str">
        <f ca="1">IF(ISBLANK(INDIRECT("X5"))," ",(INDIRECT("X5")))</f>
        <v>9.1.</v>
      </c>
      <c r="AY5" s="47" t="str">
        <f ca="1">IF(ISBLANK(INDIRECT("Y5"))," ",(INDIRECT("Y5")))</f>
        <v>9.2.</v>
      </c>
      <c r="AZ5" s="47">
        <f ca="1">IF(ISBLANK(INDIRECT("Z5"))," ",(INDIRECT("Z5")))</f>
        <v>10</v>
      </c>
    </row>
    <row r="6" spans="1:52" ht="43.5" customHeight="1" x14ac:dyDescent="0.35">
      <c r="A6" s="135">
        <v>1</v>
      </c>
      <c r="B6" s="136"/>
      <c r="C6" s="136"/>
      <c r="D6" s="137"/>
      <c r="E6" s="137"/>
      <c r="F6" s="138"/>
      <c r="G6" s="137"/>
      <c r="H6" s="137"/>
      <c r="I6" s="139"/>
      <c r="J6" s="137"/>
      <c r="K6" s="137"/>
      <c r="L6" s="137"/>
      <c r="M6" s="140"/>
      <c r="N6" s="137"/>
      <c r="O6" s="137"/>
      <c r="P6" s="137"/>
      <c r="Q6" s="141"/>
      <c r="R6" s="141"/>
      <c r="S6" s="137"/>
      <c r="T6" s="142"/>
      <c r="U6" s="142"/>
      <c r="V6" s="176" t="str">
        <f t="shared" ref="V6:V55" si="0">IF(AND(T6="",U6=""),"",T6+U6)</f>
        <v/>
      </c>
      <c r="W6" s="137"/>
      <c r="X6" s="137"/>
      <c r="Y6" s="137"/>
      <c r="Z6" s="137"/>
      <c r="AB6" s="47" t="str">
        <f ca="1">IF(ISBLANK(INDIRECT("B6"))," ",(INDIRECT("B6")))</f>
        <v xml:space="preserve"> </v>
      </c>
      <c r="AC6" s="47" t="str">
        <f ca="1">IF(ISBLANK(INDIRECT("C6"))," ",(INDIRECT("C6")))</f>
        <v xml:space="preserve"> </v>
      </c>
      <c r="AD6" s="47" t="str">
        <f ca="1">IF(ISBLANK(INDIRECT("D6"))," ",(INDIRECT("D6")))</f>
        <v xml:space="preserve"> </v>
      </c>
      <c r="AE6" s="47" t="str">
        <f ca="1">IF(ISBLANK(INDIRECT("E6"))," ",(INDIRECT("E6")))</f>
        <v xml:space="preserve"> </v>
      </c>
      <c r="AF6" s="47" t="str">
        <f ca="1">IF(ISBLANK(INDIRECT("F6"))," ",(INDIRECT("F6")))</f>
        <v xml:space="preserve"> </v>
      </c>
      <c r="AG6" s="47" t="str">
        <f ca="1">IF(ISBLANK(INDIRECT("G6"))," ",(INDIRECT("G6")))</f>
        <v xml:space="preserve"> </v>
      </c>
      <c r="AH6" s="47" t="str">
        <f ca="1">IF(ISBLANK(INDIRECT("H6"))," ",(INDIRECT("H6")))</f>
        <v xml:space="preserve"> </v>
      </c>
      <c r="AI6" s="47" t="str">
        <f ca="1">IF(ISBLANK(INDIRECT("I6"))," ",(INDIRECT("I6")))</f>
        <v xml:space="preserve"> </v>
      </c>
      <c r="AJ6" s="47" t="str">
        <f ca="1">IF(ISBLANK(INDIRECT("J6"))," ",(INDIRECT("J6")))</f>
        <v xml:space="preserve"> </v>
      </c>
      <c r="AK6" s="47" t="str">
        <f ca="1">IF(ISBLANK(INDIRECT("K6"))," ",(INDIRECT("K6")))</f>
        <v xml:space="preserve"> </v>
      </c>
      <c r="AL6" s="47" t="str">
        <f ca="1">IF(ISBLANK(INDIRECT("L6"))," ",(INDIRECT("L6")))</f>
        <v xml:space="preserve"> </v>
      </c>
      <c r="AM6" s="47" t="str">
        <f ca="1">IF(ISBLANK(INDIRECT("M6"))," ",(INDIRECT("M6")))</f>
        <v xml:space="preserve"> </v>
      </c>
      <c r="AN6" s="47" t="str">
        <f ca="1">IF(ISBLANK(INDIRECT("N6"))," ",(INDIRECT("N6")))</f>
        <v xml:space="preserve"> </v>
      </c>
      <c r="AO6" s="47" t="str">
        <f ca="1">IF(ISBLANK(INDIRECT("O6"))," ",(INDIRECT("O6")))</f>
        <v xml:space="preserve"> </v>
      </c>
      <c r="AP6" s="47" t="str">
        <f ca="1">IF(ISBLANK(INDIRECT("P6"))," ",(INDIRECT("P6")))</f>
        <v xml:space="preserve"> </v>
      </c>
      <c r="AQ6" s="47" t="str">
        <f ca="1">IF(ISBLANK(INDIRECT("Q6"))," ",(INDIRECT("Q6")))</f>
        <v xml:space="preserve"> </v>
      </c>
      <c r="AR6" s="47" t="str">
        <f ca="1">IF(ISBLANK(INDIRECT("R6"))," ",(INDIRECT("R6")))</f>
        <v xml:space="preserve"> </v>
      </c>
      <c r="AS6" s="47" t="str">
        <f ca="1">IF(ISBLANK(INDIRECT("S6"))," ",(INDIRECT("S6")))</f>
        <v xml:space="preserve"> </v>
      </c>
      <c r="AT6" s="47" t="str">
        <f ca="1">IF(ISBLANK(INDIRECT("T6"))," ",(INDIRECT("T6")))</f>
        <v xml:space="preserve"> </v>
      </c>
      <c r="AU6" s="47" t="str">
        <f ca="1">IF(ISBLANK(INDIRECT("U6"))," ",(INDIRECT("U6")))</f>
        <v xml:space="preserve"> </v>
      </c>
      <c r="AV6" s="47" t="str">
        <f ca="1">IF(ISBLANK(INDIRECT("V6"))," ",(INDIRECT("V6")))</f>
        <v/>
      </c>
      <c r="AW6" s="47" t="str">
        <f ca="1">IF(ISBLANK(INDIRECT("W6"))," ",(INDIRECT("W6")))</f>
        <v xml:space="preserve"> </v>
      </c>
      <c r="AX6" s="47" t="str">
        <f ca="1">IF(ISBLANK(INDIRECT("X6"))," ",(INDIRECT("X6")))</f>
        <v xml:space="preserve"> </v>
      </c>
      <c r="AY6" s="47" t="str">
        <f ca="1">IF(ISBLANK(INDIRECT("Y6"))," ",(INDIRECT("Y6")))</f>
        <v xml:space="preserve"> </v>
      </c>
      <c r="AZ6" s="47" t="str">
        <f ca="1">IF(ISBLANK(INDIRECT("Z6"))," ",(INDIRECT("Z6")))</f>
        <v xml:space="preserve"> </v>
      </c>
    </row>
    <row r="7" spans="1:52" ht="43.5" customHeight="1" x14ac:dyDescent="0.35">
      <c r="A7" s="135">
        <v>2</v>
      </c>
      <c r="B7" s="136"/>
      <c r="C7" s="136"/>
      <c r="D7" s="137"/>
      <c r="E7" s="137"/>
      <c r="F7" s="138"/>
      <c r="G7" s="137"/>
      <c r="H7" s="137"/>
      <c r="I7" s="139"/>
      <c r="J7" s="137"/>
      <c r="K7" s="137"/>
      <c r="L7" s="137"/>
      <c r="M7" s="140"/>
      <c r="N7" s="137"/>
      <c r="O7" s="137"/>
      <c r="P7" s="137"/>
      <c r="Q7" s="141"/>
      <c r="R7" s="141"/>
      <c r="S7" s="137"/>
      <c r="T7" s="142"/>
      <c r="U7" s="142"/>
      <c r="V7" s="176" t="str">
        <f t="shared" si="0"/>
        <v/>
      </c>
      <c r="W7" s="137"/>
      <c r="X7" s="137"/>
      <c r="Y7" s="137"/>
      <c r="Z7" s="137"/>
      <c r="AB7" s="47" t="str">
        <f ca="1">IF(ISBLANK(INDIRECT("B7"))," ",(INDIRECT("B7")))</f>
        <v xml:space="preserve"> </v>
      </c>
      <c r="AC7" s="47" t="str">
        <f ca="1">IF(ISBLANK(INDIRECT("C7"))," ",(INDIRECT("C7")))</f>
        <v xml:space="preserve"> </v>
      </c>
      <c r="AD7" s="47" t="str">
        <f ca="1">IF(ISBLANK(INDIRECT("D7"))," ",(INDIRECT("D7")))</f>
        <v xml:space="preserve"> </v>
      </c>
      <c r="AE7" s="47" t="str">
        <f ca="1">IF(ISBLANK(INDIRECT("E7"))," ",(INDIRECT("E7")))</f>
        <v xml:space="preserve"> </v>
      </c>
      <c r="AF7" s="47" t="str">
        <f ca="1">IF(ISBLANK(INDIRECT("F7"))," ",(INDIRECT("F7")))</f>
        <v xml:space="preserve"> </v>
      </c>
      <c r="AG7" s="47" t="str">
        <f ca="1">IF(ISBLANK(INDIRECT("G7"))," ",(INDIRECT("G7")))</f>
        <v xml:space="preserve"> </v>
      </c>
      <c r="AH7" s="47" t="str">
        <f ca="1">IF(ISBLANK(INDIRECT("H7"))," ",(INDIRECT("H7")))</f>
        <v xml:space="preserve"> </v>
      </c>
      <c r="AI7" s="47" t="str">
        <f ca="1">IF(ISBLANK(INDIRECT("I7"))," ",(INDIRECT("I7")))</f>
        <v xml:space="preserve"> </v>
      </c>
      <c r="AJ7" s="47" t="str">
        <f ca="1">IF(ISBLANK(INDIRECT("J7"))," ",(INDIRECT("J7")))</f>
        <v xml:space="preserve"> </v>
      </c>
      <c r="AK7" s="47" t="str">
        <f ca="1">IF(ISBLANK(INDIRECT("K7"))," ",(INDIRECT("K7")))</f>
        <v xml:space="preserve"> </v>
      </c>
      <c r="AL7" s="47" t="str">
        <f ca="1">IF(ISBLANK(INDIRECT("L7"))," ",(INDIRECT("L7")))</f>
        <v xml:space="preserve"> </v>
      </c>
      <c r="AM7" s="47" t="str">
        <f ca="1">IF(ISBLANK(INDIRECT("M7"))," ",(INDIRECT("M7")))</f>
        <v xml:space="preserve"> </v>
      </c>
      <c r="AN7" s="47" t="str">
        <f ca="1">IF(ISBLANK(INDIRECT("N7"))," ",(INDIRECT("N7")))</f>
        <v xml:space="preserve"> </v>
      </c>
      <c r="AO7" s="47" t="str">
        <f ca="1">IF(ISBLANK(INDIRECT("O7"))," ",(INDIRECT("O7")))</f>
        <v xml:space="preserve"> </v>
      </c>
      <c r="AP7" s="47" t="str">
        <f ca="1">IF(ISBLANK(INDIRECT("P7"))," ",(INDIRECT("P7")))</f>
        <v xml:space="preserve"> </v>
      </c>
      <c r="AQ7" s="47" t="str">
        <f ca="1">IF(ISBLANK(INDIRECT("Q7"))," ",(INDIRECT("Q7")))</f>
        <v xml:space="preserve"> </v>
      </c>
      <c r="AR7" s="47" t="str">
        <f ca="1">IF(ISBLANK(INDIRECT("R7"))," ",(INDIRECT("R7")))</f>
        <v xml:space="preserve"> </v>
      </c>
      <c r="AS7" s="47" t="str">
        <f ca="1">IF(ISBLANK(INDIRECT("S7"))," ",(INDIRECT("S7")))</f>
        <v xml:space="preserve"> </v>
      </c>
      <c r="AT7" s="47" t="str">
        <f ca="1">IF(ISBLANK(INDIRECT("T7"))," ",(INDIRECT("T7")))</f>
        <v xml:space="preserve"> </v>
      </c>
      <c r="AU7" s="47" t="str">
        <f ca="1">IF(ISBLANK(INDIRECT("U7"))," ",(INDIRECT("U7")))</f>
        <v xml:space="preserve"> </v>
      </c>
      <c r="AV7" s="47" t="str">
        <f ca="1">IF(ISBLANK(INDIRECT("V7"))," ",(INDIRECT("V7")))</f>
        <v/>
      </c>
      <c r="AW7" s="47" t="str">
        <f ca="1">IF(ISBLANK(INDIRECT("W7"))," ",(INDIRECT("W7")))</f>
        <v xml:space="preserve"> </v>
      </c>
      <c r="AX7" s="47" t="str">
        <f ca="1">IF(ISBLANK(INDIRECT("X7"))," ",(INDIRECT("X7")))</f>
        <v xml:space="preserve"> </v>
      </c>
      <c r="AY7" s="47" t="str">
        <f ca="1">IF(ISBLANK(INDIRECT("Y7"))," ",(INDIRECT("Y7")))</f>
        <v xml:space="preserve"> </v>
      </c>
      <c r="AZ7" s="47" t="str">
        <f ca="1">IF(ISBLANK(INDIRECT("Z7"))," ",(INDIRECT("Z7")))</f>
        <v xml:space="preserve"> </v>
      </c>
    </row>
    <row r="8" spans="1:52" ht="43.5" customHeight="1" x14ac:dyDescent="0.35">
      <c r="A8" s="135">
        <v>3</v>
      </c>
      <c r="B8" s="136"/>
      <c r="C8" s="136"/>
      <c r="D8" s="137"/>
      <c r="E8" s="137"/>
      <c r="F8" s="138"/>
      <c r="G8" s="137"/>
      <c r="H8" s="137"/>
      <c r="I8" s="139"/>
      <c r="J8" s="137"/>
      <c r="K8" s="137"/>
      <c r="L8" s="137"/>
      <c r="M8" s="140"/>
      <c r="N8" s="137"/>
      <c r="O8" s="137"/>
      <c r="P8" s="137"/>
      <c r="Q8" s="141"/>
      <c r="R8" s="141"/>
      <c r="S8" s="137"/>
      <c r="T8" s="142"/>
      <c r="U8" s="142"/>
      <c r="V8" s="176" t="str">
        <f t="shared" si="0"/>
        <v/>
      </c>
      <c r="W8" s="137"/>
      <c r="X8" s="137"/>
      <c r="Y8" s="137"/>
      <c r="Z8" s="137"/>
      <c r="AB8" s="47" t="str">
        <f ca="1">IF(ISBLANK(INDIRECT("B8"))," ",(INDIRECT("B8")))</f>
        <v xml:space="preserve"> </v>
      </c>
      <c r="AC8" s="47" t="str">
        <f ca="1">IF(ISBLANK(INDIRECT("C8"))," ",(INDIRECT("C8")))</f>
        <v xml:space="preserve"> </v>
      </c>
      <c r="AD8" s="47" t="str">
        <f ca="1">IF(ISBLANK(INDIRECT("D8"))," ",(INDIRECT("D8")))</f>
        <v xml:space="preserve"> </v>
      </c>
      <c r="AE8" s="47" t="str">
        <f ca="1">IF(ISBLANK(INDIRECT("E8"))," ",(INDIRECT("E8")))</f>
        <v xml:space="preserve"> </v>
      </c>
      <c r="AF8" s="47" t="str">
        <f ca="1">IF(ISBLANK(INDIRECT("F8"))," ",(INDIRECT("F8")))</f>
        <v xml:space="preserve"> </v>
      </c>
      <c r="AG8" s="47" t="str">
        <f ca="1">IF(ISBLANK(INDIRECT("G8"))," ",(INDIRECT("G8")))</f>
        <v xml:space="preserve"> </v>
      </c>
      <c r="AH8" s="47" t="str">
        <f ca="1">IF(ISBLANK(INDIRECT("H8"))," ",(INDIRECT("H8")))</f>
        <v xml:space="preserve"> </v>
      </c>
      <c r="AI8" s="47" t="str">
        <f ca="1">IF(ISBLANK(INDIRECT("I8"))," ",(INDIRECT("I8")))</f>
        <v xml:space="preserve"> </v>
      </c>
      <c r="AJ8" s="47" t="str">
        <f ca="1">IF(ISBLANK(INDIRECT("J8"))," ",(INDIRECT("J8")))</f>
        <v xml:space="preserve"> </v>
      </c>
      <c r="AK8" s="47" t="str">
        <f ca="1">IF(ISBLANK(INDIRECT("K8"))," ",(INDIRECT("K8")))</f>
        <v xml:space="preserve"> </v>
      </c>
      <c r="AL8" s="47" t="str">
        <f ca="1">IF(ISBLANK(INDIRECT("L8"))," ",(INDIRECT("L8")))</f>
        <v xml:space="preserve"> </v>
      </c>
      <c r="AM8" s="47" t="str">
        <f ca="1">IF(ISBLANK(INDIRECT("M8"))," ",(INDIRECT("M8")))</f>
        <v xml:space="preserve"> </v>
      </c>
      <c r="AN8" s="47" t="str">
        <f ca="1">IF(ISBLANK(INDIRECT("N8"))," ",(INDIRECT("N8")))</f>
        <v xml:space="preserve"> </v>
      </c>
      <c r="AO8" s="47" t="str">
        <f ca="1">IF(ISBLANK(INDIRECT("O8"))," ",(INDIRECT("O8")))</f>
        <v xml:space="preserve"> </v>
      </c>
      <c r="AP8" s="47" t="str">
        <f ca="1">IF(ISBLANK(INDIRECT("P8"))," ",(INDIRECT("P8")))</f>
        <v xml:space="preserve"> </v>
      </c>
      <c r="AQ8" s="47" t="str">
        <f ca="1">IF(ISBLANK(INDIRECT("Q8"))," ",(INDIRECT("Q8")))</f>
        <v xml:space="preserve"> </v>
      </c>
      <c r="AR8" s="47" t="str">
        <f ca="1">IF(ISBLANK(INDIRECT("R8"))," ",(INDIRECT("R8")))</f>
        <v xml:space="preserve"> </v>
      </c>
      <c r="AS8" s="47" t="str">
        <f ca="1">IF(ISBLANK(INDIRECT("S8"))," ",(INDIRECT("S8")))</f>
        <v xml:space="preserve"> </v>
      </c>
      <c r="AT8" s="47" t="str">
        <f ca="1">IF(ISBLANK(INDIRECT("T8"))," ",(INDIRECT("T8")))</f>
        <v xml:space="preserve"> </v>
      </c>
      <c r="AU8" s="47" t="str">
        <f ca="1">IF(ISBLANK(INDIRECT("U8"))," ",(INDIRECT("U8")))</f>
        <v xml:space="preserve"> </v>
      </c>
      <c r="AV8" s="47" t="str">
        <f ca="1">IF(ISBLANK(INDIRECT("V8"))," ",(INDIRECT("V8")))</f>
        <v/>
      </c>
      <c r="AW8" s="47" t="str">
        <f ca="1">IF(ISBLANK(INDIRECT("W8"))," ",(INDIRECT("W8")))</f>
        <v xml:space="preserve"> </v>
      </c>
      <c r="AX8" s="47" t="str">
        <f ca="1">IF(ISBLANK(INDIRECT("X8"))," ",(INDIRECT("X8")))</f>
        <v xml:space="preserve"> </v>
      </c>
      <c r="AY8" s="47" t="str">
        <f ca="1">IF(ISBLANK(INDIRECT("Y8"))," ",(INDIRECT("Y8")))</f>
        <v xml:space="preserve"> </v>
      </c>
      <c r="AZ8" s="47" t="str">
        <f ca="1">IF(ISBLANK(INDIRECT("Z8"))," ",(INDIRECT("Z8")))</f>
        <v xml:space="preserve"> </v>
      </c>
    </row>
    <row r="9" spans="1:52" ht="43.5" customHeight="1" x14ac:dyDescent="0.35">
      <c r="A9" s="135">
        <v>4</v>
      </c>
      <c r="B9" s="136"/>
      <c r="C9" s="136"/>
      <c r="D9" s="137"/>
      <c r="E9" s="137"/>
      <c r="F9" s="138"/>
      <c r="G9" s="137"/>
      <c r="H9" s="137"/>
      <c r="I9" s="139"/>
      <c r="J9" s="137"/>
      <c r="K9" s="137"/>
      <c r="L9" s="137"/>
      <c r="M9" s="140"/>
      <c r="N9" s="137"/>
      <c r="O9" s="137"/>
      <c r="P9" s="137"/>
      <c r="Q9" s="141"/>
      <c r="R9" s="141"/>
      <c r="S9" s="137"/>
      <c r="T9" s="142"/>
      <c r="U9" s="142"/>
      <c r="V9" s="176" t="str">
        <f t="shared" si="0"/>
        <v/>
      </c>
      <c r="W9" s="137"/>
      <c r="X9" s="137"/>
      <c r="Y9" s="137"/>
      <c r="Z9" s="137"/>
      <c r="AB9" s="47" t="str">
        <f ca="1">IF(ISBLANK(INDIRECT("B9"))," ",(INDIRECT("B9")))</f>
        <v xml:space="preserve"> </v>
      </c>
      <c r="AC9" s="47" t="str">
        <f ca="1">IF(ISBLANK(INDIRECT("C9"))," ",(INDIRECT("C9")))</f>
        <v xml:space="preserve"> </v>
      </c>
      <c r="AD9" s="47" t="str">
        <f ca="1">IF(ISBLANK(INDIRECT("D9"))," ",(INDIRECT("D9")))</f>
        <v xml:space="preserve"> </v>
      </c>
      <c r="AE9" s="47" t="str">
        <f ca="1">IF(ISBLANK(INDIRECT("E9"))," ",(INDIRECT("E9")))</f>
        <v xml:space="preserve"> </v>
      </c>
      <c r="AF9" s="47" t="str">
        <f ca="1">IF(ISBLANK(INDIRECT("F9"))," ",(INDIRECT("F9")))</f>
        <v xml:space="preserve"> </v>
      </c>
      <c r="AG9" s="47" t="str">
        <f ca="1">IF(ISBLANK(INDIRECT("G9"))," ",(INDIRECT("G9")))</f>
        <v xml:space="preserve"> </v>
      </c>
      <c r="AH9" s="47" t="str">
        <f ca="1">IF(ISBLANK(INDIRECT("H9"))," ",(INDIRECT("H9")))</f>
        <v xml:space="preserve"> </v>
      </c>
      <c r="AI9" s="47" t="str">
        <f ca="1">IF(ISBLANK(INDIRECT("I9"))," ",(INDIRECT("I9")))</f>
        <v xml:space="preserve"> </v>
      </c>
      <c r="AJ9" s="47" t="str">
        <f ca="1">IF(ISBLANK(INDIRECT("J9"))," ",(INDIRECT("J9")))</f>
        <v xml:space="preserve"> </v>
      </c>
      <c r="AK9" s="47" t="str">
        <f ca="1">IF(ISBLANK(INDIRECT("K9"))," ",(INDIRECT("K9")))</f>
        <v xml:space="preserve"> </v>
      </c>
      <c r="AL9" s="47" t="str">
        <f ca="1">IF(ISBLANK(INDIRECT("L9"))," ",(INDIRECT("L9")))</f>
        <v xml:space="preserve"> </v>
      </c>
      <c r="AM9" s="47" t="str">
        <f ca="1">IF(ISBLANK(INDIRECT("M9"))," ",(INDIRECT("M9")))</f>
        <v xml:space="preserve"> </v>
      </c>
      <c r="AN9" s="47" t="str">
        <f ca="1">IF(ISBLANK(INDIRECT("N9"))," ",(INDIRECT("N9")))</f>
        <v xml:space="preserve"> </v>
      </c>
      <c r="AO9" s="47" t="str">
        <f ca="1">IF(ISBLANK(INDIRECT("O9"))," ",(INDIRECT("O9")))</f>
        <v xml:space="preserve"> </v>
      </c>
      <c r="AP9" s="47" t="str">
        <f ca="1">IF(ISBLANK(INDIRECT("P9"))," ",(INDIRECT("P9")))</f>
        <v xml:space="preserve"> </v>
      </c>
      <c r="AQ9" s="47" t="str">
        <f ca="1">IF(ISBLANK(INDIRECT("Q9"))," ",(INDIRECT("Q9")))</f>
        <v xml:space="preserve"> </v>
      </c>
      <c r="AR9" s="47" t="str">
        <f ca="1">IF(ISBLANK(INDIRECT("R9"))," ",(INDIRECT("R9")))</f>
        <v xml:space="preserve"> </v>
      </c>
      <c r="AS9" s="47" t="str">
        <f ca="1">IF(ISBLANK(INDIRECT("S9"))," ",(INDIRECT("S9")))</f>
        <v xml:space="preserve"> </v>
      </c>
      <c r="AT9" s="47" t="str">
        <f ca="1">IF(ISBLANK(INDIRECT("T9"))," ",(INDIRECT("T9")))</f>
        <v xml:space="preserve"> </v>
      </c>
      <c r="AU9" s="47" t="str">
        <f ca="1">IF(ISBLANK(INDIRECT("U9"))," ",(INDIRECT("U9")))</f>
        <v xml:space="preserve"> </v>
      </c>
      <c r="AV9" s="47" t="str">
        <f ca="1">IF(ISBLANK(INDIRECT("V9"))," ",(INDIRECT("V9")))</f>
        <v/>
      </c>
      <c r="AW9" s="47" t="str">
        <f ca="1">IF(ISBLANK(INDIRECT("W9"))," ",(INDIRECT("W9")))</f>
        <v xml:space="preserve"> </v>
      </c>
      <c r="AX9" s="47" t="str">
        <f ca="1">IF(ISBLANK(INDIRECT("X9"))," ",(INDIRECT("X9")))</f>
        <v xml:space="preserve"> </v>
      </c>
      <c r="AY9" s="47" t="str">
        <f ca="1">IF(ISBLANK(INDIRECT("Y9"))," ",(INDIRECT("Y9")))</f>
        <v xml:space="preserve"> </v>
      </c>
      <c r="AZ9" s="47" t="str">
        <f ca="1">IF(ISBLANK(INDIRECT("Z9"))," ",(INDIRECT("Z9")))</f>
        <v xml:space="preserve"> </v>
      </c>
    </row>
    <row r="10" spans="1:52" ht="43.5" customHeight="1" x14ac:dyDescent="0.35">
      <c r="A10" s="135">
        <v>5</v>
      </c>
      <c r="B10" s="136"/>
      <c r="C10" s="136"/>
      <c r="D10" s="137"/>
      <c r="E10" s="137"/>
      <c r="F10" s="138"/>
      <c r="G10" s="137"/>
      <c r="H10" s="137"/>
      <c r="I10" s="139"/>
      <c r="J10" s="137"/>
      <c r="K10" s="137"/>
      <c r="L10" s="137"/>
      <c r="M10" s="140"/>
      <c r="N10" s="137"/>
      <c r="O10" s="137"/>
      <c r="P10" s="137"/>
      <c r="Q10" s="141"/>
      <c r="R10" s="141"/>
      <c r="S10" s="137"/>
      <c r="T10" s="142"/>
      <c r="U10" s="142"/>
      <c r="V10" s="176" t="str">
        <f t="shared" si="0"/>
        <v/>
      </c>
      <c r="W10" s="137"/>
      <c r="X10" s="137"/>
      <c r="Y10" s="137"/>
      <c r="Z10" s="137"/>
      <c r="AB10" s="47" t="str">
        <f ca="1">IF(ISBLANK(INDIRECT("B10"))," ",(INDIRECT("B10")))</f>
        <v xml:space="preserve"> </v>
      </c>
      <c r="AC10" s="47" t="str">
        <f ca="1">IF(ISBLANK(INDIRECT("C10"))," ",(INDIRECT("C10")))</f>
        <v xml:space="preserve"> </v>
      </c>
      <c r="AD10" s="47" t="str">
        <f ca="1">IF(ISBLANK(INDIRECT("D10"))," ",(INDIRECT("D10")))</f>
        <v xml:space="preserve"> </v>
      </c>
      <c r="AE10" s="47" t="str">
        <f ca="1">IF(ISBLANK(INDIRECT("E10"))," ",(INDIRECT("E10")))</f>
        <v xml:space="preserve"> </v>
      </c>
      <c r="AF10" s="47" t="str">
        <f ca="1">IF(ISBLANK(INDIRECT("F10"))," ",(INDIRECT("F10")))</f>
        <v xml:space="preserve"> </v>
      </c>
      <c r="AG10" s="47" t="str">
        <f ca="1">IF(ISBLANK(INDIRECT("G10"))," ",(INDIRECT("G10")))</f>
        <v xml:space="preserve"> </v>
      </c>
      <c r="AH10" s="47" t="str">
        <f ca="1">IF(ISBLANK(INDIRECT("H10"))," ",(INDIRECT("H10")))</f>
        <v xml:space="preserve"> </v>
      </c>
      <c r="AI10" s="47" t="str">
        <f ca="1">IF(ISBLANK(INDIRECT("I10"))," ",(INDIRECT("I10")))</f>
        <v xml:space="preserve"> </v>
      </c>
      <c r="AJ10" s="47" t="str">
        <f ca="1">IF(ISBLANK(INDIRECT("J10"))," ",(INDIRECT("J10")))</f>
        <v xml:space="preserve"> </v>
      </c>
      <c r="AK10" s="47" t="str">
        <f ca="1">IF(ISBLANK(INDIRECT("K10"))," ",(INDIRECT("K10")))</f>
        <v xml:space="preserve"> </v>
      </c>
      <c r="AL10" s="47" t="str">
        <f ca="1">IF(ISBLANK(INDIRECT("L10"))," ",(INDIRECT("L10")))</f>
        <v xml:space="preserve"> </v>
      </c>
      <c r="AM10" s="47" t="str">
        <f ca="1">IF(ISBLANK(INDIRECT("M10"))," ",(INDIRECT("M10")))</f>
        <v xml:space="preserve"> </v>
      </c>
      <c r="AN10" s="47" t="str">
        <f ca="1">IF(ISBLANK(INDIRECT("N10"))," ",(INDIRECT("N10")))</f>
        <v xml:space="preserve"> </v>
      </c>
      <c r="AO10" s="47" t="str">
        <f ca="1">IF(ISBLANK(INDIRECT("O10"))," ",(INDIRECT("O10")))</f>
        <v xml:space="preserve"> </v>
      </c>
      <c r="AP10" s="47" t="str">
        <f ca="1">IF(ISBLANK(INDIRECT("P10"))," ",(INDIRECT("P10")))</f>
        <v xml:space="preserve"> </v>
      </c>
      <c r="AQ10" s="47" t="str">
        <f ca="1">IF(ISBLANK(INDIRECT("Q10"))," ",(INDIRECT("Q10")))</f>
        <v xml:space="preserve"> </v>
      </c>
      <c r="AR10" s="47" t="str">
        <f ca="1">IF(ISBLANK(INDIRECT("R10"))," ",(INDIRECT("R10")))</f>
        <v xml:space="preserve"> </v>
      </c>
      <c r="AS10" s="47" t="str">
        <f ca="1">IF(ISBLANK(INDIRECT("S10"))," ",(INDIRECT("S10")))</f>
        <v xml:space="preserve"> </v>
      </c>
      <c r="AT10" s="47" t="str">
        <f ca="1">IF(ISBLANK(INDIRECT("T10"))," ",(INDIRECT("T10")))</f>
        <v xml:space="preserve"> </v>
      </c>
      <c r="AU10" s="47" t="str">
        <f ca="1">IF(ISBLANK(INDIRECT("U10"))," ",(INDIRECT("U10")))</f>
        <v xml:space="preserve"> </v>
      </c>
      <c r="AV10" s="47" t="str">
        <f ca="1">IF(ISBLANK(INDIRECT("V10"))," ",(INDIRECT("V10")))</f>
        <v/>
      </c>
      <c r="AW10" s="47" t="str">
        <f ca="1">IF(ISBLANK(INDIRECT("W10"))," ",(INDIRECT("W10")))</f>
        <v xml:space="preserve"> </v>
      </c>
      <c r="AX10" s="47" t="str">
        <f ca="1">IF(ISBLANK(INDIRECT("X10"))," ",(INDIRECT("X10")))</f>
        <v xml:space="preserve"> </v>
      </c>
      <c r="AY10" s="47" t="str">
        <f ca="1">IF(ISBLANK(INDIRECT("Y10"))," ",(INDIRECT("Y10")))</f>
        <v xml:space="preserve"> </v>
      </c>
      <c r="AZ10" s="47" t="str">
        <f ca="1">IF(ISBLANK(INDIRECT("Z10"))," ",(INDIRECT("Z10")))</f>
        <v xml:space="preserve"> </v>
      </c>
    </row>
    <row r="11" spans="1:52" ht="43.5" customHeight="1" x14ac:dyDescent="0.35">
      <c r="A11" s="135">
        <v>6</v>
      </c>
      <c r="B11" s="136"/>
      <c r="C11" s="136"/>
      <c r="D11" s="137"/>
      <c r="E11" s="137"/>
      <c r="F11" s="138"/>
      <c r="G11" s="137"/>
      <c r="H11" s="137"/>
      <c r="I11" s="139"/>
      <c r="J11" s="137"/>
      <c r="K11" s="137"/>
      <c r="L11" s="137"/>
      <c r="M11" s="140"/>
      <c r="N11" s="137"/>
      <c r="O11" s="137"/>
      <c r="P11" s="137"/>
      <c r="Q11" s="141"/>
      <c r="R11" s="141"/>
      <c r="S11" s="137"/>
      <c r="T11" s="142"/>
      <c r="U11" s="142"/>
      <c r="V11" s="176" t="str">
        <f t="shared" si="0"/>
        <v/>
      </c>
      <c r="W11" s="137"/>
      <c r="X11" s="137"/>
      <c r="Y11" s="137"/>
      <c r="Z11" s="137"/>
      <c r="AB11" s="47" t="str">
        <f ca="1">IF(ISBLANK(INDIRECT("B11"))," ",(INDIRECT("B11")))</f>
        <v xml:space="preserve"> </v>
      </c>
      <c r="AC11" s="47" t="str">
        <f ca="1">IF(ISBLANK(INDIRECT("C11"))," ",(INDIRECT("C11")))</f>
        <v xml:space="preserve"> </v>
      </c>
      <c r="AD11" s="47" t="str">
        <f ca="1">IF(ISBLANK(INDIRECT("D11"))," ",(INDIRECT("D11")))</f>
        <v xml:space="preserve"> </v>
      </c>
      <c r="AE11" s="47" t="str">
        <f ca="1">IF(ISBLANK(INDIRECT("E11"))," ",(INDIRECT("E11")))</f>
        <v xml:space="preserve"> </v>
      </c>
      <c r="AF11" s="47" t="str">
        <f ca="1">IF(ISBLANK(INDIRECT("F11"))," ",(INDIRECT("F11")))</f>
        <v xml:space="preserve"> </v>
      </c>
      <c r="AG11" s="47" t="str">
        <f ca="1">IF(ISBLANK(INDIRECT("G11"))," ",(INDIRECT("G11")))</f>
        <v xml:space="preserve"> </v>
      </c>
      <c r="AH11" s="47" t="str">
        <f ca="1">IF(ISBLANK(INDIRECT("H11"))," ",(INDIRECT("H11")))</f>
        <v xml:space="preserve"> </v>
      </c>
      <c r="AI11" s="47" t="str">
        <f ca="1">IF(ISBLANK(INDIRECT("I11"))," ",(INDIRECT("I11")))</f>
        <v xml:space="preserve"> </v>
      </c>
      <c r="AJ11" s="47" t="str">
        <f ca="1">IF(ISBLANK(INDIRECT("J11"))," ",(INDIRECT("J11")))</f>
        <v xml:space="preserve"> </v>
      </c>
      <c r="AK11" s="47" t="str">
        <f ca="1">IF(ISBLANK(INDIRECT("K11"))," ",(INDIRECT("K11")))</f>
        <v xml:space="preserve"> </v>
      </c>
      <c r="AL11" s="47" t="str">
        <f ca="1">IF(ISBLANK(INDIRECT("L11"))," ",(INDIRECT("L11")))</f>
        <v xml:space="preserve"> </v>
      </c>
      <c r="AM11" s="47" t="str">
        <f ca="1">IF(ISBLANK(INDIRECT("M11"))," ",(INDIRECT("M11")))</f>
        <v xml:space="preserve"> </v>
      </c>
      <c r="AN11" s="47" t="str">
        <f ca="1">IF(ISBLANK(INDIRECT("N11"))," ",(INDIRECT("N11")))</f>
        <v xml:space="preserve"> </v>
      </c>
      <c r="AO11" s="47" t="str">
        <f ca="1">IF(ISBLANK(INDIRECT("O11"))," ",(INDIRECT("O11")))</f>
        <v xml:space="preserve"> </v>
      </c>
      <c r="AP11" s="47" t="str">
        <f ca="1">IF(ISBLANK(INDIRECT("P11"))," ",(INDIRECT("P11")))</f>
        <v xml:space="preserve"> </v>
      </c>
      <c r="AQ11" s="47" t="str">
        <f ca="1">IF(ISBLANK(INDIRECT("Q11"))," ",(INDIRECT("Q11")))</f>
        <v xml:space="preserve"> </v>
      </c>
      <c r="AR11" s="47" t="str">
        <f ca="1">IF(ISBLANK(INDIRECT("R11"))," ",(INDIRECT("R11")))</f>
        <v xml:space="preserve"> </v>
      </c>
      <c r="AS11" s="47" t="str">
        <f ca="1">IF(ISBLANK(INDIRECT("S11"))," ",(INDIRECT("S11")))</f>
        <v xml:space="preserve"> </v>
      </c>
      <c r="AT11" s="47" t="str">
        <f ca="1">IF(ISBLANK(INDIRECT("T11"))," ",(INDIRECT("T11")))</f>
        <v xml:space="preserve"> </v>
      </c>
      <c r="AU11" s="47" t="str">
        <f ca="1">IF(ISBLANK(INDIRECT("U11"))," ",(INDIRECT("U11")))</f>
        <v xml:space="preserve"> </v>
      </c>
      <c r="AV11" s="47" t="str">
        <f ca="1">IF(ISBLANK(INDIRECT("V11"))," ",(INDIRECT("V11")))</f>
        <v/>
      </c>
      <c r="AW11" s="47" t="str">
        <f ca="1">IF(ISBLANK(INDIRECT("W11"))," ",(INDIRECT("W11")))</f>
        <v xml:space="preserve"> </v>
      </c>
      <c r="AX11" s="47" t="str">
        <f ca="1">IF(ISBLANK(INDIRECT("X11"))," ",(INDIRECT("X11")))</f>
        <v xml:space="preserve"> </v>
      </c>
      <c r="AY11" s="47" t="str">
        <f ca="1">IF(ISBLANK(INDIRECT("Y11"))," ",(INDIRECT("Y11")))</f>
        <v xml:space="preserve"> </v>
      </c>
      <c r="AZ11" s="47" t="str">
        <f ca="1">IF(ISBLANK(INDIRECT("Z11"))," ",(INDIRECT("Z11")))</f>
        <v xml:space="preserve"> </v>
      </c>
    </row>
    <row r="12" spans="1:52" ht="43.5" customHeight="1" x14ac:dyDescent="0.35">
      <c r="A12" s="135">
        <v>7</v>
      </c>
      <c r="B12" s="136"/>
      <c r="C12" s="136"/>
      <c r="D12" s="137"/>
      <c r="E12" s="137"/>
      <c r="F12" s="138"/>
      <c r="G12" s="137"/>
      <c r="H12" s="137"/>
      <c r="I12" s="139"/>
      <c r="J12" s="137"/>
      <c r="K12" s="137"/>
      <c r="L12" s="137"/>
      <c r="M12" s="140"/>
      <c r="N12" s="137"/>
      <c r="O12" s="137"/>
      <c r="P12" s="137"/>
      <c r="Q12" s="141"/>
      <c r="R12" s="141"/>
      <c r="S12" s="137"/>
      <c r="T12" s="142"/>
      <c r="U12" s="142"/>
      <c r="V12" s="176" t="str">
        <f t="shared" si="0"/>
        <v/>
      </c>
      <c r="W12" s="137"/>
      <c r="X12" s="137"/>
      <c r="Y12" s="137"/>
      <c r="Z12" s="137"/>
      <c r="AB12" s="47" t="str">
        <f ca="1">IF(ISBLANK(INDIRECT("B12"))," ",(INDIRECT("B12")))</f>
        <v xml:space="preserve"> </v>
      </c>
      <c r="AC12" s="47" t="str">
        <f ca="1">IF(ISBLANK(INDIRECT("C12"))," ",(INDIRECT("C12")))</f>
        <v xml:space="preserve"> </v>
      </c>
      <c r="AD12" s="47" t="str">
        <f ca="1">IF(ISBLANK(INDIRECT("D12"))," ",(INDIRECT("D12")))</f>
        <v xml:space="preserve"> </v>
      </c>
      <c r="AE12" s="47" t="str">
        <f ca="1">IF(ISBLANK(INDIRECT("E12"))," ",(INDIRECT("E12")))</f>
        <v xml:space="preserve"> </v>
      </c>
      <c r="AF12" s="47" t="str">
        <f ca="1">IF(ISBLANK(INDIRECT("F12"))," ",(INDIRECT("F12")))</f>
        <v xml:space="preserve"> </v>
      </c>
      <c r="AG12" s="47" t="str">
        <f ca="1">IF(ISBLANK(INDIRECT("G12"))," ",(INDIRECT("G12")))</f>
        <v xml:space="preserve"> </v>
      </c>
      <c r="AH12" s="47" t="str">
        <f ca="1">IF(ISBLANK(INDIRECT("H12"))," ",(INDIRECT("H12")))</f>
        <v xml:space="preserve"> </v>
      </c>
      <c r="AI12" s="47" t="str">
        <f ca="1">IF(ISBLANK(INDIRECT("I12"))," ",(INDIRECT("I12")))</f>
        <v xml:space="preserve"> </v>
      </c>
      <c r="AJ12" s="47" t="str">
        <f ca="1">IF(ISBLANK(INDIRECT("J12"))," ",(INDIRECT("J12")))</f>
        <v xml:space="preserve"> </v>
      </c>
      <c r="AK12" s="47" t="str">
        <f ca="1">IF(ISBLANK(INDIRECT("K12"))," ",(INDIRECT("K12")))</f>
        <v xml:space="preserve"> </v>
      </c>
      <c r="AL12" s="47" t="str">
        <f ca="1">IF(ISBLANK(INDIRECT("L12"))," ",(INDIRECT("L12")))</f>
        <v xml:space="preserve"> </v>
      </c>
      <c r="AM12" s="47" t="str">
        <f ca="1">IF(ISBLANK(INDIRECT("M12"))," ",(INDIRECT("M12")))</f>
        <v xml:space="preserve"> </v>
      </c>
      <c r="AN12" s="47" t="str">
        <f ca="1">IF(ISBLANK(INDIRECT("N12"))," ",(INDIRECT("N12")))</f>
        <v xml:space="preserve"> </v>
      </c>
      <c r="AO12" s="47" t="str">
        <f ca="1">IF(ISBLANK(INDIRECT("O12"))," ",(INDIRECT("O12")))</f>
        <v xml:space="preserve"> </v>
      </c>
      <c r="AP12" s="47" t="str">
        <f ca="1">IF(ISBLANK(INDIRECT("P12"))," ",(INDIRECT("P12")))</f>
        <v xml:space="preserve"> </v>
      </c>
      <c r="AQ12" s="47" t="str">
        <f ca="1">IF(ISBLANK(INDIRECT("Q12"))," ",(INDIRECT("Q12")))</f>
        <v xml:space="preserve"> </v>
      </c>
      <c r="AR12" s="47" t="str">
        <f ca="1">IF(ISBLANK(INDIRECT("R12"))," ",(INDIRECT("R12")))</f>
        <v xml:space="preserve"> </v>
      </c>
      <c r="AS12" s="47" t="str">
        <f ca="1">IF(ISBLANK(INDIRECT("S12"))," ",(INDIRECT("S12")))</f>
        <v xml:space="preserve"> </v>
      </c>
      <c r="AT12" s="47" t="str">
        <f ca="1">IF(ISBLANK(INDIRECT("T12"))," ",(INDIRECT("T12")))</f>
        <v xml:space="preserve"> </v>
      </c>
      <c r="AU12" s="47" t="str">
        <f ca="1">IF(ISBLANK(INDIRECT("U12"))," ",(INDIRECT("U12")))</f>
        <v xml:space="preserve"> </v>
      </c>
      <c r="AV12" s="47" t="str">
        <f ca="1">IF(ISBLANK(INDIRECT("V12"))," ",(INDIRECT("V12")))</f>
        <v/>
      </c>
      <c r="AW12" s="47" t="str">
        <f ca="1">IF(ISBLANK(INDIRECT("W12"))," ",(INDIRECT("W12")))</f>
        <v xml:space="preserve"> </v>
      </c>
      <c r="AX12" s="47" t="str">
        <f ca="1">IF(ISBLANK(INDIRECT("X12"))," ",(INDIRECT("X12")))</f>
        <v xml:space="preserve"> </v>
      </c>
      <c r="AY12" s="47" t="str">
        <f ca="1">IF(ISBLANK(INDIRECT("Y12"))," ",(INDIRECT("Y12")))</f>
        <v xml:space="preserve"> </v>
      </c>
      <c r="AZ12" s="47" t="str">
        <f ca="1">IF(ISBLANK(INDIRECT("Z12"))," ",(INDIRECT("Z12")))</f>
        <v xml:space="preserve"> </v>
      </c>
    </row>
    <row r="13" spans="1:52" ht="43.5" customHeight="1" x14ac:dyDescent="0.35">
      <c r="A13" s="135">
        <v>8</v>
      </c>
      <c r="B13" s="136"/>
      <c r="C13" s="136"/>
      <c r="D13" s="137"/>
      <c r="E13" s="137"/>
      <c r="F13" s="138"/>
      <c r="G13" s="137"/>
      <c r="H13" s="137"/>
      <c r="I13" s="139"/>
      <c r="J13" s="137"/>
      <c r="K13" s="137"/>
      <c r="L13" s="137"/>
      <c r="M13" s="140"/>
      <c r="N13" s="137"/>
      <c r="O13" s="137"/>
      <c r="P13" s="137"/>
      <c r="Q13" s="141"/>
      <c r="R13" s="141"/>
      <c r="S13" s="137"/>
      <c r="T13" s="142"/>
      <c r="U13" s="142"/>
      <c r="V13" s="176" t="str">
        <f t="shared" si="0"/>
        <v/>
      </c>
      <c r="W13" s="137"/>
      <c r="X13" s="137"/>
      <c r="Y13" s="137"/>
      <c r="Z13" s="137"/>
      <c r="AB13" s="47" t="str">
        <f ca="1">IF(ISBLANK(INDIRECT("B13"))," ",(INDIRECT("B13")))</f>
        <v xml:space="preserve"> </v>
      </c>
      <c r="AC13" s="47" t="str">
        <f ca="1">IF(ISBLANK(INDIRECT("C13"))," ",(INDIRECT("C13")))</f>
        <v xml:space="preserve"> </v>
      </c>
      <c r="AD13" s="47" t="str">
        <f ca="1">IF(ISBLANK(INDIRECT("D13"))," ",(INDIRECT("D13")))</f>
        <v xml:space="preserve"> </v>
      </c>
      <c r="AE13" s="47" t="str">
        <f ca="1">IF(ISBLANK(INDIRECT("E13"))," ",(INDIRECT("E13")))</f>
        <v xml:space="preserve"> </v>
      </c>
      <c r="AF13" s="47" t="str">
        <f ca="1">IF(ISBLANK(INDIRECT("F13"))," ",(INDIRECT("F13")))</f>
        <v xml:space="preserve"> </v>
      </c>
      <c r="AG13" s="47" t="str">
        <f ca="1">IF(ISBLANK(INDIRECT("G13"))," ",(INDIRECT("G13")))</f>
        <v xml:space="preserve"> </v>
      </c>
      <c r="AH13" s="47" t="str">
        <f ca="1">IF(ISBLANK(INDIRECT("H13"))," ",(INDIRECT("H13")))</f>
        <v xml:space="preserve"> </v>
      </c>
      <c r="AI13" s="47" t="str">
        <f ca="1">IF(ISBLANK(INDIRECT("I13"))," ",(INDIRECT("I13")))</f>
        <v xml:space="preserve"> </v>
      </c>
      <c r="AJ13" s="47" t="str">
        <f ca="1">IF(ISBLANK(INDIRECT("J13"))," ",(INDIRECT("J13")))</f>
        <v xml:space="preserve"> </v>
      </c>
      <c r="AK13" s="47" t="str">
        <f ca="1">IF(ISBLANK(INDIRECT("K13"))," ",(INDIRECT("K13")))</f>
        <v xml:space="preserve"> </v>
      </c>
      <c r="AL13" s="47" t="str">
        <f ca="1">IF(ISBLANK(INDIRECT("L13"))," ",(INDIRECT("L13")))</f>
        <v xml:space="preserve"> </v>
      </c>
      <c r="AM13" s="47" t="str">
        <f ca="1">IF(ISBLANK(INDIRECT("M13"))," ",(INDIRECT("M13")))</f>
        <v xml:space="preserve"> </v>
      </c>
      <c r="AN13" s="47" t="str">
        <f ca="1">IF(ISBLANK(INDIRECT("N13"))," ",(INDIRECT("N13")))</f>
        <v xml:space="preserve"> </v>
      </c>
      <c r="AO13" s="47" t="str">
        <f ca="1">IF(ISBLANK(INDIRECT("O13"))," ",(INDIRECT("O13")))</f>
        <v xml:space="preserve"> </v>
      </c>
      <c r="AP13" s="47" t="str">
        <f ca="1">IF(ISBLANK(INDIRECT("P13"))," ",(INDIRECT("P13")))</f>
        <v xml:space="preserve"> </v>
      </c>
      <c r="AQ13" s="47" t="str">
        <f ca="1">IF(ISBLANK(INDIRECT("Q13"))," ",(INDIRECT("Q13")))</f>
        <v xml:space="preserve"> </v>
      </c>
      <c r="AR13" s="47" t="str">
        <f ca="1">IF(ISBLANK(INDIRECT("R13"))," ",(INDIRECT("R13")))</f>
        <v xml:space="preserve"> </v>
      </c>
      <c r="AS13" s="47" t="str">
        <f ca="1">IF(ISBLANK(INDIRECT("S13"))," ",(INDIRECT("S13")))</f>
        <v xml:space="preserve"> </v>
      </c>
      <c r="AT13" s="47" t="str">
        <f ca="1">IF(ISBLANK(INDIRECT("T13"))," ",(INDIRECT("T13")))</f>
        <v xml:space="preserve"> </v>
      </c>
      <c r="AU13" s="47" t="str">
        <f ca="1">IF(ISBLANK(INDIRECT("U13"))," ",(INDIRECT("U13")))</f>
        <v xml:space="preserve"> </v>
      </c>
      <c r="AV13" s="47" t="str">
        <f ca="1">IF(ISBLANK(INDIRECT("V13"))," ",(INDIRECT("V13")))</f>
        <v/>
      </c>
      <c r="AW13" s="47" t="str">
        <f ca="1">IF(ISBLANK(INDIRECT("W13"))," ",(INDIRECT("W13")))</f>
        <v xml:space="preserve"> </v>
      </c>
      <c r="AX13" s="47" t="str">
        <f ca="1">IF(ISBLANK(INDIRECT("X13"))," ",(INDIRECT("X13")))</f>
        <v xml:space="preserve"> </v>
      </c>
      <c r="AY13" s="47" t="str">
        <f ca="1">IF(ISBLANK(INDIRECT("Y13"))," ",(INDIRECT("Y13")))</f>
        <v xml:space="preserve"> </v>
      </c>
      <c r="AZ13" s="47" t="str">
        <f ca="1">IF(ISBLANK(INDIRECT("Z13"))," ",(INDIRECT("Z13")))</f>
        <v xml:space="preserve"> </v>
      </c>
    </row>
    <row r="14" spans="1:52" ht="43.5" customHeight="1" x14ac:dyDescent="0.35">
      <c r="A14" s="135">
        <v>9</v>
      </c>
      <c r="B14" s="136"/>
      <c r="C14" s="136"/>
      <c r="D14" s="137"/>
      <c r="E14" s="137"/>
      <c r="F14" s="138"/>
      <c r="G14" s="137"/>
      <c r="H14" s="137"/>
      <c r="I14" s="139"/>
      <c r="J14" s="137"/>
      <c r="K14" s="137"/>
      <c r="L14" s="137"/>
      <c r="M14" s="140"/>
      <c r="N14" s="137"/>
      <c r="O14" s="137"/>
      <c r="P14" s="137"/>
      <c r="Q14" s="141"/>
      <c r="R14" s="141"/>
      <c r="S14" s="137"/>
      <c r="T14" s="142"/>
      <c r="U14" s="142"/>
      <c r="V14" s="176" t="str">
        <f t="shared" si="0"/>
        <v/>
      </c>
      <c r="W14" s="137"/>
      <c r="X14" s="137"/>
      <c r="Y14" s="137"/>
      <c r="Z14" s="137"/>
      <c r="AB14" s="47" t="str">
        <f ca="1">IF(ISBLANK(INDIRECT("B14"))," ",(INDIRECT("B14")))</f>
        <v xml:space="preserve"> </v>
      </c>
      <c r="AC14" s="47" t="str">
        <f ca="1">IF(ISBLANK(INDIRECT("C14"))," ",(INDIRECT("C14")))</f>
        <v xml:space="preserve"> </v>
      </c>
      <c r="AD14" s="47" t="str">
        <f ca="1">IF(ISBLANK(INDIRECT("D14"))," ",(INDIRECT("D14")))</f>
        <v xml:space="preserve"> </v>
      </c>
      <c r="AE14" s="47" t="str">
        <f ca="1">IF(ISBLANK(INDIRECT("E14"))," ",(INDIRECT("E14")))</f>
        <v xml:space="preserve"> </v>
      </c>
      <c r="AF14" s="47" t="str">
        <f ca="1">IF(ISBLANK(INDIRECT("F14"))," ",(INDIRECT("F14")))</f>
        <v xml:space="preserve"> </v>
      </c>
      <c r="AG14" s="47" t="str">
        <f ca="1">IF(ISBLANK(INDIRECT("G14"))," ",(INDIRECT("G14")))</f>
        <v xml:space="preserve"> </v>
      </c>
      <c r="AH14" s="47" t="str">
        <f ca="1">IF(ISBLANK(INDIRECT("H14"))," ",(INDIRECT("H14")))</f>
        <v xml:space="preserve"> </v>
      </c>
      <c r="AI14" s="47" t="str">
        <f ca="1">IF(ISBLANK(INDIRECT("I14"))," ",(INDIRECT("I14")))</f>
        <v xml:space="preserve"> </v>
      </c>
      <c r="AJ14" s="47" t="str">
        <f ca="1">IF(ISBLANK(INDIRECT("J14"))," ",(INDIRECT("J14")))</f>
        <v xml:space="preserve"> </v>
      </c>
      <c r="AK14" s="47" t="str">
        <f ca="1">IF(ISBLANK(INDIRECT("K14"))," ",(INDIRECT("K14")))</f>
        <v xml:space="preserve"> </v>
      </c>
      <c r="AL14" s="47" t="str">
        <f ca="1">IF(ISBLANK(INDIRECT("L14"))," ",(INDIRECT("L14")))</f>
        <v xml:space="preserve"> </v>
      </c>
      <c r="AM14" s="47" t="str">
        <f ca="1">IF(ISBLANK(INDIRECT("M14"))," ",(INDIRECT("M14")))</f>
        <v xml:space="preserve"> </v>
      </c>
      <c r="AN14" s="47" t="str">
        <f ca="1">IF(ISBLANK(INDIRECT("N14"))," ",(INDIRECT("N14")))</f>
        <v xml:space="preserve"> </v>
      </c>
      <c r="AO14" s="47" t="str">
        <f ca="1">IF(ISBLANK(INDIRECT("O14"))," ",(INDIRECT("O14")))</f>
        <v xml:space="preserve"> </v>
      </c>
      <c r="AP14" s="47" t="str">
        <f ca="1">IF(ISBLANK(INDIRECT("P14"))," ",(INDIRECT("P14")))</f>
        <v xml:space="preserve"> </v>
      </c>
      <c r="AQ14" s="47" t="str">
        <f ca="1">IF(ISBLANK(INDIRECT("Q14"))," ",(INDIRECT("Q14")))</f>
        <v xml:space="preserve"> </v>
      </c>
      <c r="AR14" s="47" t="str">
        <f ca="1">IF(ISBLANK(INDIRECT("R14"))," ",(INDIRECT("R14")))</f>
        <v xml:space="preserve"> </v>
      </c>
      <c r="AS14" s="47" t="str">
        <f ca="1">IF(ISBLANK(INDIRECT("S14"))," ",(INDIRECT("S14")))</f>
        <v xml:space="preserve"> </v>
      </c>
      <c r="AT14" s="47" t="str">
        <f ca="1">IF(ISBLANK(INDIRECT("T14"))," ",(INDIRECT("T14")))</f>
        <v xml:space="preserve"> </v>
      </c>
      <c r="AU14" s="47" t="str">
        <f ca="1">IF(ISBLANK(INDIRECT("U14"))," ",(INDIRECT("U14")))</f>
        <v xml:space="preserve"> </v>
      </c>
      <c r="AV14" s="47" t="str">
        <f ca="1">IF(ISBLANK(INDIRECT("V14"))," ",(INDIRECT("V14")))</f>
        <v/>
      </c>
      <c r="AW14" s="47" t="str">
        <f ca="1">IF(ISBLANK(INDIRECT("W14"))," ",(INDIRECT("W14")))</f>
        <v xml:space="preserve"> </v>
      </c>
      <c r="AX14" s="47" t="str">
        <f ca="1">IF(ISBLANK(INDIRECT("X14"))," ",(INDIRECT("X14")))</f>
        <v xml:space="preserve"> </v>
      </c>
      <c r="AY14" s="47" t="str">
        <f ca="1">IF(ISBLANK(INDIRECT("Y14"))," ",(INDIRECT("Y14")))</f>
        <v xml:space="preserve"> </v>
      </c>
      <c r="AZ14" s="47" t="str">
        <f ca="1">IF(ISBLANK(INDIRECT("Z14"))," ",(INDIRECT("Z14")))</f>
        <v xml:space="preserve"> </v>
      </c>
    </row>
    <row r="15" spans="1:52" ht="43.5" customHeight="1" x14ac:dyDescent="0.35">
      <c r="A15" s="135">
        <v>10</v>
      </c>
      <c r="B15" s="136"/>
      <c r="C15" s="136"/>
      <c r="D15" s="137"/>
      <c r="E15" s="137"/>
      <c r="F15" s="138"/>
      <c r="G15" s="137"/>
      <c r="H15" s="137"/>
      <c r="I15" s="139"/>
      <c r="J15" s="137"/>
      <c r="K15" s="137"/>
      <c r="L15" s="137"/>
      <c r="M15" s="140"/>
      <c r="N15" s="137"/>
      <c r="O15" s="137"/>
      <c r="P15" s="137"/>
      <c r="Q15" s="141"/>
      <c r="R15" s="141"/>
      <c r="S15" s="137"/>
      <c r="T15" s="142"/>
      <c r="U15" s="142"/>
      <c r="V15" s="176" t="str">
        <f t="shared" si="0"/>
        <v/>
      </c>
      <c r="W15" s="137"/>
      <c r="X15" s="137"/>
      <c r="Y15" s="137"/>
      <c r="Z15" s="137"/>
      <c r="AB15" s="47" t="str">
        <f ca="1">IF(ISBLANK(INDIRECT("B15"))," ",(INDIRECT("B15")))</f>
        <v xml:space="preserve"> </v>
      </c>
      <c r="AC15" s="47" t="str">
        <f ca="1">IF(ISBLANK(INDIRECT("C15"))," ",(INDIRECT("C15")))</f>
        <v xml:space="preserve"> </v>
      </c>
      <c r="AD15" s="47" t="str">
        <f ca="1">IF(ISBLANK(INDIRECT("D15"))," ",(INDIRECT("D15")))</f>
        <v xml:space="preserve"> </v>
      </c>
      <c r="AE15" s="47" t="str">
        <f ca="1">IF(ISBLANK(INDIRECT("E15"))," ",(INDIRECT("E15")))</f>
        <v xml:space="preserve"> </v>
      </c>
      <c r="AF15" s="47" t="str">
        <f ca="1">IF(ISBLANK(INDIRECT("F15"))," ",(INDIRECT("F15")))</f>
        <v xml:space="preserve"> </v>
      </c>
      <c r="AG15" s="47" t="str">
        <f ca="1">IF(ISBLANK(INDIRECT("G15"))," ",(INDIRECT("G15")))</f>
        <v xml:space="preserve"> </v>
      </c>
      <c r="AH15" s="47" t="str">
        <f ca="1">IF(ISBLANK(INDIRECT("H15"))," ",(INDIRECT("H15")))</f>
        <v xml:space="preserve"> </v>
      </c>
      <c r="AI15" s="47" t="str">
        <f ca="1">IF(ISBLANK(INDIRECT("I15"))," ",(INDIRECT("I15")))</f>
        <v xml:space="preserve"> </v>
      </c>
      <c r="AJ15" s="47" t="str">
        <f ca="1">IF(ISBLANK(INDIRECT("J15"))," ",(INDIRECT("J15")))</f>
        <v xml:space="preserve"> </v>
      </c>
      <c r="AK15" s="47" t="str">
        <f ca="1">IF(ISBLANK(INDIRECT("K15"))," ",(INDIRECT("K15")))</f>
        <v xml:space="preserve"> </v>
      </c>
      <c r="AL15" s="47" t="str">
        <f ca="1">IF(ISBLANK(INDIRECT("L15"))," ",(INDIRECT("L15")))</f>
        <v xml:space="preserve"> </v>
      </c>
      <c r="AM15" s="47" t="str">
        <f ca="1">IF(ISBLANK(INDIRECT("M15"))," ",(INDIRECT("M15")))</f>
        <v xml:space="preserve"> </v>
      </c>
      <c r="AN15" s="47" t="str">
        <f ca="1">IF(ISBLANK(INDIRECT("N15"))," ",(INDIRECT("N15")))</f>
        <v xml:space="preserve"> </v>
      </c>
      <c r="AO15" s="47" t="str">
        <f ca="1">IF(ISBLANK(INDIRECT("O15"))," ",(INDIRECT("O15")))</f>
        <v xml:space="preserve"> </v>
      </c>
      <c r="AP15" s="47" t="str">
        <f ca="1">IF(ISBLANK(INDIRECT("P15"))," ",(INDIRECT("P15")))</f>
        <v xml:space="preserve"> </v>
      </c>
      <c r="AQ15" s="47" t="str">
        <f ca="1">IF(ISBLANK(INDIRECT("Q15"))," ",(INDIRECT("Q15")))</f>
        <v xml:space="preserve"> </v>
      </c>
      <c r="AR15" s="47" t="str">
        <f ca="1">IF(ISBLANK(INDIRECT("R15"))," ",(INDIRECT("R15")))</f>
        <v xml:space="preserve"> </v>
      </c>
      <c r="AS15" s="47" t="str">
        <f ca="1">IF(ISBLANK(INDIRECT("S15"))," ",(INDIRECT("S15")))</f>
        <v xml:space="preserve"> </v>
      </c>
      <c r="AT15" s="47" t="str">
        <f ca="1">IF(ISBLANK(INDIRECT("T15"))," ",(INDIRECT("T15")))</f>
        <v xml:space="preserve"> </v>
      </c>
      <c r="AU15" s="47" t="str">
        <f ca="1">IF(ISBLANK(INDIRECT("U15"))," ",(INDIRECT("U15")))</f>
        <v xml:space="preserve"> </v>
      </c>
      <c r="AV15" s="47" t="str">
        <f ca="1">IF(ISBLANK(INDIRECT("V15"))," ",(INDIRECT("V15")))</f>
        <v/>
      </c>
      <c r="AW15" s="47" t="str">
        <f ca="1">IF(ISBLANK(INDIRECT("W15"))," ",(INDIRECT("W15")))</f>
        <v xml:space="preserve"> </v>
      </c>
      <c r="AX15" s="47" t="str">
        <f ca="1">IF(ISBLANK(INDIRECT("X15"))," ",(INDIRECT("X15")))</f>
        <v xml:space="preserve"> </v>
      </c>
      <c r="AY15" s="47" t="str">
        <f ca="1">IF(ISBLANK(INDIRECT("Y15"))," ",(INDIRECT("Y15")))</f>
        <v xml:space="preserve"> </v>
      </c>
      <c r="AZ15" s="47" t="str">
        <f ca="1">IF(ISBLANK(INDIRECT("Z15"))," ",(INDIRECT("Z15")))</f>
        <v xml:space="preserve"> </v>
      </c>
    </row>
    <row r="16" spans="1:52" ht="43.5" customHeight="1" x14ac:dyDescent="0.35">
      <c r="A16" s="135">
        <v>11</v>
      </c>
      <c r="B16" s="136"/>
      <c r="C16" s="136"/>
      <c r="D16" s="137"/>
      <c r="E16" s="137"/>
      <c r="F16" s="138"/>
      <c r="G16" s="137"/>
      <c r="H16" s="137"/>
      <c r="I16" s="139"/>
      <c r="J16" s="137"/>
      <c r="K16" s="137"/>
      <c r="L16" s="137"/>
      <c r="M16" s="140"/>
      <c r="N16" s="137"/>
      <c r="O16" s="137"/>
      <c r="P16" s="137"/>
      <c r="Q16" s="141"/>
      <c r="R16" s="141"/>
      <c r="S16" s="137"/>
      <c r="T16" s="142"/>
      <c r="U16" s="142"/>
      <c r="V16" s="176" t="str">
        <f t="shared" si="0"/>
        <v/>
      </c>
      <c r="W16" s="137"/>
      <c r="X16" s="137"/>
      <c r="Y16" s="137"/>
      <c r="Z16" s="137"/>
      <c r="AB16" s="47" t="str">
        <f ca="1">IF(ISBLANK(INDIRECT("B16"))," ",(INDIRECT("B16")))</f>
        <v xml:space="preserve"> </v>
      </c>
      <c r="AC16" s="47" t="str">
        <f ca="1">IF(ISBLANK(INDIRECT("C16"))," ",(INDIRECT("C16")))</f>
        <v xml:space="preserve"> </v>
      </c>
      <c r="AD16" s="47" t="str">
        <f ca="1">IF(ISBLANK(INDIRECT("D16"))," ",(INDIRECT("D16")))</f>
        <v xml:space="preserve"> </v>
      </c>
      <c r="AE16" s="47" t="str">
        <f ca="1">IF(ISBLANK(INDIRECT("E16"))," ",(INDIRECT("E16")))</f>
        <v xml:space="preserve"> </v>
      </c>
      <c r="AF16" s="47" t="str">
        <f ca="1">IF(ISBLANK(INDIRECT("F16"))," ",(INDIRECT("F16")))</f>
        <v xml:space="preserve"> </v>
      </c>
      <c r="AG16" s="47" t="str">
        <f ca="1">IF(ISBLANK(INDIRECT("G16"))," ",(INDIRECT("G16")))</f>
        <v xml:space="preserve"> </v>
      </c>
      <c r="AH16" s="47" t="str">
        <f ca="1">IF(ISBLANK(INDIRECT("H16"))," ",(INDIRECT("H16")))</f>
        <v xml:space="preserve"> </v>
      </c>
      <c r="AI16" s="47" t="str">
        <f ca="1">IF(ISBLANK(INDIRECT("I16"))," ",(INDIRECT("I16")))</f>
        <v xml:space="preserve"> </v>
      </c>
      <c r="AJ16" s="47" t="str">
        <f ca="1">IF(ISBLANK(INDIRECT("J16"))," ",(INDIRECT("J16")))</f>
        <v xml:space="preserve"> </v>
      </c>
      <c r="AK16" s="47" t="str">
        <f ca="1">IF(ISBLANK(INDIRECT("K16"))," ",(INDIRECT("K16")))</f>
        <v xml:space="preserve"> </v>
      </c>
      <c r="AL16" s="47" t="str">
        <f ca="1">IF(ISBLANK(INDIRECT("L16"))," ",(INDIRECT("L16")))</f>
        <v xml:space="preserve"> </v>
      </c>
      <c r="AM16" s="47" t="str">
        <f ca="1">IF(ISBLANK(INDIRECT("M16"))," ",(INDIRECT("M16")))</f>
        <v xml:space="preserve"> </v>
      </c>
      <c r="AN16" s="47" t="str">
        <f ca="1">IF(ISBLANK(INDIRECT("N16"))," ",(INDIRECT("N16")))</f>
        <v xml:space="preserve"> </v>
      </c>
      <c r="AO16" s="47" t="str">
        <f ca="1">IF(ISBLANK(INDIRECT("O16"))," ",(INDIRECT("O16")))</f>
        <v xml:space="preserve"> </v>
      </c>
      <c r="AP16" s="47" t="str">
        <f ca="1">IF(ISBLANK(INDIRECT("P16"))," ",(INDIRECT("P16")))</f>
        <v xml:space="preserve"> </v>
      </c>
      <c r="AQ16" s="47" t="str">
        <f ca="1">IF(ISBLANK(INDIRECT("Q16"))," ",(INDIRECT("Q16")))</f>
        <v xml:space="preserve"> </v>
      </c>
      <c r="AR16" s="47" t="str">
        <f ca="1">IF(ISBLANK(INDIRECT("R16"))," ",(INDIRECT("R16")))</f>
        <v xml:space="preserve"> </v>
      </c>
      <c r="AS16" s="47" t="str">
        <f ca="1">IF(ISBLANK(INDIRECT("S16"))," ",(INDIRECT("S16")))</f>
        <v xml:space="preserve"> </v>
      </c>
      <c r="AT16" s="47" t="str">
        <f ca="1">IF(ISBLANK(INDIRECT("T16"))," ",(INDIRECT("T16")))</f>
        <v xml:space="preserve"> </v>
      </c>
      <c r="AU16" s="47" t="str">
        <f ca="1">IF(ISBLANK(INDIRECT("U16"))," ",(INDIRECT("U16")))</f>
        <v xml:space="preserve"> </v>
      </c>
      <c r="AV16" s="47" t="str">
        <f ca="1">IF(ISBLANK(INDIRECT("V16"))," ",(INDIRECT("V16")))</f>
        <v/>
      </c>
      <c r="AW16" s="47" t="str">
        <f ca="1">IF(ISBLANK(INDIRECT("W16"))," ",(INDIRECT("W16")))</f>
        <v xml:space="preserve"> </v>
      </c>
      <c r="AX16" s="47" t="str">
        <f ca="1">IF(ISBLANK(INDIRECT("X16"))," ",(INDIRECT("X16")))</f>
        <v xml:space="preserve"> </v>
      </c>
      <c r="AY16" s="47" t="str">
        <f ca="1">IF(ISBLANK(INDIRECT("Y16"))," ",(INDIRECT("Y16")))</f>
        <v xml:space="preserve"> </v>
      </c>
      <c r="AZ16" s="47" t="str">
        <f ca="1">IF(ISBLANK(INDIRECT("Z16"))," ",(INDIRECT("Z16")))</f>
        <v xml:space="preserve"> </v>
      </c>
    </row>
    <row r="17" spans="1:52" ht="43.5" customHeight="1" x14ac:dyDescent="0.35">
      <c r="A17" s="135">
        <v>12</v>
      </c>
      <c r="B17" s="136"/>
      <c r="C17" s="136"/>
      <c r="D17" s="137"/>
      <c r="E17" s="137"/>
      <c r="F17" s="138"/>
      <c r="G17" s="137"/>
      <c r="H17" s="137"/>
      <c r="I17" s="139"/>
      <c r="J17" s="137"/>
      <c r="K17" s="137"/>
      <c r="L17" s="137"/>
      <c r="M17" s="140"/>
      <c r="N17" s="137"/>
      <c r="O17" s="137"/>
      <c r="P17" s="137"/>
      <c r="Q17" s="141"/>
      <c r="R17" s="141"/>
      <c r="S17" s="137"/>
      <c r="T17" s="142"/>
      <c r="U17" s="142"/>
      <c r="V17" s="176" t="str">
        <f t="shared" si="0"/>
        <v/>
      </c>
      <c r="W17" s="137"/>
      <c r="X17" s="137"/>
      <c r="Y17" s="137"/>
      <c r="Z17" s="137"/>
      <c r="AB17" s="47" t="str">
        <f ca="1">IF(ISBLANK(INDIRECT("B17"))," ",(INDIRECT("B17")))</f>
        <v xml:space="preserve"> </v>
      </c>
      <c r="AC17" s="47" t="str">
        <f ca="1">IF(ISBLANK(INDIRECT("C17"))," ",(INDIRECT("C17")))</f>
        <v xml:space="preserve"> </v>
      </c>
      <c r="AD17" s="47" t="str">
        <f ca="1">IF(ISBLANK(INDIRECT("D17"))," ",(INDIRECT("D17")))</f>
        <v xml:space="preserve"> </v>
      </c>
      <c r="AE17" s="47" t="str">
        <f ca="1">IF(ISBLANK(INDIRECT("E17"))," ",(INDIRECT("E17")))</f>
        <v xml:space="preserve"> </v>
      </c>
      <c r="AF17" s="47" t="str">
        <f ca="1">IF(ISBLANK(INDIRECT("F17"))," ",(INDIRECT("F17")))</f>
        <v xml:space="preserve"> </v>
      </c>
      <c r="AG17" s="47" t="str">
        <f ca="1">IF(ISBLANK(INDIRECT("G17"))," ",(INDIRECT("G17")))</f>
        <v xml:space="preserve"> </v>
      </c>
      <c r="AH17" s="47" t="str">
        <f ca="1">IF(ISBLANK(INDIRECT("H17"))," ",(INDIRECT("H17")))</f>
        <v xml:space="preserve"> </v>
      </c>
      <c r="AI17" s="47" t="str">
        <f ca="1">IF(ISBLANK(INDIRECT("I17"))," ",(INDIRECT("I17")))</f>
        <v xml:space="preserve"> </v>
      </c>
      <c r="AJ17" s="47" t="str">
        <f ca="1">IF(ISBLANK(INDIRECT("J17"))," ",(INDIRECT("J17")))</f>
        <v xml:space="preserve"> </v>
      </c>
      <c r="AK17" s="47" t="str">
        <f ca="1">IF(ISBLANK(INDIRECT("K17"))," ",(INDIRECT("K17")))</f>
        <v xml:space="preserve"> </v>
      </c>
      <c r="AL17" s="47" t="str">
        <f ca="1">IF(ISBLANK(INDIRECT("L17"))," ",(INDIRECT("L17")))</f>
        <v xml:space="preserve"> </v>
      </c>
      <c r="AM17" s="47" t="str">
        <f ca="1">IF(ISBLANK(INDIRECT("M17"))," ",(INDIRECT("M17")))</f>
        <v xml:space="preserve"> </v>
      </c>
      <c r="AN17" s="47" t="str">
        <f ca="1">IF(ISBLANK(INDIRECT("N17"))," ",(INDIRECT("N17")))</f>
        <v xml:space="preserve"> </v>
      </c>
      <c r="AO17" s="47" t="str">
        <f ca="1">IF(ISBLANK(INDIRECT("O17"))," ",(INDIRECT("O17")))</f>
        <v xml:space="preserve"> </v>
      </c>
      <c r="AP17" s="47" t="str">
        <f ca="1">IF(ISBLANK(INDIRECT("P17"))," ",(INDIRECT("P17")))</f>
        <v xml:space="preserve"> </v>
      </c>
      <c r="AQ17" s="47" t="str">
        <f ca="1">IF(ISBLANK(INDIRECT("Q17"))," ",(INDIRECT("Q17")))</f>
        <v xml:space="preserve"> </v>
      </c>
      <c r="AR17" s="47" t="str">
        <f ca="1">IF(ISBLANK(INDIRECT("R17"))," ",(INDIRECT("R17")))</f>
        <v xml:space="preserve"> </v>
      </c>
      <c r="AS17" s="47" t="str">
        <f ca="1">IF(ISBLANK(INDIRECT("S17"))," ",(INDIRECT("S17")))</f>
        <v xml:space="preserve"> </v>
      </c>
      <c r="AT17" s="47" t="str">
        <f ca="1">IF(ISBLANK(INDIRECT("T17"))," ",(INDIRECT("T17")))</f>
        <v xml:space="preserve"> </v>
      </c>
      <c r="AU17" s="47" t="str">
        <f ca="1">IF(ISBLANK(INDIRECT("U17"))," ",(INDIRECT("U17")))</f>
        <v xml:space="preserve"> </v>
      </c>
      <c r="AV17" s="47" t="str">
        <f ca="1">IF(ISBLANK(INDIRECT("V17"))," ",(INDIRECT("V17")))</f>
        <v/>
      </c>
      <c r="AW17" s="47" t="str">
        <f ca="1">IF(ISBLANK(INDIRECT("W17"))," ",(INDIRECT("W17")))</f>
        <v xml:space="preserve"> </v>
      </c>
      <c r="AX17" s="47" t="str">
        <f ca="1">IF(ISBLANK(INDIRECT("X17"))," ",(INDIRECT("X17")))</f>
        <v xml:space="preserve"> </v>
      </c>
      <c r="AY17" s="47" t="str">
        <f ca="1">IF(ISBLANK(INDIRECT("Y17"))," ",(INDIRECT("Y17")))</f>
        <v xml:space="preserve"> </v>
      </c>
      <c r="AZ17" s="47" t="str">
        <f ca="1">IF(ISBLANK(INDIRECT("Z17"))," ",(INDIRECT("Z17")))</f>
        <v xml:space="preserve"> </v>
      </c>
    </row>
    <row r="18" spans="1:52" ht="43.5" customHeight="1" x14ac:dyDescent="0.35">
      <c r="A18" s="135">
        <v>13</v>
      </c>
      <c r="B18" s="136"/>
      <c r="C18" s="136"/>
      <c r="D18" s="137"/>
      <c r="E18" s="137"/>
      <c r="F18" s="138"/>
      <c r="G18" s="137"/>
      <c r="H18" s="137"/>
      <c r="I18" s="139"/>
      <c r="J18" s="137"/>
      <c r="K18" s="137"/>
      <c r="L18" s="137"/>
      <c r="M18" s="140"/>
      <c r="N18" s="137"/>
      <c r="O18" s="137"/>
      <c r="P18" s="137"/>
      <c r="Q18" s="141"/>
      <c r="R18" s="141"/>
      <c r="S18" s="137"/>
      <c r="T18" s="142"/>
      <c r="U18" s="142"/>
      <c r="V18" s="176" t="str">
        <f t="shared" si="0"/>
        <v/>
      </c>
      <c r="W18" s="137"/>
      <c r="X18" s="137"/>
      <c r="Y18" s="137"/>
      <c r="Z18" s="137"/>
      <c r="AB18" s="47" t="str">
        <f ca="1">IF(ISBLANK(INDIRECT("B18"))," ",(INDIRECT("B18")))</f>
        <v xml:space="preserve"> </v>
      </c>
      <c r="AC18" s="47" t="str">
        <f ca="1">IF(ISBLANK(INDIRECT("C18"))," ",(INDIRECT("C18")))</f>
        <v xml:space="preserve"> </v>
      </c>
      <c r="AD18" s="47" t="str">
        <f ca="1">IF(ISBLANK(INDIRECT("D18"))," ",(INDIRECT("D18")))</f>
        <v xml:space="preserve"> </v>
      </c>
      <c r="AE18" s="47" t="str">
        <f ca="1">IF(ISBLANK(INDIRECT("E18"))," ",(INDIRECT("E18")))</f>
        <v xml:space="preserve"> </v>
      </c>
      <c r="AF18" s="47" t="str">
        <f ca="1">IF(ISBLANK(INDIRECT("F18"))," ",(INDIRECT("F18")))</f>
        <v xml:space="preserve"> </v>
      </c>
      <c r="AG18" s="47" t="str">
        <f ca="1">IF(ISBLANK(INDIRECT("G18"))," ",(INDIRECT("G18")))</f>
        <v xml:space="preserve"> </v>
      </c>
      <c r="AH18" s="47" t="str">
        <f ca="1">IF(ISBLANK(INDIRECT("H18"))," ",(INDIRECT("H18")))</f>
        <v xml:space="preserve"> </v>
      </c>
      <c r="AI18" s="47" t="str">
        <f ca="1">IF(ISBLANK(INDIRECT("I18"))," ",(INDIRECT("I18")))</f>
        <v xml:space="preserve"> </v>
      </c>
      <c r="AJ18" s="47" t="str">
        <f ca="1">IF(ISBLANK(INDIRECT("J18"))," ",(INDIRECT("J18")))</f>
        <v xml:space="preserve"> </v>
      </c>
      <c r="AK18" s="47" t="str">
        <f ca="1">IF(ISBLANK(INDIRECT("K18"))," ",(INDIRECT("K18")))</f>
        <v xml:space="preserve"> </v>
      </c>
      <c r="AL18" s="47" t="str">
        <f ca="1">IF(ISBLANK(INDIRECT("L18"))," ",(INDIRECT("L18")))</f>
        <v xml:space="preserve"> </v>
      </c>
      <c r="AM18" s="47" t="str">
        <f ca="1">IF(ISBLANK(INDIRECT("M18"))," ",(INDIRECT("M18")))</f>
        <v xml:space="preserve"> </v>
      </c>
      <c r="AN18" s="47" t="str">
        <f ca="1">IF(ISBLANK(INDIRECT("N18"))," ",(INDIRECT("N18")))</f>
        <v xml:space="preserve"> </v>
      </c>
      <c r="AO18" s="47" t="str">
        <f ca="1">IF(ISBLANK(INDIRECT("O18"))," ",(INDIRECT("O18")))</f>
        <v xml:space="preserve"> </v>
      </c>
      <c r="AP18" s="47" t="str">
        <f ca="1">IF(ISBLANK(INDIRECT("P18"))," ",(INDIRECT("P18")))</f>
        <v xml:space="preserve"> </v>
      </c>
      <c r="AQ18" s="47" t="str">
        <f ca="1">IF(ISBLANK(INDIRECT("Q18"))," ",(INDIRECT("Q18")))</f>
        <v xml:space="preserve"> </v>
      </c>
      <c r="AR18" s="47" t="str">
        <f ca="1">IF(ISBLANK(INDIRECT("R18"))," ",(INDIRECT("R18")))</f>
        <v xml:space="preserve"> </v>
      </c>
      <c r="AS18" s="47" t="str">
        <f ca="1">IF(ISBLANK(INDIRECT("S18"))," ",(INDIRECT("S18")))</f>
        <v xml:space="preserve"> </v>
      </c>
      <c r="AT18" s="47" t="str">
        <f ca="1">IF(ISBLANK(INDIRECT("T18"))," ",(INDIRECT("T18")))</f>
        <v xml:space="preserve"> </v>
      </c>
      <c r="AU18" s="47" t="str">
        <f ca="1">IF(ISBLANK(INDIRECT("U18"))," ",(INDIRECT("U18")))</f>
        <v xml:space="preserve"> </v>
      </c>
      <c r="AV18" s="47" t="str">
        <f ca="1">IF(ISBLANK(INDIRECT("V18"))," ",(INDIRECT("V18")))</f>
        <v/>
      </c>
      <c r="AW18" s="47" t="str">
        <f ca="1">IF(ISBLANK(INDIRECT("W18"))," ",(INDIRECT("W18")))</f>
        <v xml:space="preserve"> </v>
      </c>
      <c r="AX18" s="47" t="str">
        <f ca="1">IF(ISBLANK(INDIRECT("X18"))," ",(INDIRECT("X18")))</f>
        <v xml:space="preserve"> </v>
      </c>
      <c r="AY18" s="47" t="str">
        <f ca="1">IF(ISBLANK(INDIRECT("Y18"))," ",(INDIRECT("Y18")))</f>
        <v xml:space="preserve"> </v>
      </c>
      <c r="AZ18" s="47" t="str">
        <f ca="1">IF(ISBLANK(INDIRECT("Z18"))," ",(INDIRECT("Z18")))</f>
        <v xml:space="preserve"> </v>
      </c>
    </row>
    <row r="19" spans="1:52" ht="43.5" customHeight="1" x14ac:dyDescent="0.35">
      <c r="A19" s="135">
        <v>14</v>
      </c>
      <c r="B19" s="136"/>
      <c r="C19" s="136"/>
      <c r="D19" s="137"/>
      <c r="E19" s="137"/>
      <c r="F19" s="138"/>
      <c r="G19" s="137"/>
      <c r="H19" s="137"/>
      <c r="I19" s="139"/>
      <c r="J19" s="137"/>
      <c r="K19" s="137"/>
      <c r="L19" s="137"/>
      <c r="M19" s="140"/>
      <c r="N19" s="137"/>
      <c r="O19" s="137"/>
      <c r="P19" s="137"/>
      <c r="Q19" s="141"/>
      <c r="R19" s="141"/>
      <c r="S19" s="137"/>
      <c r="T19" s="142"/>
      <c r="U19" s="142"/>
      <c r="V19" s="176" t="str">
        <f t="shared" si="0"/>
        <v/>
      </c>
      <c r="W19" s="137"/>
      <c r="X19" s="137"/>
      <c r="Y19" s="137"/>
      <c r="Z19" s="137"/>
      <c r="AB19" s="47" t="str">
        <f ca="1">IF(ISBLANK(INDIRECT("B19"))," ",(INDIRECT("B19")))</f>
        <v xml:space="preserve"> </v>
      </c>
      <c r="AC19" s="47" t="str">
        <f ca="1">IF(ISBLANK(INDIRECT("C19"))," ",(INDIRECT("C19")))</f>
        <v xml:space="preserve"> </v>
      </c>
      <c r="AD19" s="47" t="str">
        <f ca="1">IF(ISBLANK(INDIRECT("D19"))," ",(INDIRECT("D19")))</f>
        <v xml:space="preserve"> </v>
      </c>
      <c r="AE19" s="47" t="str">
        <f ca="1">IF(ISBLANK(INDIRECT("E19"))," ",(INDIRECT("E19")))</f>
        <v xml:space="preserve"> </v>
      </c>
      <c r="AF19" s="47" t="str">
        <f ca="1">IF(ISBLANK(INDIRECT("F19"))," ",(INDIRECT("F19")))</f>
        <v xml:space="preserve"> </v>
      </c>
      <c r="AG19" s="47" t="str">
        <f ca="1">IF(ISBLANK(INDIRECT("G19"))," ",(INDIRECT("G19")))</f>
        <v xml:space="preserve"> </v>
      </c>
      <c r="AH19" s="47" t="str">
        <f ca="1">IF(ISBLANK(INDIRECT("H19"))," ",(INDIRECT("H19")))</f>
        <v xml:space="preserve"> </v>
      </c>
      <c r="AI19" s="47" t="str">
        <f ca="1">IF(ISBLANK(INDIRECT("I19"))," ",(INDIRECT("I19")))</f>
        <v xml:space="preserve"> </v>
      </c>
      <c r="AJ19" s="47" t="str">
        <f ca="1">IF(ISBLANK(INDIRECT("J19"))," ",(INDIRECT("J19")))</f>
        <v xml:space="preserve"> </v>
      </c>
      <c r="AK19" s="47" t="str">
        <f ca="1">IF(ISBLANK(INDIRECT("K19"))," ",(INDIRECT("K19")))</f>
        <v xml:space="preserve"> </v>
      </c>
      <c r="AL19" s="47" t="str">
        <f ca="1">IF(ISBLANK(INDIRECT("L19"))," ",(INDIRECT("L19")))</f>
        <v xml:space="preserve"> </v>
      </c>
      <c r="AM19" s="47" t="str">
        <f ca="1">IF(ISBLANK(INDIRECT("M19"))," ",(INDIRECT("M19")))</f>
        <v xml:space="preserve"> </v>
      </c>
      <c r="AN19" s="47" t="str">
        <f ca="1">IF(ISBLANK(INDIRECT("N19"))," ",(INDIRECT("N19")))</f>
        <v xml:space="preserve"> </v>
      </c>
      <c r="AO19" s="47" t="str">
        <f ca="1">IF(ISBLANK(INDIRECT("O19"))," ",(INDIRECT("O19")))</f>
        <v xml:space="preserve"> </v>
      </c>
      <c r="AP19" s="47" t="str">
        <f ca="1">IF(ISBLANK(INDIRECT("P19"))," ",(INDIRECT("P19")))</f>
        <v xml:space="preserve"> </v>
      </c>
      <c r="AQ19" s="47" t="str">
        <f ca="1">IF(ISBLANK(INDIRECT("Q19"))," ",(INDIRECT("Q19")))</f>
        <v xml:space="preserve"> </v>
      </c>
      <c r="AR19" s="47" t="str">
        <f ca="1">IF(ISBLANK(INDIRECT("R19"))," ",(INDIRECT("R19")))</f>
        <v xml:space="preserve"> </v>
      </c>
      <c r="AS19" s="47" t="str">
        <f ca="1">IF(ISBLANK(INDIRECT("S19"))," ",(INDIRECT("S19")))</f>
        <v xml:space="preserve"> </v>
      </c>
      <c r="AT19" s="47" t="str">
        <f ca="1">IF(ISBLANK(INDIRECT("T19"))," ",(INDIRECT("T19")))</f>
        <v xml:space="preserve"> </v>
      </c>
      <c r="AU19" s="47" t="str">
        <f ca="1">IF(ISBLANK(INDIRECT("U19"))," ",(INDIRECT("U19")))</f>
        <v xml:space="preserve"> </v>
      </c>
      <c r="AV19" s="47" t="str">
        <f ca="1">IF(ISBLANK(INDIRECT("V19"))," ",(INDIRECT("V19")))</f>
        <v/>
      </c>
      <c r="AW19" s="47" t="str">
        <f ca="1">IF(ISBLANK(INDIRECT("W19"))," ",(INDIRECT("W19")))</f>
        <v xml:space="preserve"> </v>
      </c>
      <c r="AX19" s="47" t="str">
        <f ca="1">IF(ISBLANK(INDIRECT("X19"))," ",(INDIRECT("X19")))</f>
        <v xml:space="preserve"> </v>
      </c>
      <c r="AY19" s="47" t="str">
        <f ca="1">IF(ISBLANK(INDIRECT("Y19"))," ",(INDIRECT("Y19")))</f>
        <v xml:space="preserve"> </v>
      </c>
      <c r="AZ19" s="47" t="str">
        <f ca="1">IF(ISBLANK(INDIRECT("Z19"))," ",(INDIRECT("Z19")))</f>
        <v xml:space="preserve"> </v>
      </c>
    </row>
    <row r="20" spans="1:52" ht="43.5" customHeight="1" x14ac:dyDescent="0.35">
      <c r="A20" s="135">
        <v>15</v>
      </c>
      <c r="B20" s="136"/>
      <c r="C20" s="136"/>
      <c r="D20" s="137"/>
      <c r="E20" s="137"/>
      <c r="F20" s="138"/>
      <c r="G20" s="137"/>
      <c r="H20" s="137"/>
      <c r="I20" s="139"/>
      <c r="J20" s="137"/>
      <c r="K20" s="137"/>
      <c r="L20" s="137"/>
      <c r="M20" s="140"/>
      <c r="N20" s="137"/>
      <c r="O20" s="137"/>
      <c r="P20" s="137"/>
      <c r="Q20" s="141"/>
      <c r="R20" s="141"/>
      <c r="S20" s="137"/>
      <c r="T20" s="142"/>
      <c r="U20" s="142"/>
      <c r="V20" s="176" t="str">
        <f t="shared" si="0"/>
        <v/>
      </c>
      <c r="W20" s="137"/>
      <c r="X20" s="137"/>
      <c r="Y20" s="137"/>
      <c r="Z20" s="137"/>
      <c r="AB20" s="47" t="str">
        <f ca="1">IF(ISBLANK(INDIRECT("B20"))," ",(INDIRECT("B20")))</f>
        <v xml:space="preserve"> </v>
      </c>
      <c r="AC20" s="47" t="str">
        <f ca="1">IF(ISBLANK(INDIRECT("C20"))," ",(INDIRECT("C20")))</f>
        <v xml:space="preserve"> </v>
      </c>
      <c r="AD20" s="47" t="str">
        <f ca="1">IF(ISBLANK(INDIRECT("D20"))," ",(INDIRECT("D20")))</f>
        <v xml:space="preserve"> </v>
      </c>
      <c r="AE20" s="47" t="str">
        <f ca="1">IF(ISBLANK(INDIRECT("E20"))," ",(INDIRECT("E20")))</f>
        <v xml:space="preserve"> </v>
      </c>
      <c r="AF20" s="47" t="str">
        <f ca="1">IF(ISBLANK(INDIRECT("F20"))," ",(INDIRECT("F20")))</f>
        <v xml:space="preserve"> </v>
      </c>
      <c r="AG20" s="47" t="str">
        <f ca="1">IF(ISBLANK(INDIRECT("G20"))," ",(INDIRECT("G20")))</f>
        <v xml:space="preserve"> </v>
      </c>
      <c r="AH20" s="47" t="str">
        <f ca="1">IF(ISBLANK(INDIRECT("H20"))," ",(INDIRECT("H20")))</f>
        <v xml:space="preserve"> </v>
      </c>
      <c r="AI20" s="47" t="str">
        <f ca="1">IF(ISBLANK(INDIRECT("I20"))," ",(INDIRECT("I20")))</f>
        <v xml:space="preserve"> </v>
      </c>
      <c r="AJ20" s="47" t="str">
        <f ca="1">IF(ISBLANK(INDIRECT("J20"))," ",(INDIRECT("J20")))</f>
        <v xml:space="preserve"> </v>
      </c>
      <c r="AK20" s="47" t="str">
        <f ca="1">IF(ISBLANK(INDIRECT("K20"))," ",(INDIRECT("K20")))</f>
        <v xml:space="preserve"> </v>
      </c>
      <c r="AL20" s="47" t="str">
        <f ca="1">IF(ISBLANK(INDIRECT("L20"))," ",(INDIRECT("L20")))</f>
        <v xml:space="preserve"> </v>
      </c>
      <c r="AM20" s="47" t="str">
        <f ca="1">IF(ISBLANK(INDIRECT("M20"))," ",(INDIRECT("M20")))</f>
        <v xml:space="preserve"> </v>
      </c>
      <c r="AN20" s="47" t="str">
        <f ca="1">IF(ISBLANK(INDIRECT("N20"))," ",(INDIRECT("N20")))</f>
        <v xml:space="preserve"> </v>
      </c>
      <c r="AO20" s="47" t="str">
        <f ca="1">IF(ISBLANK(INDIRECT("O20"))," ",(INDIRECT("O20")))</f>
        <v xml:space="preserve"> </v>
      </c>
      <c r="AP20" s="47" t="str">
        <f ca="1">IF(ISBLANK(INDIRECT("P20"))," ",(INDIRECT("P20")))</f>
        <v xml:space="preserve"> </v>
      </c>
      <c r="AQ20" s="47" t="str">
        <f ca="1">IF(ISBLANK(INDIRECT("Q20"))," ",(INDIRECT("Q20")))</f>
        <v xml:space="preserve"> </v>
      </c>
      <c r="AR20" s="47" t="str">
        <f ca="1">IF(ISBLANK(INDIRECT("R20"))," ",(INDIRECT("R20")))</f>
        <v xml:space="preserve"> </v>
      </c>
      <c r="AS20" s="47" t="str">
        <f ca="1">IF(ISBLANK(INDIRECT("S20"))," ",(INDIRECT("S20")))</f>
        <v xml:space="preserve"> </v>
      </c>
      <c r="AT20" s="47" t="str">
        <f ca="1">IF(ISBLANK(INDIRECT("T20"))," ",(INDIRECT("T20")))</f>
        <v xml:space="preserve"> </v>
      </c>
      <c r="AU20" s="47" t="str">
        <f ca="1">IF(ISBLANK(INDIRECT("U20"))," ",(INDIRECT("U20")))</f>
        <v xml:space="preserve"> </v>
      </c>
      <c r="AV20" s="47" t="str">
        <f ca="1">IF(ISBLANK(INDIRECT("V20"))," ",(INDIRECT("V20")))</f>
        <v/>
      </c>
      <c r="AW20" s="47" t="str">
        <f ca="1">IF(ISBLANK(INDIRECT("W20"))," ",(INDIRECT("W20")))</f>
        <v xml:space="preserve"> </v>
      </c>
      <c r="AX20" s="47" t="str">
        <f ca="1">IF(ISBLANK(INDIRECT("X20"))," ",(INDIRECT("X20")))</f>
        <v xml:space="preserve"> </v>
      </c>
      <c r="AY20" s="47" t="str">
        <f ca="1">IF(ISBLANK(INDIRECT("Y20"))," ",(INDIRECT("Y20")))</f>
        <v xml:space="preserve"> </v>
      </c>
      <c r="AZ20" s="47" t="str">
        <f ca="1">IF(ISBLANK(INDIRECT("Z20"))," ",(INDIRECT("Z20")))</f>
        <v xml:space="preserve"> </v>
      </c>
    </row>
    <row r="21" spans="1:52" ht="43.5" customHeight="1" x14ac:dyDescent="0.35">
      <c r="A21" s="135">
        <v>16</v>
      </c>
      <c r="B21" s="136"/>
      <c r="C21" s="136"/>
      <c r="D21" s="137"/>
      <c r="E21" s="137"/>
      <c r="F21" s="138"/>
      <c r="G21" s="137"/>
      <c r="H21" s="137"/>
      <c r="I21" s="139"/>
      <c r="J21" s="137"/>
      <c r="K21" s="137"/>
      <c r="L21" s="137"/>
      <c r="M21" s="140"/>
      <c r="N21" s="137"/>
      <c r="O21" s="137"/>
      <c r="P21" s="137"/>
      <c r="Q21" s="141"/>
      <c r="R21" s="141"/>
      <c r="S21" s="137"/>
      <c r="T21" s="142"/>
      <c r="U21" s="142"/>
      <c r="V21" s="176" t="str">
        <f t="shared" si="0"/>
        <v/>
      </c>
      <c r="W21" s="137"/>
      <c r="X21" s="137"/>
      <c r="Y21" s="137"/>
      <c r="Z21" s="137"/>
      <c r="AB21" s="47" t="str">
        <f ca="1">IF(ISBLANK(INDIRECT("B21"))," ",(INDIRECT("B21")))</f>
        <v xml:space="preserve"> </v>
      </c>
      <c r="AC21" s="47" t="str">
        <f ca="1">IF(ISBLANK(INDIRECT("C21"))," ",(INDIRECT("C21")))</f>
        <v xml:space="preserve"> </v>
      </c>
      <c r="AD21" s="47" t="str">
        <f ca="1">IF(ISBLANK(INDIRECT("D21"))," ",(INDIRECT("D21")))</f>
        <v xml:space="preserve"> </v>
      </c>
      <c r="AE21" s="47" t="str">
        <f ca="1">IF(ISBLANK(INDIRECT("E21"))," ",(INDIRECT("E21")))</f>
        <v xml:space="preserve"> </v>
      </c>
      <c r="AF21" s="47" t="str">
        <f ca="1">IF(ISBLANK(INDIRECT("F21"))," ",(INDIRECT("F21")))</f>
        <v xml:space="preserve"> </v>
      </c>
      <c r="AG21" s="47" t="str">
        <f ca="1">IF(ISBLANK(INDIRECT("G21"))," ",(INDIRECT("G21")))</f>
        <v xml:space="preserve"> </v>
      </c>
      <c r="AH21" s="47" t="str">
        <f ca="1">IF(ISBLANK(INDIRECT("H21"))," ",(INDIRECT("H21")))</f>
        <v xml:space="preserve"> </v>
      </c>
      <c r="AI21" s="47" t="str">
        <f ca="1">IF(ISBLANK(INDIRECT("I21"))," ",(INDIRECT("I21")))</f>
        <v xml:space="preserve"> </v>
      </c>
      <c r="AJ21" s="47" t="str">
        <f ca="1">IF(ISBLANK(INDIRECT("J21"))," ",(INDIRECT("J21")))</f>
        <v xml:space="preserve"> </v>
      </c>
      <c r="AK21" s="47" t="str">
        <f ca="1">IF(ISBLANK(INDIRECT("K21"))," ",(INDIRECT("K21")))</f>
        <v xml:space="preserve"> </v>
      </c>
      <c r="AL21" s="47" t="str">
        <f ca="1">IF(ISBLANK(INDIRECT("L21"))," ",(INDIRECT("L21")))</f>
        <v xml:space="preserve"> </v>
      </c>
      <c r="AM21" s="47" t="str">
        <f ca="1">IF(ISBLANK(INDIRECT("M21"))," ",(INDIRECT("M21")))</f>
        <v xml:space="preserve"> </v>
      </c>
      <c r="AN21" s="47" t="str">
        <f ca="1">IF(ISBLANK(INDIRECT("N21"))," ",(INDIRECT("N21")))</f>
        <v xml:space="preserve"> </v>
      </c>
      <c r="AO21" s="47" t="str">
        <f ca="1">IF(ISBLANK(INDIRECT("O21"))," ",(INDIRECT("O21")))</f>
        <v xml:space="preserve"> </v>
      </c>
      <c r="AP21" s="47" t="str">
        <f ca="1">IF(ISBLANK(INDIRECT("P21"))," ",(INDIRECT("P21")))</f>
        <v xml:space="preserve"> </v>
      </c>
      <c r="AQ21" s="47" t="str">
        <f ca="1">IF(ISBLANK(INDIRECT("Q21"))," ",(INDIRECT("Q21")))</f>
        <v xml:space="preserve"> </v>
      </c>
      <c r="AR21" s="47" t="str">
        <f ca="1">IF(ISBLANK(INDIRECT("R21"))," ",(INDIRECT("R21")))</f>
        <v xml:space="preserve"> </v>
      </c>
      <c r="AS21" s="47" t="str">
        <f ca="1">IF(ISBLANK(INDIRECT("S21"))," ",(INDIRECT("S21")))</f>
        <v xml:space="preserve"> </v>
      </c>
      <c r="AT21" s="47" t="str">
        <f ca="1">IF(ISBLANK(INDIRECT("T21"))," ",(INDIRECT("T21")))</f>
        <v xml:space="preserve"> </v>
      </c>
      <c r="AU21" s="47" t="str">
        <f ca="1">IF(ISBLANK(INDIRECT("U21"))," ",(INDIRECT("U21")))</f>
        <v xml:space="preserve"> </v>
      </c>
      <c r="AV21" s="47" t="str">
        <f ca="1">IF(ISBLANK(INDIRECT("V21"))," ",(INDIRECT("V21")))</f>
        <v/>
      </c>
      <c r="AW21" s="47" t="str">
        <f ca="1">IF(ISBLANK(INDIRECT("W21"))," ",(INDIRECT("W21")))</f>
        <v xml:space="preserve"> </v>
      </c>
      <c r="AX21" s="47" t="str">
        <f ca="1">IF(ISBLANK(INDIRECT("X21"))," ",(INDIRECT("X21")))</f>
        <v xml:space="preserve"> </v>
      </c>
      <c r="AY21" s="47" t="str">
        <f ca="1">IF(ISBLANK(INDIRECT("Y21"))," ",(INDIRECT("Y21")))</f>
        <v xml:space="preserve"> </v>
      </c>
      <c r="AZ21" s="47" t="str">
        <f ca="1">IF(ISBLANK(INDIRECT("Z21"))," ",(INDIRECT("Z21")))</f>
        <v xml:space="preserve"> </v>
      </c>
    </row>
    <row r="22" spans="1:52" ht="43.5" customHeight="1" x14ac:dyDescent="0.35">
      <c r="A22" s="135">
        <v>17</v>
      </c>
      <c r="B22" s="136"/>
      <c r="C22" s="136"/>
      <c r="D22" s="137"/>
      <c r="E22" s="137"/>
      <c r="F22" s="138"/>
      <c r="G22" s="137"/>
      <c r="H22" s="137"/>
      <c r="I22" s="139"/>
      <c r="J22" s="137"/>
      <c r="K22" s="137"/>
      <c r="L22" s="137"/>
      <c r="M22" s="140"/>
      <c r="N22" s="137"/>
      <c r="O22" s="137"/>
      <c r="P22" s="137"/>
      <c r="Q22" s="141"/>
      <c r="R22" s="141"/>
      <c r="S22" s="137"/>
      <c r="T22" s="142"/>
      <c r="U22" s="142"/>
      <c r="V22" s="176" t="str">
        <f t="shared" si="0"/>
        <v/>
      </c>
      <c r="W22" s="137"/>
      <c r="X22" s="137"/>
      <c r="Y22" s="137"/>
      <c r="Z22" s="137"/>
      <c r="AB22" s="47" t="str">
        <f ca="1">IF(ISBLANK(INDIRECT("B22"))," ",(INDIRECT("B22")))</f>
        <v xml:space="preserve"> </v>
      </c>
      <c r="AC22" s="47" t="str">
        <f ca="1">IF(ISBLANK(INDIRECT("C22"))," ",(INDIRECT("C22")))</f>
        <v xml:space="preserve"> </v>
      </c>
      <c r="AD22" s="47" t="str">
        <f ca="1">IF(ISBLANK(INDIRECT("D22"))," ",(INDIRECT("D22")))</f>
        <v xml:space="preserve"> </v>
      </c>
      <c r="AE22" s="47" t="str">
        <f ca="1">IF(ISBLANK(INDIRECT("E22"))," ",(INDIRECT("E22")))</f>
        <v xml:space="preserve"> </v>
      </c>
      <c r="AF22" s="47" t="str">
        <f ca="1">IF(ISBLANK(INDIRECT("F22"))," ",(INDIRECT("F22")))</f>
        <v xml:space="preserve"> </v>
      </c>
      <c r="AG22" s="47" t="str">
        <f ca="1">IF(ISBLANK(INDIRECT("G22"))," ",(INDIRECT("G22")))</f>
        <v xml:space="preserve"> </v>
      </c>
      <c r="AH22" s="47" t="str">
        <f ca="1">IF(ISBLANK(INDIRECT("H22"))," ",(INDIRECT("H22")))</f>
        <v xml:space="preserve"> </v>
      </c>
      <c r="AI22" s="47" t="str">
        <f ca="1">IF(ISBLANK(INDIRECT("I22"))," ",(INDIRECT("I22")))</f>
        <v xml:space="preserve"> </v>
      </c>
      <c r="AJ22" s="47" t="str">
        <f ca="1">IF(ISBLANK(INDIRECT("J22"))," ",(INDIRECT("J22")))</f>
        <v xml:space="preserve"> </v>
      </c>
      <c r="AK22" s="47" t="str">
        <f ca="1">IF(ISBLANK(INDIRECT("K22"))," ",(INDIRECT("K22")))</f>
        <v xml:space="preserve"> </v>
      </c>
      <c r="AL22" s="47" t="str">
        <f ca="1">IF(ISBLANK(INDIRECT("L22"))," ",(INDIRECT("L22")))</f>
        <v xml:space="preserve"> </v>
      </c>
      <c r="AM22" s="47" t="str">
        <f ca="1">IF(ISBLANK(INDIRECT("M22"))," ",(INDIRECT("M22")))</f>
        <v xml:space="preserve"> </v>
      </c>
      <c r="AN22" s="47" t="str">
        <f ca="1">IF(ISBLANK(INDIRECT("N22"))," ",(INDIRECT("N22")))</f>
        <v xml:space="preserve"> </v>
      </c>
      <c r="AO22" s="47" t="str">
        <f ca="1">IF(ISBLANK(INDIRECT("O22"))," ",(INDIRECT("O22")))</f>
        <v xml:space="preserve"> </v>
      </c>
      <c r="AP22" s="47" t="str">
        <f ca="1">IF(ISBLANK(INDIRECT("P22"))," ",(INDIRECT("P22")))</f>
        <v xml:space="preserve"> </v>
      </c>
      <c r="AQ22" s="47" t="str">
        <f ca="1">IF(ISBLANK(INDIRECT("Q22"))," ",(INDIRECT("Q22")))</f>
        <v xml:space="preserve"> </v>
      </c>
      <c r="AR22" s="47" t="str">
        <f ca="1">IF(ISBLANK(INDIRECT("R22"))," ",(INDIRECT("R22")))</f>
        <v xml:space="preserve"> </v>
      </c>
      <c r="AS22" s="47" t="str">
        <f ca="1">IF(ISBLANK(INDIRECT("S22"))," ",(INDIRECT("S22")))</f>
        <v xml:space="preserve"> </v>
      </c>
      <c r="AT22" s="47" t="str">
        <f ca="1">IF(ISBLANK(INDIRECT("T22"))," ",(INDIRECT("T22")))</f>
        <v xml:space="preserve"> </v>
      </c>
      <c r="AU22" s="47" t="str">
        <f ca="1">IF(ISBLANK(INDIRECT("U22"))," ",(INDIRECT("U22")))</f>
        <v xml:space="preserve"> </v>
      </c>
      <c r="AV22" s="47" t="str">
        <f ca="1">IF(ISBLANK(INDIRECT("V22"))," ",(INDIRECT("V22")))</f>
        <v/>
      </c>
      <c r="AW22" s="47" t="str">
        <f ca="1">IF(ISBLANK(INDIRECT("W22"))," ",(INDIRECT("W22")))</f>
        <v xml:space="preserve"> </v>
      </c>
      <c r="AX22" s="47" t="str">
        <f ca="1">IF(ISBLANK(INDIRECT("X22"))," ",(INDIRECT("X22")))</f>
        <v xml:space="preserve"> </v>
      </c>
      <c r="AY22" s="47" t="str">
        <f ca="1">IF(ISBLANK(INDIRECT("Y22"))," ",(INDIRECT("Y22")))</f>
        <v xml:space="preserve"> </v>
      </c>
      <c r="AZ22" s="47" t="str">
        <f ca="1">IF(ISBLANK(INDIRECT("Z22"))," ",(INDIRECT("Z22")))</f>
        <v xml:space="preserve"> </v>
      </c>
    </row>
    <row r="23" spans="1:52" ht="43.5" customHeight="1" x14ac:dyDescent="0.35">
      <c r="A23" s="135">
        <v>18</v>
      </c>
      <c r="B23" s="136"/>
      <c r="C23" s="136"/>
      <c r="D23" s="137"/>
      <c r="E23" s="137"/>
      <c r="F23" s="138"/>
      <c r="G23" s="137"/>
      <c r="H23" s="137"/>
      <c r="I23" s="139"/>
      <c r="J23" s="137"/>
      <c r="K23" s="137"/>
      <c r="L23" s="137"/>
      <c r="M23" s="140"/>
      <c r="N23" s="137"/>
      <c r="O23" s="137"/>
      <c r="P23" s="137"/>
      <c r="Q23" s="141"/>
      <c r="R23" s="141"/>
      <c r="S23" s="137"/>
      <c r="T23" s="142"/>
      <c r="U23" s="142"/>
      <c r="V23" s="176" t="str">
        <f t="shared" si="0"/>
        <v/>
      </c>
      <c r="W23" s="137"/>
      <c r="X23" s="137"/>
      <c r="Y23" s="137"/>
      <c r="Z23" s="137"/>
      <c r="AB23" s="47" t="str">
        <f ca="1">IF(ISBLANK(INDIRECT("B23"))," ",(INDIRECT("B23")))</f>
        <v xml:space="preserve"> </v>
      </c>
      <c r="AC23" s="47" t="str">
        <f ca="1">IF(ISBLANK(INDIRECT("C23"))," ",(INDIRECT("C23")))</f>
        <v xml:space="preserve"> </v>
      </c>
      <c r="AD23" s="47" t="str">
        <f ca="1">IF(ISBLANK(INDIRECT("D23"))," ",(INDIRECT("D23")))</f>
        <v xml:space="preserve"> </v>
      </c>
      <c r="AE23" s="47" t="str">
        <f ca="1">IF(ISBLANK(INDIRECT("E23"))," ",(INDIRECT("E23")))</f>
        <v xml:space="preserve"> </v>
      </c>
      <c r="AF23" s="47" t="str">
        <f ca="1">IF(ISBLANK(INDIRECT("F23"))," ",(INDIRECT("F23")))</f>
        <v xml:space="preserve"> </v>
      </c>
      <c r="AG23" s="47" t="str">
        <f ca="1">IF(ISBLANK(INDIRECT("G23"))," ",(INDIRECT("G23")))</f>
        <v xml:space="preserve"> </v>
      </c>
      <c r="AH23" s="47" t="str">
        <f ca="1">IF(ISBLANK(INDIRECT("H23"))," ",(INDIRECT("H23")))</f>
        <v xml:space="preserve"> </v>
      </c>
      <c r="AI23" s="47" t="str">
        <f ca="1">IF(ISBLANK(INDIRECT("I23"))," ",(INDIRECT("I23")))</f>
        <v xml:space="preserve"> </v>
      </c>
      <c r="AJ23" s="47" t="str">
        <f ca="1">IF(ISBLANK(INDIRECT("J23"))," ",(INDIRECT("J23")))</f>
        <v xml:space="preserve"> </v>
      </c>
      <c r="AK23" s="47" t="str">
        <f ca="1">IF(ISBLANK(INDIRECT("K23"))," ",(INDIRECT("K23")))</f>
        <v xml:space="preserve"> </v>
      </c>
      <c r="AL23" s="47" t="str">
        <f ca="1">IF(ISBLANK(INDIRECT("L23"))," ",(INDIRECT("L23")))</f>
        <v xml:space="preserve"> </v>
      </c>
      <c r="AM23" s="47" t="str">
        <f ca="1">IF(ISBLANK(INDIRECT("M23"))," ",(INDIRECT("M23")))</f>
        <v xml:space="preserve"> </v>
      </c>
      <c r="AN23" s="47" t="str">
        <f ca="1">IF(ISBLANK(INDIRECT("N23"))," ",(INDIRECT("N23")))</f>
        <v xml:space="preserve"> </v>
      </c>
      <c r="AO23" s="47" t="str">
        <f ca="1">IF(ISBLANK(INDIRECT("O23"))," ",(INDIRECT("O23")))</f>
        <v xml:space="preserve"> </v>
      </c>
      <c r="AP23" s="47" t="str">
        <f ca="1">IF(ISBLANK(INDIRECT("P23"))," ",(INDIRECT("P23")))</f>
        <v xml:space="preserve"> </v>
      </c>
      <c r="AQ23" s="47" t="str">
        <f ca="1">IF(ISBLANK(INDIRECT("Q23"))," ",(INDIRECT("Q23")))</f>
        <v xml:space="preserve"> </v>
      </c>
      <c r="AR23" s="47" t="str">
        <f ca="1">IF(ISBLANK(INDIRECT("R23"))," ",(INDIRECT("R23")))</f>
        <v xml:space="preserve"> </v>
      </c>
      <c r="AS23" s="47" t="str">
        <f ca="1">IF(ISBLANK(INDIRECT("S23"))," ",(INDIRECT("S23")))</f>
        <v xml:space="preserve"> </v>
      </c>
      <c r="AT23" s="47" t="str">
        <f ca="1">IF(ISBLANK(INDIRECT("T23"))," ",(INDIRECT("T23")))</f>
        <v xml:space="preserve"> </v>
      </c>
      <c r="AU23" s="47" t="str">
        <f ca="1">IF(ISBLANK(INDIRECT("U23"))," ",(INDIRECT("U23")))</f>
        <v xml:space="preserve"> </v>
      </c>
      <c r="AV23" s="47" t="str">
        <f ca="1">IF(ISBLANK(INDIRECT("V23"))," ",(INDIRECT("V23")))</f>
        <v/>
      </c>
      <c r="AW23" s="47" t="str">
        <f ca="1">IF(ISBLANK(INDIRECT("W23"))," ",(INDIRECT("W23")))</f>
        <v xml:space="preserve"> </v>
      </c>
      <c r="AX23" s="47" t="str">
        <f ca="1">IF(ISBLANK(INDIRECT("X23"))," ",(INDIRECT("X23")))</f>
        <v xml:space="preserve"> </v>
      </c>
      <c r="AY23" s="47" t="str">
        <f ca="1">IF(ISBLANK(INDIRECT("Y23"))," ",(INDIRECT("Y23")))</f>
        <v xml:space="preserve"> </v>
      </c>
      <c r="AZ23" s="47" t="str">
        <f ca="1">IF(ISBLANK(INDIRECT("Z23"))," ",(INDIRECT("Z23")))</f>
        <v xml:space="preserve"> </v>
      </c>
    </row>
    <row r="24" spans="1:52" ht="43.5" customHeight="1" x14ac:dyDescent="0.35">
      <c r="A24" s="135">
        <v>19</v>
      </c>
      <c r="B24" s="136"/>
      <c r="C24" s="136"/>
      <c r="D24" s="137"/>
      <c r="E24" s="137"/>
      <c r="F24" s="138"/>
      <c r="G24" s="137"/>
      <c r="H24" s="137"/>
      <c r="I24" s="139"/>
      <c r="J24" s="137"/>
      <c r="K24" s="137"/>
      <c r="L24" s="137"/>
      <c r="M24" s="140"/>
      <c r="N24" s="137"/>
      <c r="O24" s="137"/>
      <c r="P24" s="137"/>
      <c r="Q24" s="141"/>
      <c r="R24" s="141"/>
      <c r="S24" s="137"/>
      <c r="T24" s="142"/>
      <c r="U24" s="142"/>
      <c r="V24" s="176" t="str">
        <f t="shared" si="0"/>
        <v/>
      </c>
      <c r="W24" s="137"/>
      <c r="X24" s="137"/>
      <c r="Y24" s="137"/>
      <c r="Z24" s="137"/>
      <c r="AB24" s="47" t="str">
        <f ca="1">IF(ISBLANK(INDIRECT("B24"))," ",(INDIRECT("B24")))</f>
        <v xml:space="preserve"> </v>
      </c>
      <c r="AC24" s="47" t="str">
        <f ca="1">IF(ISBLANK(INDIRECT("C24"))," ",(INDIRECT("C24")))</f>
        <v xml:space="preserve"> </v>
      </c>
      <c r="AD24" s="47" t="str">
        <f ca="1">IF(ISBLANK(INDIRECT("D24"))," ",(INDIRECT("D24")))</f>
        <v xml:space="preserve"> </v>
      </c>
      <c r="AE24" s="47" t="str">
        <f ca="1">IF(ISBLANK(INDIRECT("E24"))," ",(INDIRECT("E24")))</f>
        <v xml:space="preserve"> </v>
      </c>
      <c r="AF24" s="47" t="str">
        <f ca="1">IF(ISBLANK(INDIRECT("F24"))," ",(INDIRECT("F24")))</f>
        <v xml:space="preserve"> </v>
      </c>
      <c r="AG24" s="47" t="str">
        <f ca="1">IF(ISBLANK(INDIRECT("G24"))," ",(INDIRECT("G24")))</f>
        <v xml:space="preserve"> </v>
      </c>
      <c r="AH24" s="47" t="str">
        <f ca="1">IF(ISBLANK(INDIRECT("H24"))," ",(INDIRECT("H24")))</f>
        <v xml:space="preserve"> </v>
      </c>
      <c r="AI24" s="47" t="str">
        <f ca="1">IF(ISBLANK(INDIRECT("I24"))," ",(INDIRECT("I24")))</f>
        <v xml:space="preserve"> </v>
      </c>
      <c r="AJ24" s="47" t="str">
        <f ca="1">IF(ISBLANK(INDIRECT("J24"))," ",(INDIRECT("J24")))</f>
        <v xml:space="preserve"> </v>
      </c>
      <c r="AK24" s="47" t="str">
        <f ca="1">IF(ISBLANK(INDIRECT("K24"))," ",(INDIRECT("K24")))</f>
        <v xml:space="preserve"> </v>
      </c>
      <c r="AL24" s="47" t="str">
        <f ca="1">IF(ISBLANK(INDIRECT("L24"))," ",(INDIRECT("L24")))</f>
        <v xml:space="preserve"> </v>
      </c>
      <c r="AM24" s="47" t="str">
        <f ca="1">IF(ISBLANK(INDIRECT("M24"))," ",(INDIRECT("M24")))</f>
        <v xml:space="preserve"> </v>
      </c>
      <c r="AN24" s="47" t="str">
        <f ca="1">IF(ISBLANK(INDIRECT("N24"))," ",(INDIRECT("N24")))</f>
        <v xml:space="preserve"> </v>
      </c>
      <c r="AO24" s="47" t="str">
        <f ca="1">IF(ISBLANK(INDIRECT("O24"))," ",(INDIRECT("O24")))</f>
        <v xml:space="preserve"> </v>
      </c>
      <c r="AP24" s="47" t="str">
        <f ca="1">IF(ISBLANK(INDIRECT("P24"))," ",(INDIRECT("P24")))</f>
        <v xml:space="preserve"> </v>
      </c>
      <c r="AQ24" s="47" t="str">
        <f ca="1">IF(ISBLANK(INDIRECT("Q24"))," ",(INDIRECT("Q24")))</f>
        <v xml:space="preserve"> </v>
      </c>
      <c r="AR24" s="47" t="str">
        <f ca="1">IF(ISBLANK(INDIRECT("R24"))," ",(INDIRECT("R24")))</f>
        <v xml:space="preserve"> </v>
      </c>
      <c r="AS24" s="47" t="str">
        <f ca="1">IF(ISBLANK(INDIRECT("S24"))," ",(INDIRECT("S24")))</f>
        <v xml:space="preserve"> </v>
      </c>
      <c r="AT24" s="47" t="str">
        <f ca="1">IF(ISBLANK(INDIRECT("T24"))," ",(INDIRECT("T24")))</f>
        <v xml:space="preserve"> </v>
      </c>
      <c r="AU24" s="47" t="str">
        <f ca="1">IF(ISBLANK(INDIRECT("U24"))," ",(INDIRECT("U24")))</f>
        <v xml:space="preserve"> </v>
      </c>
      <c r="AV24" s="47" t="str">
        <f ca="1">IF(ISBLANK(INDIRECT("V24"))," ",(INDIRECT("V24")))</f>
        <v/>
      </c>
      <c r="AW24" s="47" t="str">
        <f ca="1">IF(ISBLANK(INDIRECT("W24"))," ",(INDIRECT("W24")))</f>
        <v xml:space="preserve"> </v>
      </c>
      <c r="AX24" s="47" t="str">
        <f ca="1">IF(ISBLANK(INDIRECT("X24"))," ",(INDIRECT("X24")))</f>
        <v xml:space="preserve"> </v>
      </c>
      <c r="AY24" s="47" t="str">
        <f ca="1">IF(ISBLANK(INDIRECT("Y24"))," ",(INDIRECT("Y24")))</f>
        <v xml:space="preserve"> </v>
      </c>
      <c r="AZ24" s="47" t="str">
        <f ca="1">IF(ISBLANK(INDIRECT("Z24"))," ",(INDIRECT("Z24")))</f>
        <v xml:space="preserve"> </v>
      </c>
    </row>
    <row r="25" spans="1:52" ht="43.5" customHeight="1" x14ac:dyDescent="0.35">
      <c r="A25" s="135">
        <v>20</v>
      </c>
      <c r="B25" s="136"/>
      <c r="C25" s="136"/>
      <c r="D25" s="137"/>
      <c r="E25" s="137"/>
      <c r="F25" s="138"/>
      <c r="G25" s="137"/>
      <c r="H25" s="137"/>
      <c r="I25" s="139"/>
      <c r="J25" s="137"/>
      <c r="K25" s="137"/>
      <c r="L25" s="137"/>
      <c r="M25" s="140"/>
      <c r="N25" s="137"/>
      <c r="O25" s="137"/>
      <c r="P25" s="137"/>
      <c r="Q25" s="141"/>
      <c r="R25" s="141"/>
      <c r="S25" s="137"/>
      <c r="T25" s="142"/>
      <c r="U25" s="142"/>
      <c r="V25" s="176" t="str">
        <f t="shared" si="0"/>
        <v/>
      </c>
      <c r="W25" s="137"/>
      <c r="X25" s="137"/>
      <c r="Y25" s="137"/>
      <c r="Z25" s="137"/>
      <c r="AB25" s="47" t="str">
        <f ca="1">IF(ISBLANK(INDIRECT("B25"))," ",(INDIRECT("B25")))</f>
        <v xml:space="preserve"> </v>
      </c>
      <c r="AC25" s="47" t="str">
        <f ca="1">IF(ISBLANK(INDIRECT("C25"))," ",(INDIRECT("C25")))</f>
        <v xml:space="preserve"> </v>
      </c>
      <c r="AD25" s="47" t="str">
        <f ca="1">IF(ISBLANK(INDIRECT("D25"))," ",(INDIRECT("D25")))</f>
        <v xml:space="preserve"> </v>
      </c>
      <c r="AE25" s="47" t="str">
        <f ca="1">IF(ISBLANK(INDIRECT("E25"))," ",(INDIRECT("E25")))</f>
        <v xml:space="preserve"> </v>
      </c>
      <c r="AF25" s="47" t="str">
        <f ca="1">IF(ISBLANK(INDIRECT("F25"))," ",(INDIRECT("F25")))</f>
        <v xml:space="preserve"> </v>
      </c>
      <c r="AG25" s="47" t="str">
        <f ca="1">IF(ISBLANK(INDIRECT("G25"))," ",(INDIRECT("G25")))</f>
        <v xml:space="preserve"> </v>
      </c>
      <c r="AH25" s="47" t="str">
        <f ca="1">IF(ISBLANK(INDIRECT("H25"))," ",(INDIRECT("H25")))</f>
        <v xml:space="preserve"> </v>
      </c>
      <c r="AI25" s="47" t="str">
        <f ca="1">IF(ISBLANK(INDIRECT("I25"))," ",(INDIRECT("I25")))</f>
        <v xml:space="preserve"> </v>
      </c>
      <c r="AJ25" s="47" t="str">
        <f ca="1">IF(ISBLANK(INDIRECT("J25"))," ",(INDIRECT("J25")))</f>
        <v xml:space="preserve"> </v>
      </c>
      <c r="AK25" s="47" t="str">
        <f ca="1">IF(ISBLANK(INDIRECT("K25"))," ",(INDIRECT("K25")))</f>
        <v xml:space="preserve"> </v>
      </c>
      <c r="AL25" s="47" t="str">
        <f ca="1">IF(ISBLANK(INDIRECT("L25"))," ",(INDIRECT("L25")))</f>
        <v xml:space="preserve"> </v>
      </c>
      <c r="AM25" s="47" t="str">
        <f ca="1">IF(ISBLANK(INDIRECT("M25"))," ",(INDIRECT("M25")))</f>
        <v xml:space="preserve"> </v>
      </c>
      <c r="AN25" s="47" t="str">
        <f ca="1">IF(ISBLANK(INDIRECT("N25"))," ",(INDIRECT("N25")))</f>
        <v xml:space="preserve"> </v>
      </c>
      <c r="AO25" s="47" t="str">
        <f ca="1">IF(ISBLANK(INDIRECT("O25"))," ",(INDIRECT("O25")))</f>
        <v xml:space="preserve"> </v>
      </c>
      <c r="AP25" s="47" t="str">
        <f ca="1">IF(ISBLANK(INDIRECT("P25"))," ",(INDIRECT("P25")))</f>
        <v xml:space="preserve"> </v>
      </c>
      <c r="AQ25" s="47" t="str">
        <f ca="1">IF(ISBLANK(INDIRECT("Q25"))," ",(INDIRECT("Q25")))</f>
        <v xml:space="preserve"> </v>
      </c>
      <c r="AR25" s="47" t="str">
        <f ca="1">IF(ISBLANK(INDIRECT("R25"))," ",(INDIRECT("R25")))</f>
        <v xml:space="preserve"> </v>
      </c>
      <c r="AS25" s="47" t="str">
        <f ca="1">IF(ISBLANK(INDIRECT("S25"))," ",(INDIRECT("S25")))</f>
        <v xml:space="preserve"> </v>
      </c>
      <c r="AT25" s="47" t="str">
        <f ca="1">IF(ISBLANK(INDIRECT("T25"))," ",(INDIRECT("T25")))</f>
        <v xml:space="preserve"> </v>
      </c>
      <c r="AU25" s="47" t="str">
        <f ca="1">IF(ISBLANK(INDIRECT("U25"))," ",(INDIRECT("U25")))</f>
        <v xml:space="preserve"> </v>
      </c>
      <c r="AV25" s="47" t="str">
        <f ca="1">IF(ISBLANK(INDIRECT("V25"))," ",(INDIRECT("V25")))</f>
        <v/>
      </c>
      <c r="AW25" s="47" t="str">
        <f ca="1">IF(ISBLANK(INDIRECT("W25"))," ",(INDIRECT("W25")))</f>
        <v xml:space="preserve"> </v>
      </c>
      <c r="AX25" s="47" t="str">
        <f ca="1">IF(ISBLANK(INDIRECT("X25"))," ",(INDIRECT("X25")))</f>
        <v xml:space="preserve"> </v>
      </c>
      <c r="AY25" s="47" t="str">
        <f ca="1">IF(ISBLANK(INDIRECT("Y25"))," ",(INDIRECT("Y25")))</f>
        <v xml:space="preserve"> </v>
      </c>
      <c r="AZ25" s="47" t="str">
        <f ca="1">IF(ISBLANK(INDIRECT("Z25"))," ",(INDIRECT("Z25")))</f>
        <v xml:space="preserve"> </v>
      </c>
    </row>
    <row r="26" spans="1:52" ht="43.5" customHeight="1" x14ac:dyDescent="0.35">
      <c r="A26" s="135">
        <v>21</v>
      </c>
      <c r="B26" s="136"/>
      <c r="C26" s="136"/>
      <c r="D26" s="137"/>
      <c r="E26" s="137"/>
      <c r="F26" s="138"/>
      <c r="G26" s="137"/>
      <c r="H26" s="137"/>
      <c r="I26" s="139"/>
      <c r="J26" s="137"/>
      <c r="K26" s="137"/>
      <c r="L26" s="137"/>
      <c r="M26" s="140"/>
      <c r="N26" s="137"/>
      <c r="O26" s="137"/>
      <c r="P26" s="137"/>
      <c r="Q26" s="141"/>
      <c r="R26" s="141"/>
      <c r="S26" s="137"/>
      <c r="T26" s="142"/>
      <c r="U26" s="142"/>
      <c r="V26" s="176" t="str">
        <f t="shared" si="0"/>
        <v/>
      </c>
      <c r="W26" s="137"/>
      <c r="X26" s="137"/>
      <c r="Y26" s="137"/>
      <c r="Z26" s="137"/>
      <c r="AB26" s="47" t="str">
        <f ca="1">IF(ISBLANK(INDIRECT("B26"))," ",(INDIRECT("B26")))</f>
        <v xml:space="preserve"> </v>
      </c>
      <c r="AC26" s="47" t="str">
        <f ca="1">IF(ISBLANK(INDIRECT("C26"))," ",(INDIRECT("C26")))</f>
        <v xml:space="preserve"> </v>
      </c>
      <c r="AD26" s="47" t="str">
        <f ca="1">IF(ISBLANK(INDIRECT("D26"))," ",(INDIRECT("D26")))</f>
        <v xml:space="preserve"> </v>
      </c>
      <c r="AE26" s="47" t="str">
        <f ca="1">IF(ISBLANK(INDIRECT("E26"))," ",(INDIRECT("E26")))</f>
        <v xml:space="preserve"> </v>
      </c>
      <c r="AF26" s="47" t="str">
        <f ca="1">IF(ISBLANK(INDIRECT("F26"))," ",(INDIRECT("F26")))</f>
        <v xml:space="preserve"> </v>
      </c>
      <c r="AG26" s="47" t="str">
        <f ca="1">IF(ISBLANK(INDIRECT("G26"))," ",(INDIRECT("G26")))</f>
        <v xml:space="preserve"> </v>
      </c>
      <c r="AH26" s="47" t="str">
        <f ca="1">IF(ISBLANK(INDIRECT("H26"))," ",(INDIRECT("H26")))</f>
        <v xml:space="preserve"> </v>
      </c>
      <c r="AI26" s="47" t="str">
        <f ca="1">IF(ISBLANK(INDIRECT("I26"))," ",(INDIRECT("I26")))</f>
        <v xml:space="preserve"> </v>
      </c>
      <c r="AJ26" s="47" t="str">
        <f ca="1">IF(ISBLANK(INDIRECT("J26"))," ",(INDIRECT("J26")))</f>
        <v xml:space="preserve"> </v>
      </c>
      <c r="AK26" s="47" t="str">
        <f ca="1">IF(ISBLANK(INDIRECT("K26"))," ",(INDIRECT("K26")))</f>
        <v xml:space="preserve"> </v>
      </c>
      <c r="AL26" s="47" t="str">
        <f ca="1">IF(ISBLANK(INDIRECT("L26"))," ",(INDIRECT("L26")))</f>
        <v xml:space="preserve"> </v>
      </c>
      <c r="AM26" s="47" t="str">
        <f ca="1">IF(ISBLANK(INDIRECT("M26"))," ",(INDIRECT("M26")))</f>
        <v xml:space="preserve"> </v>
      </c>
      <c r="AN26" s="47" t="str">
        <f ca="1">IF(ISBLANK(INDIRECT("N26"))," ",(INDIRECT("N26")))</f>
        <v xml:space="preserve"> </v>
      </c>
      <c r="AO26" s="47" t="str">
        <f ca="1">IF(ISBLANK(INDIRECT("O26"))," ",(INDIRECT("O26")))</f>
        <v xml:space="preserve"> </v>
      </c>
      <c r="AP26" s="47" t="str">
        <f ca="1">IF(ISBLANK(INDIRECT("P26"))," ",(INDIRECT("P26")))</f>
        <v xml:space="preserve"> </v>
      </c>
      <c r="AQ26" s="47" t="str">
        <f ca="1">IF(ISBLANK(INDIRECT("Q26"))," ",(INDIRECT("Q26")))</f>
        <v xml:space="preserve"> </v>
      </c>
      <c r="AR26" s="47" t="str">
        <f ca="1">IF(ISBLANK(INDIRECT("R26"))," ",(INDIRECT("R26")))</f>
        <v xml:space="preserve"> </v>
      </c>
      <c r="AS26" s="47" t="str">
        <f ca="1">IF(ISBLANK(INDIRECT("S26"))," ",(INDIRECT("S26")))</f>
        <v xml:space="preserve"> </v>
      </c>
      <c r="AT26" s="47" t="str">
        <f ca="1">IF(ISBLANK(INDIRECT("T26"))," ",(INDIRECT("T26")))</f>
        <v xml:space="preserve"> </v>
      </c>
      <c r="AU26" s="47" t="str">
        <f ca="1">IF(ISBLANK(INDIRECT("U26"))," ",(INDIRECT("U26")))</f>
        <v xml:space="preserve"> </v>
      </c>
      <c r="AV26" s="47" t="str">
        <f ca="1">IF(ISBLANK(INDIRECT("V26"))," ",(INDIRECT("V26")))</f>
        <v/>
      </c>
      <c r="AW26" s="47" t="str">
        <f ca="1">IF(ISBLANK(INDIRECT("W26"))," ",(INDIRECT("W26")))</f>
        <v xml:space="preserve"> </v>
      </c>
      <c r="AX26" s="47" t="str">
        <f ca="1">IF(ISBLANK(INDIRECT("X26"))," ",(INDIRECT("X26")))</f>
        <v xml:space="preserve"> </v>
      </c>
      <c r="AY26" s="47" t="str">
        <f ca="1">IF(ISBLANK(INDIRECT("Y26"))," ",(INDIRECT("Y26")))</f>
        <v xml:space="preserve"> </v>
      </c>
      <c r="AZ26" s="47" t="str">
        <f ca="1">IF(ISBLANK(INDIRECT("Z26"))," ",(INDIRECT("Z26")))</f>
        <v xml:space="preserve"> </v>
      </c>
    </row>
    <row r="27" spans="1:52" ht="43.5" customHeight="1" x14ac:dyDescent="0.35">
      <c r="A27" s="135">
        <v>22</v>
      </c>
      <c r="B27" s="136"/>
      <c r="C27" s="136"/>
      <c r="D27" s="137"/>
      <c r="E27" s="137"/>
      <c r="F27" s="138"/>
      <c r="G27" s="137"/>
      <c r="H27" s="137"/>
      <c r="I27" s="139"/>
      <c r="J27" s="137"/>
      <c r="K27" s="137"/>
      <c r="L27" s="137"/>
      <c r="M27" s="140"/>
      <c r="N27" s="137"/>
      <c r="O27" s="137"/>
      <c r="P27" s="137"/>
      <c r="Q27" s="141"/>
      <c r="R27" s="141"/>
      <c r="S27" s="137"/>
      <c r="T27" s="142"/>
      <c r="U27" s="142"/>
      <c r="V27" s="176" t="str">
        <f t="shared" si="0"/>
        <v/>
      </c>
      <c r="W27" s="137"/>
      <c r="X27" s="137"/>
      <c r="Y27" s="137"/>
      <c r="Z27" s="137"/>
      <c r="AB27" s="47" t="str">
        <f ca="1">IF(ISBLANK(INDIRECT("B27"))," ",(INDIRECT("B27")))</f>
        <v xml:space="preserve"> </v>
      </c>
      <c r="AC27" s="47" t="str">
        <f ca="1">IF(ISBLANK(INDIRECT("C27"))," ",(INDIRECT("C27")))</f>
        <v xml:space="preserve"> </v>
      </c>
      <c r="AD27" s="47" t="str">
        <f ca="1">IF(ISBLANK(INDIRECT("D27"))," ",(INDIRECT("D27")))</f>
        <v xml:space="preserve"> </v>
      </c>
      <c r="AE27" s="47" t="str">
        <f ca="1">IF(ISBLANK(INDIRECT("E27"))," ",(INDIRECT("E27")))</f>
        <v xml:space="preserve"> </v>
      </c>
      <c r="AF27" s="47" t="str">
        <f ca="1">IF(ISBLANK(INDIRECT("F27"))," ",(INDIRECT("F27")))</f>
        <v xml:space="preserve"> </v>
      </c>
      <c r="AG27" s="47" t="str">
        <f ca="1">IF(ISBLANK(INDIRECT("G27"))," ",(INDIRECT("G27")))</f>
        <v xml:space="preserve"> </v>
      </c>
      <c r="AH27" s="47" t="str">
        <f ca="1">IF(ISBLANK(INDIRECT("H27"))," ",(INDIRECT("H27")))</f>
        <v xml:space="preserve"> </v>
      </c>
      <c r="AI27" s="47" t="str">
        <f ca="1">IF(ISBLANK(INDIRECT("I27"))," ",(INDIRECT("I27")))</f>
        <v xml:space="preserve"> </v>
      </c>
      <c r="AJ27" s="47" t="str">
        <f ca="1">IF(ISBLANK(INDIRECT("J27"))," ",(INDIRECT("J27")))</f>
        <v xml:space="preserve"> </v>
      </c>
      <c r="AK27" s="47" t="str">
        <f ca="1">IF(ISBLANK(INDIRECT("K27"))," ",(INDIRECT("K27")))</f>
        <v xml:space="preserve"> </v>
      </c>
      <c r="AL27" s="47" t="str">
        <f ca="1">IF(ISBLANK(INDIRECT("L27"))," ",(INDIRECT("L27")))</f>
        <v xml:space="preserve"> </v>
      </c>
      <c r="AM27" s="47" t="str">
        <f ca="1">IF(ISBLANK(INDIRECT("M27"))," ",(INDIRECT("M27")))</f>
        <v xml:space="preserve"> </v>
      </c>
      <c r="AN27" s="47" t="str">
        <f ca="1">IF(ISBLANK(INDIRECT("N27"))," ",(INDIRECT("N27")))</f>
        <v xml:space="preserve"> </v>
      </c>
      <c r="AO27" s="47" t="str">
        <f ca="1">IF(ISBLANK(INDIRECT("O27"))," ",(INDIRECT("O27")))</f>
        <v xml:space="preserve"> </v>
      </c>
      <c r="AP27" s="47" t="str">
        <f ca="1">IF(ISBLANK(INDIRECT("P27"))," ",(INDIRECT("P27")))</f>
        <v xml:space="preserve"> </v>
      </c>
      <c r="AQ27" s="47" t="str">
        <f ca="1">IF(ISBLANK(INDIRECT("Q27"))," ",(INDIRECT("Q27")))</f>
        <v xml:space="preserve"> </v>
      </c>
      <c r="AR27" s="47" t="str">
        <f ca="1">IF(ISBLANK(INDIRECT("R27"))," ",(INDIRECT("R27")))</f>
        <v xml:space="preserve"> </v>
      </c>
      <c r="AS27" s="47" t="str">
        <f ca="1">IF(ISBLANK(INDIRECT("S27"))," ",(INDIRECT("S27")))</f>
        <v xml:space="preserve"> </v>
      </c>
      <c r="AT27" s="47" t="str">
        <f ca="1">IF(ISBLANK(INDIRECT("T27"))," ",(INDIRECT("T27")))</f>
        <v xml:space="preserve"> </v>
      </c>
      <c r="AU27" s="47" t="str">
        <f ca="1">IF(ISBLANK(INDIRECT("U27"))," ",(INDIRECT("U27")))</f>
        <v xml:space="preserve"> </v>
      </c>
      <c r="AV27" s="47" t="str">
        <f ca="1">IF(ISBLANK(INDIRECT("V27"))," ",(INDIRECT("V27")))</f>
        <v/>
      </c>
      <c r="AW27" s="47" t="str">
        <f ca="1">IF(ISBLANK(INDIRECT("W27"))," ",(INDIRECT("W27")))</f>
        <v xml:space="preserve"> </v>
      </c>
      <c r="AX27" s="47" t="str">
        <f ca="1">IF(ISBLANK(INDIRECT("X27"))," ",(INDIRECT("X27")))</f>
        <v xml:space="preserve"> </v>
      </c>
      <c r="AY27" s="47" t="str">
        <f ca="1">IF(ISBLANK(INDIRECT("Y27"))," ",(INDIRECT("Y27")))</f>
        <v xml:space="preserve"> </v>
      </c>
      <c r="AZ27" s="47" t="str">
        <f ca="1">IF(ISBLANK(INDIRECT("Z27"))," ",(INDIRECT("Z27")))</f>
        <v xml:space="preserve"> </v>
      </c>
    </row>
    <row r="28" spans="1:52" ht="43.5" customHeight="1" x14ac:dyDescent="0.35">
      <c r="A28" s="135">
        <v>23</v>
      </c>
      <c r="B28" s="136"/>
      <c r="C28" s="136"/>
      <c r="D28" s="137"/>
      <c r="E28" s="137"/>
      <c r="F28" s="138"/>
      <c r="G28" s="137"/>
      <c r="H28" s="137"/>
      <c r="I28" s="139"/>
      <c r="J28" s="137"/>
      <c r="K28" s="137"/>
      <c r="L28" s="137"/>
      <c r="M28" s="140"/>
      <c r="N28" s="137"/>
      <c r="O28" s="137"/>
      <c r="P28" s="137"/>
      <c r="Q28" s="141"/>
      <c r="R28" s="141"/>
      <c r="S28" s="137"/>
      <c r="T28" s="142"/>
      <c r="U28" s="142"/>
      <c r="V28" s="176" t="str">
        <f t="shared" si="0"/>
        <v/>
      </c>
      <c r="W28" s="137"/>
      <c r="X28" s="137"/>
      <c r="Y28" s="137"/>
      <c r="Z28" s="137"/>
      <c r="AB28" s="47" t="str">
        <f ca="1">IF(ISBLANK(INDIRECT("B28"))," ",(INDIRECT("B28")))</f>
        <v xml:space="preserve"> </v>
      </c>
      <c r="AC28" s="47" t="str">
        <f ca="1">IF(ISBLANK(INDIRECT("C28"))," ",(INDIRECT("C28")))</f>
        <v xml:space="preserve"> </v>
      </c>
      <c r="AD28" s="47" t="str">
        <f ca="1">IF(ISBLANK(INDIRECT("D28"))," ",(INDIRECT("D28")))</f>
        <v xml:space="preserve"> </v>
      </c>
      <c r="AE28" s="47" t="str">
        <f ca="1">IF(ISBLANK(INDIRECT("E28"))," ",(INDIRECT("E28")))</f>
        <v xml:space="preserve"> </v>
      </c>
      <c r="AF28" s="47" t="str">
        <f ca="1">IF(ISBLANK(INDIRECT("F28"))," ",(INDIRECT("F28")))</f>
        <v xml:space="preserve"> </v>
      </c>
      <c r="AG28" s="47" t="str">
        <f ca="1">IF(ISBLANK(INDIRECT("G28"))," ",(INDIRECT("G28")))</f>
        <v xml:space="preserve"> </v>
      </c>
      <c r="AH28" s="47" t="str">
        <f ca="1">IF(ISBLANK(INDIRECT("H28"))," ",(INDIRECT("H28")))</f>
        <v xml:space="preserve"> </v>
      </c>
      <c r="AI28" s="47" t="str">
        <f ca="1">IF(ISBLANK(INDIRECT("I28"))," ",(INDIRECT("I28")))</f>
        <v xml:space="preserve"> </v>
      </c>
      <c r="AJ28" s="47" t="str">
        <f ca="1">IF(ISBLANK(INDIRECT("J28"))," ",(INDIRECT("J28")))</f>
        <v xml:space="preserve"> </v>
      </c>
      <c r="AK28" s="47" t="str">
        <f ca="1">IF(ISBLANK(INDIRECT("K28"))," ",(INDIRECT("K28")))</f>
        <v xml:space="preserve"> </v>
      </c>
      <c r="AL28" s="47" t="str">
        <f ca="1">IF(ISBLANK(INDIRECT("L28"))," ",(INDIRECT("L28")))</f>
        <v xml:space="preserve"> </v>
      </c>
      <c r="AM28" s="47" t="str">
        <f ca="1">IF(ISBLANK(INDIRECT("M28"))," ",(INDIRECT("M28")))</f>
        <v xml:space="preserve"> </v>
      </c>
      <c r="AN28" s="47" t="str">
        <f ca="1">IF(ISBLANK(INDIRECT("N28"))," ",(INDIRECT("N28")))</f>
        <v xml:space="preserve"> </v>
      </c>
      <c r="AO28" s="47" t="str">
        <f ca="1">IF(ISBLANK(INDIRECT("O28"))," ",(INDIRECT("O28")))</f>
        <v xml:space="preserve"> </v>
      </c>
      <c r="AP28" s="47" t="str">
        <f ca="1">IF(ISBLANK(INDIRECT("P28"))," ",(INDIRECT("P28")))</f>
        <v xml:space="preserve"> </v>
      </c>
      <c r="AQ28" s="47" t="str">
        <f ca="1">IF(ISBLANK(INDIRECT("Q28"))," ",(INDIRECT("Q28")))</f>
        <v xml:space="preserve"> </v>
      </c>
      <c r="AR28" s="47" t="str">
        <f ca="1">IF(ISBLANK(INDIRECT("R28"))," ",(INDIRECT("R28")))</f>
        <v xml:space="preserve"> </v>
      </c>
      <c r="AS28" s="47" t="str">
        <f ca="1">IF(ISBLANK(INDIRECT("S28"))," ",(INDIRECT("S28")))</f>
        <v xml:space="preserve"> </v>
      </c>
      <c r="AT28" s="47" t="str">
        <f ca="1">IF(ISBLANK(INDIRECT("T28"))," ",(INDIRECT("T28")))</f>
        <v xml:space="preserve"> </v>
      </c>
      <c r="AU28" s="47" t="str">
        <f ca="1">IF(ISBLANK(INDIRECT("U28"))," ",(INDIRECT("U28")))</f>
        <v xml:space="preserve"> </v>
      </c>
      <c r="AV28" s="47" t="str">
        <f ca="1">IF(ISBLANK(INDIRECT("V28"))," ",(INDIRECT("V28")))</f>
        <v/>
      </c>
      <c r="AW28" s="47" t="str">
        <f ca="1">IF(ISBLANK(INDIRECT("W28"))," ",(INDIRECT("W28")))</f>
        <v xml:space="preserve"> </v>
      </c>
      <c r="AX28" s="47" t="str">
        <f ca="1">IF(ISBLANK(INDIRECT("X28"))," ",(INDIRECT("X28")))</f>
        <v xml:space="preserve"> </v>
      </c>
      <c r="AY28" s="47" t="str">
        <f ca="1">IF(ISBLANK(INDIRECT("Y28"))," ",(INDIRECT("Y28")))</f>
        <v xml:space="preserve"> </v>
      </c>
      <c r="AZ28" s="47" t="str">
        <f ca="1">IF(ISBLANK(INDIRECT("Z28"))," ",(INDIRECT("Z28")))</f>
        <v xml:space="preserve"> </v>
      </c>
    </row>
    <row r="29" spans="1:52" ht="43.5" customHeight="1" x14ac:dyDescent="0.35">
      <c r="A29" s="135">
        <v>24</v>
      </c>
      <c r="B29" s="136"/>
      <c r="C29" s="136"/>
      <c r="D29" s="137"/>
      <c r="E29" s="137"/>
      <c r="F29" s="138"/>
      <c r="G29" s="137"/>
      <c r="H29" s="137"/>
      <c r="I29" s="139"/>
      <c r="J29" s="137"/>
      <c r="K29" s="137"/>
      <c r="L29" s="137"/>
      <c r="M29" s="140"/>
      <c r="N29" s="137"/>
      <c r="O29" s="137"/>
      <c r="P29" s="137"/>
      <c r="Q29" s="141"/>
      <c r="R29" s="141"/>
      <c r="S29" s="137"/>
      <c r="T29" s="142"/>
      <c r="U29" s="142"/>
      <c r="V29" s="176" t="str">
        <f t="shared" si="0"/>
        <v/>
      </c>
      <c r="W29" s="137"/>
      <c r="X29" s="137"/>
      <c r="Y29" s="137"/>
      <c r="Z29" s="137"/>
      <c r="AB29" s="47" t="str">
        <f ca="1">IF(ISBLANK(INDIRECT("B29"))," ",(INDIRECT("B29")))</f>
        <v xml:space="preserve"> </v>
      </c>
      <c r="AC29" s="47" t="str">
        <f ca="1">IF(ISBLANK(INDIRECT("C29"))," ",(INDIRECT("C29")))</f>
        <v xml:space="preserve"> </v>
      </c>
      <c r="AD29" s="47" t="str">
        <f ca="1">IF(ISBLANK(INDIRECT("D29"))," ",(INDIRECT("D29")))</f>
        <v xml:space="preserve"> </v>
      </c>
      <c r="AE29" s="47" t="str">
        <f ca="1">IF(ISBLANK(INDIRECT("E29"))," ",(INDIRECT("E29")))</f>
        <v xml:space="preserve"> </v>
      </c>
      <c r="AF29" s="47" t="str">
        <f ca="1">IF(ISBLANK(INDIRECT("F29"))," ",(INDIRECT("F29")))</f>
        <v xml:space="preserve"> </v>
      </c>
      <c r="AG29" s="47" t="str">
        <f ca="1">IF(ISBLANK(INDIRECT("G29"))," ",(INDIRECT("G29")))</f>
        <v xml:space="preserve"> </v>
      </c>
      <c r="AH29" s="47" t="str">
        <f ca="1">IF(ISBLANK(INDIRECT("H29"))," ",(INDIRECT("H29")))</f>
        <v xml:space="preserve"> </v>
      </c>
      <c r="AI29" s="47" t="str">
        <f ca="1">IF(ISBLANK(INDIRECT("I29"))," ",(INDIRECT("I29")))</f>
        <v xml:space="preserve"> </v>
      </c>
      <c r="AJ29" s="47" t="str">
        <f ca="1">IF(ISBLANK(INDIRECT("J29"))," ",(INDIRECT("J29")))</f>
        <v xml:space="preserve"> </v>
      </c>
      <c r="AK29" s="47" t="str">
        <f ca="1">IF(ISBLANK(INDIRECT("K29"))," ",(INDIRECT("K29")))</f>
        <v xml:space="preserve"> </v>
      </c>
      <c r="AL29" s="47" t="str">
        <f ca="1">IF(ISBLANK(INDIRECT("L29"))," ",(INDIRECT("L29")))</f>
        <v xml:space="preserve"> </v>
      </c>
      <c r="AM29" s="47" t="str">
        <f ca="1">IF(ISBLANK(INDIRECT("M29"))," ",(INDIRECT("M29")))</f>
        <v xml:space="preserve"> </v>
      </c>
      <c r="AN29" s="47" t="str">
        <f ca="1">IF(ISBLANK(INDIRECT("N29"))," ",(INDIRECT("N29")))</f>
        <v xml:space="preserve"> </v>
      </c>
      <c r="AO29" s="47" t="str">
        <f ca="1">IF(ISBLANK(INDIRECT("O29"))," ",(INDIRECT("O29")))</f>
        <v xml:space="preserve"> </v>
      </c>
      <c r="AP29" s="47" t="str">
        <f ca="1">IF(ISBLANK(INDIRECT("P29"))," ",(INDIRECT("P29")))</f>
        <v xml:space="preserve"> </v>
      </c>
      <c r="AQ29" s="47" t="str">
        <f ca="1">IF(ISBLANK(INDIRECT("Q29"))," ",(INDIRECT("Q29")))</f>
        <v xml:space="preserve"> </v>
      </c>
      <c r="AR29" s="47" t="str">
        <f ca="1">IF(ISBLANK(INDIRECT("R29"))," ",(INDIRECT("R29")))</f>
        <v xml:space="preserve"> </v>
      </c>
      <c r="AS29" s="47" t="str">
        <f ca="1">IF(ISBLANK(INDIRECT("S29"))," ",(INDIRECT("S29")))</f>
        <v xml:space="preserve"> </v>
      </c>
      <c r="AT29" s="47" t="str">
        <f ca="1">IF(ISBLANK(INDIRECT("T29"))," ",(INDIRECT("T29")))</f>
        <v xml:space="preserve"> </v>
      </c>
      <c r="AU29" s="47" t="str">
        <f ca="1">IF(ISBLANK(INDIRECT("U29"))," ",(INDIRECT("U29")))</f>
        <v xml:space="preserve"> </v>
      </c>
      <c r="AV29" s="47" t="str">
        <f ca="1">IF(ISBLANK(INDIRECT("V29"))," ",(INDIRECT("V29")))</f>
        <v/>
      </c>
      <c r="AW29" s="47" t="str">
        <f ca="1">IF(ISBLANK(INDIRECT("W29"))," ",(INDIRECT("W29")))</f>
        <v xml:space="preserve"> </v>
      </c>
      <c r="AX29" s="47" t="str">
        <f ca="1">IF(ISBLANK(INDIRECT("X29"))," ",(INDIRECT("X29")))</f>
        <v xml:space="preserve"> </v>
      </c>
      <c r="AY29" s="47" t="str">
        <f ca="1">IF(ISBLANK(INDIRECT("Y29"))," ",(INDIRECT("Y29")))</f>
        <v xml:space="preserve"> </v>
      </c>
      <c r="AZ29" s="47" t="str">
        <f ca="1">IF(ISBLANK(INDIRECT("Z29"))," ",(INDIRECT("Z29")))</f>
        <v xml:space="preserve"> </v>
      </c>
    </row>
    <row r="30" spans="1:52" ht="43.5" customHeight="1" x14ac:dyDescent="0.35">
      <c r="A30" s="135">
        <v>25</v>
      </c>
      <c r="B30" s="136"/>
      <c r="C30" s="136"/>
      <c r="D30" s="137"/>
      <c r="E30" s="137"/>
      <c r="F30" s="138"/>
      <c r="G30" s="137"/>
      <c r="H30" s="137"/>
      <c r="I30" s="139"/>
      <c r="J30" s="137"/>
      <c r="K30" s="137"/>
      <c r="L30" s="137"/>
      <c r="M30" s="140"/>
      <c r="N30" s="137"/>
      <c r="O30" s="137"/>
      <c r="P30" s="137"/>
      <c r="Q30" s="141"/>
      <c r="R30" s="141"/>
      <c r="S30" s="137"/>
      <c r="T30" s="142"/>
      <c r="U30" s="142"/>
      <c r="V30" s="176" t="str">
        <f t="shared" si="0"/>
        <v/>
      </c>
      <c r="W30" s="137"/>
      <c r="X30" s="137"/>
      <c r="Y30" s="137"/>
      <c r="Z30" s="137"/>
      <c r="AB30" s="47" t="str">
        <f ca="1">IF(ISBLANK(INDIRECT("B30"))," ",(INDIRECT("B30")))</f>
        <v xml:space="preserve"> </v>
      </c>
      <c r="AC30" s="47" t="str">
        <f ca="1">IF(ISBLANK(INDIRECT("C30"))," ",(INDIRECT("C30")))</f>
        <v xml:space="preserve"> </v>
      </c>
      <c r="AD30" s="47" t="str">
        <f ca="1">IF(ISBLANK(INDIRECT("D30"))," ",(INDIRECT("D30")))</f>
        <v xml:space="preserve"> </v>
      </c>
      <c r="AE30" s="47" t="str">
        <f ca="1">IF(ISBLANK(INDIRECT("E30"))," ",(INDIRECT("E30")))</f>
        <v xml:space="preserve"> </v>
      </c>
      <c r="AF30" s="47" t="str">
        <f ca="1">IF(ISBLANK(INDIRECT("F30"))," ",(INDIRECT("F30")))</f>
        <v xml:space="preserve"> </v>
      </c>
      <c r="AG30" s="47" t="str">
        <f ca="1">IF(ISBLANK(INDIRECT("G30"))," ",(INDIRECT("G30")))</f>
        <v xml:space="preserve"> </v>
      </c>
      <c r="AH30" s="47" t="str">
        <f ca="1">IF(ISBLANK(INDIRECT("H30"))," ",(INDIRECT("H30")))</f>
        <v xml:space="preserve"> </v>
      </c>
      <c r="AI30" s="47" t="str">
        <f ca="1">IF(ISBLANK(INDIRECT("I30"))," ",(INDIRECT("I30")))</f>
        <v xml:space="preserve"> </v>
      </c>
      <c r="AJ30" s="47" t="str">
        <f ca="1">IF(ISBLANK(INDIRECT("J30"))," ",(INDIRECT("J30")))</f>
        <v xml:space="preserve"> </v>
      </c>
      <c r="AK30" s="47" t="str">
        <f ca="1">IF(ISBLANK(INDIRECT("K30"))," ",(INDIRECT("K30")))</f>
        <v xml:space="preserve"> </v>
      </c>
      <c r="AL30" s="47" t="str">
        <f ca="1">IF(ISBLANK(INDIRECT("L30"))," ",(INDIRECT("L30")))</f>
        <v xml:space="preserve"> </v>
      </c>
      <c r="AM30" s="47" t="str">
        <f ca="1">IF(ISBLANK(INDIRECT("M30"))," ",(INDIRECT("M30")))</f>
        <v xml:space="preserve"> </v>
      </c>
      <c r="AN30" s="47" t="str">
        <f ca="1">IF(ISBLANK(INDIRECT("N30"))," ",(INDIRECT("N30")))</f>
        <v xml:space="preserve"> </v>
      </c>
      <c r="AO30" s="47" t="str">
        <f ca="1">IF(ISBLANK(INDIRECT("O30"))," ",(INDIRECT("O30")))</f>
        <v xml:space="preserve"> </v>
      </c>
      <c r="AP30" s="47" t="str">
        <f ca="1">IF(ISBLANK(INDIRECT("P30"))," ",(INDIRECT("P30")))</f>
        <v xml:space="preserve"> </v>
      </c>
      <c r="AQ30" s="47" t="str">
        <f ca="1">IF(ISBLANK(INDIRECT("Q30"))," ",(INDIRECT("Q30")))</f>
        <v xml:space="preserve"> </v>
      </c>
      <c r="AR30" s="47" t="str">
        <f ca="1">IF(ISBLANK(INDIRECT("R30"))," ",(INDIRECT("R30")))</f>
        <v xml:space="preserve"> </v>
      </c>
      <c r="AS30" s="47" t="str">
        <f ca="1">IF(ISBLANK(INDIRECT("S30"))," ",(INDIRECT("S30")))</f>
        <v xml:space="preserve"> </v>
      </c>
      <c r="AT30" s="47" t="str">
        <f ca="1">IF(ISBLANK(INDIRECT("T30"))," ",(INDIRECT("T30")))</f>
        <v xml:space="preserve"> </v>
      </c>
      <c r="AU30" s="47" t="str">
        <f ca="1">IF(ISBLANK(INDIRECT("U30"))," ",(INDIRECT("U30")))</f>
        <v xml:space="preserve"> </v>
      </c>
      <c r="AV30" s="47" t="str">
        <f ca="1">IF(ISBLANK(INDIRECT("V30"))," ",(INDIRECT("V30")))</f>
        <v/>
      </c>
      <c r="AW30" s="47" t="str">
        <f ca="1">IF(ISBLANK(INDIRECT("W30"))," ",(INDIRECT("W30")))</f>
        <v xml:space="preserve"> </v>
      </c>
      <c r="AX30" s="47" t="str">
        <f ca="1">IF(ISBLANK(INDIRECT("X30"))," ",(INDIRECT("X30")))</f>
        <v xml:space="preserve"> </v>
      </c>
      <c r="AY30" s="47" t="str">
        <f ca="1">IF(ISBLANK(INDIRECT("Y30"))," ",(INDIRECT("Y30")))</f>
        <v xml:space="preserve"> </v>
      </c>
      <c r="AZ30" s="47" t="str">
        <f ca="1">IF(ISBLANK(INDIRECT("Z30"))," ",(INDIRECT("Z30")))</f>
        <v xml:space="preserve"> </v>
      </c>
    </row>
    <row r="31" spans="1:52" ht="43.5" customHeight="1" x14ac:dyDescent="0.35">
      <c r="A31" s="135">
        <v>26</v>
      </c>
      <c r="B31" s="136"/>
      <c r="C31" s="136"/>
      <c r="D31" s="137"/>
      <c r="E31" s="137"/>
      <c r="F31" s="138"/>
      <c r="G31" s="137"/>
      <c r="H31" s="137"/>
      <c r="I31" s="139"/>
      <c r="J31" s="137"/>
      <c r="K31" s="137"/>
      <c r="L31" s="137"/>
      <c r="M31" s="140"/>
      <c r="N31" s="137"/>
      <c r="O31" s="137"/>
      <c r="P31" s="137"/>
      <c r="Q31" s="141"/>
      <c r="R31" s="141"/>
      <c r="S31" s="137"/>
      <c r="T31" s="142"/>
      <c r="U31" s="142"/>
      <c r="V31" s="176" t="str">
        <f t="shared" si="0"/>
        <v/>
      </c>
      <c r="W31" s="137"/>
      <c r="X31" s="137"/>
      <c r="Y31" s="137"/>
      <c r="Z31" s="137"/>
      <c r="AB31" s="47" t="str">
        <f ca="1">IF(ISBLANK(INDIRECT("B31"))," ",(INDIRECT("B31")))</f>
        <v xml:space="preserve"> </v>
      </c>
      <c r="AC31" s="47" t="str">
        <f ca="1">IF(ISBLANK(INDIRECT("C31"))," ",(INDIRECT("C31")))</f>
        <v xml:space="preserve"> </v>
      </c>
      <c r="AD31" s="47" t="str">
        <f ca="1">IF(ISBLANK(INDIRECT("D31"))," ",(INDIRECT("D31")))</f>
        <v xml:space="preserve"> </v>
      </c>
      <c r="AE31" s="47" t="str">
        <f ca="1">IF(ISBLANK(INDIRECT("E31"))," ",(INDIRECT("E31")))</f>
        <v xml:space="preserve"> </v>
      </c>
      <c r="AF31" s="47" t="str">
        <f ca="1">IF(ISBLANK(INDIRECT("F31"))," ",(INDIRECT("F31")))</f>
        <v xml:space="preserve"> </v>
      </c>
      <c r="AG31" s="47" t="str">
        <f ca="1">IF(ISBLANK(INDIRECT("G31"))," ",(INDIRECT("G31")))</f>
        <v xml:space="preserve"> </v>
      </c>
      <c r="AH31" s="47" t="str">
        <f ca="1">IF(ISBLANK(INDIRECT("H31"))," ",(INDIRECT("H31")))</f>
        <v xml:space="preserve"> </v>
      </c>
      <c r="AI31" s="47" t="str">
        <f ca="1">IF(ISBLANK(INDIRECT("I31"))," ",(INDIRECT("I31")))</f>
        <v xml:space="preserve"> </v>
      </c>
      <c r="AJ31" s="47" t="str">
        <f ca="1">IF(ISBLANK(INDIRECT("J31"))," ",(INDIRECT("J31")))</f>
        <v xml:space="preserve"> </v>
      </c>
      <c r="AK31" s="47" t="str">
        <f ca="1">IF(ISBLANK(INDIRECT("K31"))," ",(INDIRECT("K31")))</f>
        <v xml:space="preserve"> </v>
      </c>
      <c r="AL31" s="47" t="str">
        <f ca="1">IF(ISBLANK(INDIRECT("L31"))," ",(INDIRECT("L31")))</f>
        <v xml:space="preserve"> </v>
      </c>
      <c r="AM31" s="47" t="str">
        <f ca="1">IF(ISBLANK(INDIRECT("M31"))," ",(INDIRECT("M31")))</f>
        <v xml:space="preserve"> </v>
      </c>
      <c r="AN31" s="47" t="str">
        <f ca="1">IF(ISBLANK(INDIRECT("N31"))," ",(INDIRECT("N31")))</f>
        <v xml:space="preserve"> </v>
      </c>
      <c r="AO31" s="47" t="str">
        <f ca="1">IF(ISBLANK(INDIRECT("O31"))," ",(INDIRECT("O31")))</f>
        <v xml:space="preserve"> </v>
      </c>
      <c r="AP31" s="47" t="str">
        <f ca="1">IF(ISBLANK(INDIRECT("P31"))," ",(INDIRECT("P31")))</f>
        <v xml:space="preserve"> </v>
      </c>
      <c r="AQ31" s="47" t="str">
        <f ca="1">IF(ISBLANK(INDIRECT("Q31"))," ",(INDIRECT("Q31")))</f>
        <v xml:space="preserve"> </v>
      </c>
      <c r="AR31" s="47" t="str">
        <f ca="1">IF(ISBLANK(INDIRECT("R31"))," ",(INDIRECT("R31")))</f>
        <v xml:space="preserve"> </v>
      </c>
      <c r="AS31" s="47" t="str">
        <f ca="1">IF(ISBLANK(INDIRECT("S31"))," ",(INDIRECT("S31")))</f>
        <v xml:space="preserve"> </v>
      </c>
      <c r="AT31" s="47" t="str">
        <f ca="1">IF(ISBLANK(INDIRECT("T31"))," ",(INDIRECT("T31")))</f>
        <v xml:space="preserve"> </v>
      </c>
      <c r="AU31" s="47" t="str">
        <f ca="1">IF(ISBLANK(INDIRECT("U31"))," ",(INDIRECT("U31")))</f>
        <v xml:space="preserve"> </v>
      </c>
      <c r="AV31" s="47" t="str">
        <f ca="1">IF(ISBLANK(INDIRECT("V31"))," ",(INDIRECT("V31")))</f>
        <v/>
      </c>
      <c r="AW31" s="47" t="str">
        <f ca="1">IF(ISBLANK(INDIRECT("W31"))," ",(INDIRECT("W31")))</f>
        <v xml:space="preserve"> </v>
      </c>
      <c r="AX31" s="47" t="str">
        <f ca="1">IF(ISBLANK(INDIRECT("X31"))," ",(INDIRECT("X31")))</f>
        <v xml:space="preserve"> </v>
      </c>
      <c r="AY31" s="47" t="str">
        <f ca="1">IF(ISBLANK(INDIRECT("Y31"))," ",(INDIRECT("Y31")))</f>
        <v xml:space="preserve"> </v>
      </c>
      <c r="AZ31" s="47" t="str">
        <f ca="1">IF(ISBLANK(INDIRECT("Z31"))," ",(INDIRECT("Z31")))</f>
        <v xml:space="preserve"> </v>
      </c>
    </row>
    <row r="32" spans="1:52" ht="43.5" customHeight="1" x14ac:dyDescent="0.35">
      <c r="A32" s="135">
        <v>27</v>
      </c>
      <c r="B32" s="136"/>
      <c r="C32" s="136"/>
      <c r="D32" s="137"/>
      <c r="E32" s="137"/>
      <c r="F32" s="138"/>
      <c r="G32" s="137"/>
      <c r="H32" s="137"/>
      <c r="I32" s="139"/>
      <c r="J32" s="137"/>
      <c r="K32" s="137"/>
      <c r="L32" s="137"/>
      <c r="M32" s="140"/>
      <c r="N32" s="137"/>
      <c r="O32" s="137"/>
      <c r="P32" s="137"/>
      <c r="Q32" s="141"/>
      <c r="R32" s="141"/>
      <c r="S32" s="137"/>
      <c r="T32" s="142"/>
      <c r="U32" s="142"/>
      <c r="V32" s="176" t="str">
        <f t="shared" si="0"/>
        <v/>
      </c>
      <c r="W32" s="137"/>
      <c r="X32" s="137"/>
      <c r="Y32" s="137"/>
      <c r="Z32" s="137"/>
      <c r="AB32" s="47" t="str">
        <f ca="1">IF(ISBLANK(INDIRECT("B32"))," ",(INDIRECT("B32")))</f>
        <v xml:space="preserve"> </v>
      </c>
      <c r="AC32" s="47" t="str">
        <f ca="1">IF(ISBLANK(INDIRECT("C32"))," ",(INDIRECT("C32")))</f>
        <v xml:space="preserve"> </v>
      </c>
      <c r="AD32" s="47" t="str">
        <f ca="1">IF(ISBLANK(INDIRECT("D32"))," ",(INDIRECT("D32")))</f>
        <v xml:space="preserve"> </v>
      </c>
      <c r="AE32" s="47" t="str">
        <f ca="1">IF(ISBLANK(INDIRECT("E32"))," ",(INDIRECT("E32")))</f>
        <v xml:space="preserve"> </v>
      </c>
      <c r="AF32" s="47" t="str">
        <f ca="1">IF(ISBLANK(INDIRECT("F32"))," ",(INDIRECT("F32")))</f>
        <v xml:space="preserve"> </v>
      </c>
      <c r="AG32" s="47" t="str">
        <f ca="1">IF(ISBLANK(INDIRECT("G32"))," ",(INDIRECT("G32")))</f>
        <v xml:space="preserve"> </v>
      </c>
      <c r="AH32" s="47" t="str">
        <f ca="1">IF(ISBLANK(INDIRECT("H32"))," ",(INDIRECT("H32")))</f>
        <v xml:space="preserve"> </v>
      </c>
      <c r="AI32" s="47" t="str">
        <f ca="1">IF(ISBLANK(INDIRECT("I32"))," ",(INDIRECT("I32")))</f>
        <v xml:space="preserve"> </v>
      </c>
      <c r="AJ32" s="47" t="str">
        <f ca="1">IF(ISBLANK(INDIRECT("J32"))," ",(INDIRECT("J32")))</f>
        <v xml:space="preserve"> </v>
      </c>
      <c r="AK32" s="47" t="str">
        <f ca="1">IF(ISBLANK(INDIRECT("K32"))," ",(INDIRECT("K32")))</f>
        <v xml:space="preserve"> </v>
      </c>
      <c r="AL32" s="47" t="str">
        <f ca="1">IF(ISBLANK(INDIRECT("L32"))," ",(INDIRECT("L32")))</f>
        <v xml:space="preserve"> </v>
      </c>
      <c r="AM32" s="47" t="str">
        <f ca="1">IF(ISBLANK(INDIRECT("M32"))," ",(INDIRECT("M32")))</f>
        <v xml:space="preserve"> </v>
      </c>
      <c r="AN32" s="47" t="str">
        <f ca="1">IF(ISBLANK(INDIRECT("N32"))," ",(INDIRECT("N32")))</f>
        <v xml:space="preserve"> </v>
      </c>
      <c r="AO32" s="47" t="str">
        <f ca="1">IF(ISBLANK(INDIRECT("O32"))," ",(INDIRECT("O32")))</f>
        <v xml:space="preserve"> </v>
      </c>
      <c r="AP32" s="47" t="str">
        <f ca="1">IF(ISBLANK(INDIRECT("P32"))," ",(INDIRECT("P32")))</f>
        <v xml:space="preserve"> </v>
      </c>
      <c r="AQ32" s="47" t="str">
        <f ca="1">IF(ISBLANK(INDIRECT("Q32"))," ",(INDIRECT("Q32")))</f>
        <v xml:space="preserve"> </v>
      </c>
      <c r="AR32" s="47" t="str">
        <f ca="1">IF(ISBLANK(INDIRECT("R32"))," ",(INDIRECT("R32")))</f>
        <v xml:space="preserve"> </v>
      </c>
      <c r="AS32" s="47" t="str">
        <f ca="1">IF(ISBLANK(INDIRECT("S32"))," ",(INDIRECT("S32")))</f>
        <v xml:space="preserve"> </v>
      </c>
      <c r="AT32" s="47" t="str">
        <f ca="1">IF(ISBLANK(INDIRECT("T32"))," ",(INDIRECT("T32")))</f>
        <v xml:space="preserve"> </v>
      </c>
      <c r="AU32" s="47" t="str">
        <f ca="1">IF(ISBLANK(INDIRECT("U32"))," ",(INDIRECT("U32")))</f>
        <v xml:space="preserve"> </v>
      </c>
      <c r="AV32" s="47" t="str">
        <f ca="1">IF(ISBLANK(INDIRECT("V32"))," ",(INDIRECT("V32")))</f>
        <v/>
      </c>
      <c r="AW32" s="47" t="str">
        <f ca="1">IF(ISBLANK(INDIRECT("W32"))," ",(INDIRECT("W32")))</f>
        <v xml:space="preserve"> </v>
      </c>
      <c r="AX32" s="47" t="str">
        <f ca="1">IF(ISBLANK(INDIRECT("X32"))," ",(INDIRECT("X32")))</f>
        <v xml:space="preserve"> </v>
      </c>
      <c r="AY32" s="47" t="str">
        <f ca="1">IF(ISBLANK(INDIRECT("Y32"))," ",(INDIRECT("Y32")))</f>
        <v xml:space="preserve"> </v>
      </c>
      <c r="AZ32" s="47" t="str">
        <f ca="1">IF(ISBLANK(INDIRECT("Z32"))," ",(INDIRECT("Z32")))</f>
        <v xml:space="preserve"> </v>
      </c>
    </row>
    <row r="33" spans="1:52" ht="43.5" customHeight="1" x14ac:dyDescent="0.35">
      <c r="A33" s="135">
        <v>28</v>
      </c>
      <c r="B33" s="136"/>
      <c r="C33" s="136"/>
      <c r="D33" s="137"/>
      <c r="E33" s="137"/>
      <c r="F33" s="138"/>
      <c r="G33" s="137"/>
      <c r="H33" s="137"/>
      <c r="I33" s="139"/>
      <c r="J33" s="137"/>
      <c r="K33" s="137"/>
      <c r="L33" s="137"/>
      <c r="M33" s="140"/>
      <c r="N33" s="137"/>
      <c r="O33" s="137"/>
      <c r="P33" s="137"/>
      <c r="Q33" s="141"/>
      <c r="R33" s="141"/>
      <c r="S33" s="137"/>
      <c r="T33" s="142"/>
      <c r="U33" s="142"/>
      <c r="V33" s="176" t="str">
        <f t="shared" si="0"/>
        <v/>
      </c>
      <c r="W33" s="137"/>
      <c r="X33" s="137"/>
      <c r="Y33" s="137"/>
      <c r="Z33" s="137"/>
      <c r="AB33" s="47" t="str">
        <f ca="1">IF(ISBLANK(INDIRECT("B33"))," ",(INDIRECT("B33")))</f>
        <v xml:space="preserve"> </v>
      </c>
      <c r="AC33" s="47" t="str">
        <f ca="1">IF(ISBLANK(INDIRECT("C33"))," ",(INDIRECT("C33")))</f>
        <v xml:space="preserve"> </v>
      </c>
      <c r="AD33" s="47" t="str">
        <f ca="1">IF(ISBLANK(INDIRECT("D33"))," ",(INDIRECT("D33")))</f>
        <v xml:space="preserve"> </v>
      </c>
      <c r="AE33" s="47" t="str">
        <f ca="1">IF(ISBLANK(INDIRECT("E33"))," ",(INDIRECT("E33")))</f>
        <v xml:space="preserve"> </v>
      </c>
      <c r="AF33" s="47" t="str">
        <f ca="1">IF(ISBLANK(INDIRECT("F33"))," ",(INDIRECT("F33")))</f>
        <v xml:space="preserve"> </v>
      </c>
      <c r="AG33" s="47" t="str">
        <f ca="1">IF(ISBLANK(INDIRECT("G33"))," ",(INDIRECT("G33")))</f>
        <v xml:space="preserve"> </v>
      </c>
      <c r="AH33" s="47" t="str">
        <f ca="1">IF(ISBLANK(INDIRECT("H33"))," ",(INDIRECT("H33")))</f>
        <v xml:space="preserve"> </v>
      </c>
      <c r="AI33" s="47" t="str">
        <f ca="1">IF(ISBLANK(INDIRECT("I33"))," ",(INDIRECT("I33")))</f>
        <v xml:space="preserve"> </v>
      </c>
      <c r="AJ33" s="47" t="str">
        <f ca="1">IF(ISBLANK(INDIRECT("J33"))," ",(INDIRECT("J33")))</f>
        <v xml:space="preserve"> </v>
      </c>
      <c r="AK33" s="47" t="str">
        <f ca="1">IF(ISBLANK(INDIRECT("K33"))," ",(INDIRECT("K33")))</f>
        <v xml:space="preserve"> </v>
      </c>
      <c r="AL33" s="47" t="str">
        <f ca="1">IF(ISBLANK(INDIRECT("L33"))," ",(INDIRECT("L33")))</f>
        <v xml:space="preserve"> </v>
      </c>
      <c r="AM33" s="47" t="str">
        <f ca="1">IF(ISBLANK(INDIRECT("M33"))," ",(INDIRECT("M33")))</f>
        <v xml:space="preserve"> </v>
      </c>
      <c r="AN33" s="47" t="str">
        <f ca="1">IF(ISBLANK(INDIRECT("N33"))," ",(INDIRECT("N33")))</f>
        <v xml:space="preserve"> </v>
      </c>
      <c r="AO33" s="47" t="str">
        <f ca="1">IF(ISBLANK(INDIRECT("O33"))," ",(INDIRECT("O33")))</f>
        <v xml:space="preserve"> </v>
      </c>
      <c r="AP33" s="47" t="str">
        <f ca="1">IF(ISBLANK(INDIRECT("P33"))," ",(INDIRECT("P33")))</f>
        <v xml:space="preserve"> </v>
      </c>
      <c r="AQ33" s="47" t="str">
        <f ca="1">IF(ISBLANK(INDIRECT("Q33"))," ",(INDIRECT("Q33")))</f>
        <v xml:space="preserve"> </v>
      </c>
      <c r="AR33" s="47" t="str">
        <f ca="1">IF(ISBLANK(INDIRECT("R33"))," ",(INDIRECT("R33")))</f>
        <v xml:space="preserve"> </v>
      </c>
      <c r="AS33" s="47" t="str">
        <f ca="1">IF(ISBLANK(INDIRECT("S33"))," ",(INDIRECT("S33")))</f>
        <v xml:space="preserve"> </v>
      </c>
      <c r="AT33" s="47" t="str">
        <f ca="1">IF(ISBLANK(INDIRECT("T33"))," ",(INDIRECT("T33")))</f>
        <v xml:space="preserve"> </v>
      </c>
      <c r="AU33" s="47" t="str">
        <f ca="1">IF(ISBLANK(INDIRECT("U33"))," ",(INDIRECT("U33")))</f>
        <v xml:space="preserve"> </v>
      </c>
      <c r="AV33" s="47" t="str">
        <f ca="1">IF(ISBLANK(INDIRECT("V33"))," ",(INDIRECT("V33")))</f>
        <v/>
      </c>
      <c r="AW33" s="47" t="str">
        <f ca="1">IF(ISBLANK(INDIRECT("W33"))," ",(INDIRECT("W33")))</f>
        <v xml:space="preserve"> </v>
      </c>
      <c r="AX33" s="47" t="str">
        <f ca="1">IF(ISBLANK(INDIRECT("X33"))," ",(INDIRECT("X33")))</f>
        <v xml:space="preserve"> </v>
      </c>
      <c r="AY33" s="47" t="str">
        <f ca="1">IF(ISBLANK(INDIRECT("Y33"))," ",(INDIRECT("Y33")))</f>
        <v xml:space="preserve"> </v>
      </c>
      <c r="AZ33" s="47" t="str">
        <f ca="1">IF(ISBLANK(INDIRECT("Z33"))," ",(INDIRECT("Z33")))</f>
        <v xml:space="preserve"> </v>
      </c>
    </row>
    <row r="34" spans="1:52" ht="43.5" customHeight="1" x14ac:dyDescent="0.35">
      <c r="A34" s="135">
        <v>29</v>
      </c>
      <c r="B34" s="136"/>
      <c r="C34" s="136"/>
      <c r="D34" s="137"/>
      <c r="E34" s="137"/>
      <c r="F34" s="138"/>
      <c r="G34" s="137"/>
      <c r="H34" s="137"/>
      <c r="I34" s="139"/>
      <c r="J34" s="137"/>
      <c r="K34" s="137"/>
      <c r="L34" s="137"/>
      <c r="M34" s="140"/>
      <c r="N34" s="137"/>
      <c r="O34" s="137"/>
      <c r="P34" s="137"/>
      <c r="Q34" s="141"/>
      <c r="R34" s="141"/>
      <c r="S34" s="137"/>
      <c r="T34" s="142"/>
      <c r="U34" s="142"/>
      <c r="V34" s="176" t="str">
        <f t="shared" si="0"/>
        <v/>
      </c>
      <c r="W34" s="137"/>
      <c r="X34" s="137"/>
      <c r="Y34" s="137"/>
      <c r="Z34" s="137"/>
      <c r="AB34" s="47" t="str">
        <f ca="1">IF(ISBLANK(INDIRECT("B34"))," ",(INDIRECT("B34")))</f>
        <v xml:space="preserve"> </v>
      </c>
      <c r="AC34" s="47" t="str">
        <f ca="1">IF(ISBLANK(INDIRECT("C34"))," ",(INDIRECT("C34")))</f>
        <v xml:space="preserve"> </v>
      </c>
      <c r="AD34" s="47" t="str">
        <f ca="1">IF(ISBLANK(INDIRECT("D34"))," ",(INDIRECT("D34")))</f>
        <v xml:space="preserve"> </v>
      </c>
      <c r="AE34" s="47" t="str">
        <f ca="1">IF(ISBLANK(INDIRECT("E34"))," ",(INDIRECT("E34")))</f>
        <v xml:space="preserve"> </v>
      </c>
      <c r="AF34" s="47" t="str">
        <f ca="1">IF(ISBLANK(INDIRECT("F34"))," ",(INDIRECT("F34")))</f>
        <v xml:space="preserve"> </v>
      </c>
      <c r="AG34" s="47" t="str">
        <f ca="1">IF(ISBLANK(INDIRECT("G34"))," ",(INDIRECT("G34")))</f>
        <v xml:space="preserve"> </v>
      </c>
      <c r="AH34" s="47" t="str">
        <f ca="1">IF(ISBLANK(INDIRECT("H34"))," ",(INDIRECT("H34")))</f>
        <v xml:space="preserve"> </v>
      </c>
      <c r="AI34" s="47" t="str">
        <f ca="1">IF(ISBLANK(INDIRECT("I34"))," ",(INDIRECT("I34")))</f>
        <v xml:space="preserve"> </v>
      </c>
      <c r="AJ34" s="47" t="str">
        <f ca="1">IF(ISBLANK(INDIRECT("J34"))," ",(INDIRECT("J34")))</f>
        <v xml:space="preserve"> </v>
      </c>
      <c r="AK34" s="47" t="str">
        <f ca="1">IF(ISBLANK(INDIRECT("K34"))," ",(INDIRECT("K34")))</f>
        <v xml:space="preserve"> </v>
      </c>
      <c r="AL34" s="47" t="str">
        <f ca="1">IF(ISBLANK(INDIRECT("L34"))," ",(INDIRECT("L34")))</f>
        <v xml:space="preserve"> </v>
      </c>
      <c r="AM34" s="47" t="str">
        <f ca="1">IF(ISBLANK(INDIRECT("M34"))," ",(INDIRECT("M34")))</f>
        <v xml:space="preserve"> </v>
      </c>
      <c r="AN34" s="47" t="str">
        <f ca="1">IF(ISBLANK(INDIRECT("N34"))," ",(INDIRECT("N34")))</f>
        <v xml:space="preserve"> </v>
      </c>
      <c r="AO34" s="47" t="str">
        <f ca="1">IF(ISBLANK(INDIRECT("O34"))," ",(INDIRECT("O34")))</f>
        <v xml:space="preserve"> </v>
      </c>
      <c r="AP34" s="47" t="str">
        <f ca="1">IF(ISBLANK(INDIRECT("P34"))," ",(INDIRECT("P34")))</f>
        <v xml:space="preserve"> </v>
      </c>
      <c r="AQ34" s="47" t="str">
        <f ca="1">IF(ISBLANK(INDIRECT("Q34"))," ",(INDIRECT("Q34")))</f>
        <v xml:space="preserve"> </v>
      </c>
      <c r="AR34" s="47" t="str">
        <f ca="1">IF(ISBLANK(INDIRECT("R34"))," ",(INDIRECT("R34")))</f>
        <v xml:space="preserve"> </v>
      </c>
      <c r="AS34" s="47" t="str">
        <f ca="1">IF(ISBLANK(INDIRECT("S34"))," ",(INDIRECT("S34")))</f>
        <v xml:space="preserve"> </v>
      </c>
      <c r="AT34" s="47" t="str">
        <f ca="1">IF(ISBLANK(INDIRECT("T34"))," ",(INDIRECT("T34")))</f>
        <v xml:space="preserve"> </v>
      </c>
      <c r="AU34" s="47" t="str">
        <f ca="1">IF(ISBLANK(INDIRECT("U34"))," ",(INDIRECT("U34")))</f>
        <v xml:space="preserve"> </v>
      </c>
      <c r="AV34" s="47" t="str">
        <f ca="1">IF(ISBLANK(INDIRECT("V34"))," ",(INDIRECT("V34")))</f>
        <v/>
      </c>
      <c r="AW34" s="47" t="str">
        <f ca="1">IF(ISBLANK(INDIRECT("W34"))," ",(INDIRECT("W34")))</f>
        <v xml:space="preserve"> </v>
      </c>
      <c r="AX34" s="47" t="str">
        <f ca="1">IF(ISBLANK(INDIRECT("X34"))," ",(INDIRECT("X34")))</f>
        <v xml:space="preserve"> </v>
      </c>
      <c r="AY34" s="47" t="str">
        <f ca="1">IF(ISBLANK(INDIRECT("Y34"))," ",(INDIRECT("Y34")))</f>
        <v xml:space="preserve"> </v>
      </c>
      <c r="AZ34" s="47" t="str">
        <f ca="1">IF(ISBLANK(INDIRECT("Z34"))," ",(INDIRECT("Z34")))</f>
        <v xml:space="preserve"> </v>
      </c>
    </row>
    <row r="35" spans="1:52" ht="43.5" customHeight="1" x14ac:dyDescent="0.35">
      <c r="A35" s="135">
        <v>30</v>
      </c>
      <c r="B35" s="136"/>
      <c r="C35" s="136"/>
      <c r="D35" s="137"/>
      <c r="E35" s="137"/>
      <c r="F35" s="138"/>
      <c r="G35" s="137"/>
      <c r="H35" s="137"/>
      <c r="I35" s="139"/>
      <c r="J35" s="137"/>
      <c r="K35" s="137"/>
      <c r="L35" s="137"/>
      <c r="M35" s="140"/>
      <c r="N35" s="137"/>
      <c r="O35" s="137"/>
      <c r="P35" s="137"/>
      <c r="Q35" s="141"/>
      <c r="R35" s="141"/>
      <c r="S35" s="137"/>
      <c r="T35" s="142"/>
      <c r="U35" s="142"/>
      <c r="V35" s="176" t="str">
        <f t="shared" si="0"/>
        <v/>
      </c>
      <c r="W35" s="137"/>
      <c r="X35" s="137"/>
      <c r="Y35" s="137"/>
      <c r="Z35" s="137"/>
      <c r="AB35" s="47" t="str">
        <f ca="1">IF(ISBLANK(INDIRECT("B35"))," ",(INDIRECT("B35")))</f>
        <v xml:space="preserve"> </v>
      </c>
      <c r="AC35" s="47" t="str">
        <f ca="1">IF(ISBLANK(INDIRECT("C35"))," ",(INDIRECT("C35")))</f>
        <v xml:space="preserve"> </v>
      </c>
      <c r="AD35" s="47" t="str">
        <f ca="1">IF(ISBLANK(INDIRECT("D35"))," ",(INDIRECT("D35")))</f>
        <v xml:space="preserve"> </v>
      </c>
      <c r="AE35" s="47" t="str">
        <f ca="1">IF(ISBLANK(INDIRECT("E35"))," ",(INDIRECT("E35")))</f>
        <v xml:space="preserve"> </v>
      </c>
      <c r="AF35" s="47" t="str">
        <f ca="1">IF(ISBLANK(INDIRECT("F35"))," ",(INDIRECT("F35")))</f>
        <v xml:space="preserve"> </v>
      </c>
      <c r="AG35" s="47" t="str">
        <f ca="1">IF(ISBLANK(INDIRECT("G35"))," ",(INDIRECT("G35")))</f>
        <v xml:space="preserve"> </v>
      </c>
      <c r="AH35" s="47" t="str">
        <f ca="1">IF(ISBLANK(INDIRECT("H35"))," ",(INDIRECT("H35")))</f>
        <v xml:space="preserve"> </v>
      </c>
      <c r="AI35" s="47" t="str">
        <f ca="1">IF(ISBLANK(INDIRECT("I35"))," ",(INDIRECT("I35")))</f>
        <v xml:space="preserve"> </v>
      </c>
      <c r="AJ35" s="47" t="str">
        <f ca="1">IF(ISBLANK(INDIRECT("J35"))," ",(INDIRECT("J35")))</f>
        <v xml:space="preserve"> </v>
      </c>
      <c r="AK35" s="47" t="str">
        <f ca="1">IF(ISBLANK(INDIRECT("K35"))," ",(INDIRECT("K35")))</f>
        <v xml:space="preserve"> </v>
      </c>
      <c r="AL35" s="47" t="str">
        <f ca="1">IF(ISBLANK(INDIRECT("L35"))," ",(INDIRECT("L35")))</f>
        <v xml:space="preserve"> </v>
      </c>
      <c r="AM35" s="47" t="str">
        <f ca="1">IF(ISBLANK(INDIRECT("M35"))," ",(INDIRECT("M35")))</f>
        <v xml:space="preserve"> </v>
      </c>
      <c r="AN35" s="47" t="str">
        <f ca="1">IF(ISBLANK(INDIRECT("N35"))," ",(INDIRECT("N35")))</f>
        <v xml:space="preserve"> </v>
      </c>
      <c r="AO35" s="47" t="str">
        <f ca="1">IF(ISBLANK(INDIRECT("O35"))," ",(INDIRECT("O35")))</f>
        <v xml:space="preserve"> </v>
      </c>
      <c r="AP35" s="47" t="str">
        <f ca="1">IF(ISBLANK(INDIRECT("P35"))," ",(INDIRECT("P35")))</f>
        <v xml:space="preserve"> </v>
      </c>
      <c r="AQ35" s="47" t="str">
        <f ca="1">IF(ISBLANK(INDIRECT("Q35"))," ",(INDIRECT("Q35")))</f>
        <v xml:space="preserve"> </v>
      </c>
      <c r="AR35" s="47" t="str">
        <f ca="1">IF(ISBLANK(INDIRECT("R35"))," ",(INDIRECT("R35")))</f>
        <v xml:space="preserve"> </v>
      </c>
      <c r="AS35" s="47" t="str">
        <f ca="1">IF(ISBLANK(INDIRECT("S35"))," ",(INDIRECT("S35")))</f>
        <v xml:space="preserve"> </v>
      </c>
      <c r="AT35" s="47" t="str">
        <f ca="1">IF(ISBLANK(INDIRECT("T35"))," ",(INDIRECT("T35")))</f>
        <v xml:space="preserve"> </v>
      </c>
      <c r="AU35" s="47" t="str">
        <f ca="1">IF(ISBLANK(INDIRECT("U35"))," ",(INDIRECT("U35")))</f>
        <v xml:space="preserve"> </v>
      </c>
      <c r="AV35" s="47" t="str">
        <f ca="1">IF(ISBLANK(INDIRECT("V35"))," ",(INDIRECT("V35")))</f>
        <v/>
      </c>
      <c r="AW35" s="47" t="str">
        <f ca="1">IF(ISBLANK(INDIRECT("W35"))," ",(INDIRECT("W35")))</f>
        <v xml:space="preserve"> </v>
      </c>
      <c r="AX35" s="47" t="str">
        <f ca="1">IF(ISBLANK(INDIRECT("X35"))," ",(INDIRECT("X35")))</f>
        <v xml:space="preserve"> </v>
      </c>
      <c r="AY35" s="47" t="str">
        <f ca="1">IF(ISBLANK(INDIRECT("Y35"))," ",(INDIRECT("Y35")))</f>
        <v xml:space="preserve"> </v>
      </c>
      <c r="AZ35" s="47" t="str">
        <f ca="1">IF(ISBLANK(INDIRECT("Z35"))," ",(INDIRECT("Z35")))</f>
        <v xml:space="preserve"> </v>
      </c>
    </row>
    <row r="36" spans="1:52" ht="43.5" customHeight="1" x14ac:dyDescent="0.35">
      <c r="A36" s="135">
        <v>31</v>
      </c>
      <c r="B36" s="136"/>
      <c r="C36" s="136"/>
      <c r="D36" s="137"/>
      <c r="E36" s="137"/>
      <c r="F36" s="138"/>
      <c r="G36" s="137"/>
      <c r="H36" s="137"/>
      <c r="I36" s="139"/>
      <c r="J36" s="137"/>
      <c r="K36" s="137"/>
      <c r="L36" s="137"/>
      <c r="M36" s="140"/>
      <c r="N36" s="137"/>
      <c r="O36" s="137"/>
      <c r="P36" s="137"/>
      <c r="Q36" s="141"/>
      <c r="R36" s="141"/>
      <c r="S36" s="137"/>
      <c r="T36" s="142"/>
      <c r="U36" s="142"/>
      <c r="V36" s="176" t="str">
        <f t="shared" si="0"/>
        <v/>
      </c>
      <c r="W36" s="137"/>
      <c r="X36" s="137"/>
      <c r="Y36" s="137"/>
      <c r="Z36" s="137"/>
      <c r="AB36" s="47" t="str">
        <f ca="1">IF(ISBLANK(INDIRECT("B36"))," ",(INDIRECT("B36")))</f>
        <v xml:space="preserve"> </v>
      </c>
      <c r="AC36" s="47" t="str">
        <f ca="1">IF(ISBLANK(INDIRECT("C36"))," ",(INDIRECT("C36")))</f>
        <v xml:space="preserve"> </v>
      </c>
      <c r="AD36" s="47" t="str">
        <f ca="1">IF(ISBLANK(INDIRECT("D36"))," ",(INDIRECT("D36")))</f>
        <v xml:space="preserve"> </v>
      </c>
      <c r="AE36" s="47" t="str">
        <f ca="1">IF(ISBLANK(INDIRECT("E36"))," ",(INDIRECT("E36")))</f>
        <v xml:space="preserve"> </v>
      </c>
      <c r="AF36" s="47" t="str">
        <f ca="1">IF(ISBLANK(INDIRECT("F36"))," ",(INDIRECT("F36")))</f>
        <v xml:space="preserve"> </v>
      </c>
      <c r="AG36" s="47" t="str">
        <f ca="1">IF(ISBLANK(INDIRECT("G36"))," ",(INDIRECT("G36")))</f>
        <v xml:space="preserve"> </v>
      </c>
      <c r="AH36" s="47" t="str">
        <f ca="1">IF(ISBLANK(INDIRECT("H36"))," ",(INDIRECT("H36")))</f>
        <v xml:space="preserve"> </v>
      </c>
      <c r="AI36" s="47" t="str">
        <f ca="1">IF(ISBLANK(INDIRECT("I36"))," ",(INDIRECT("I36")))</f>
        <v xml:space="preserve"> </v>
      </c>
      <c r="AJ36" s="47" t="str">
        <f ca="1">IF(ISBLANK(INDIRECT("J36"))," ",(INDIRECT("J36")))</f>
        <v xml:space="preserve"> </v>
      </c>
      <c r="AK36" s="47" t="str">
        <f ca="1">IF(ISBLANK(INDIRECT("K36"))," ",(INDIRECT("K36")))</f>
        <v xml:space="preserve"> </v>
      </c>
      <c r="AL36" s="47" t="str">
        <f ca="1">IF(ISBLANK(INDIRECT("L36"))," ",(INDIRECT("L36")))</f>
        <v xml:space="preserve"> </v>
      </c>
      <c r="AM36" s="47" t="str">
        <f ca="1">IF(ISBLANK(INDIRECT("M36"))," ",(INDIRECT("M36")))</f>
        <v xml:space="preserve"> </v>
      </c>
      <c r="AN36" s="47" t="str">
        <f ca="1">IF(ISBLANK(INDIRECT("N36"))," ",(INDIRECT("N36")))</f>
        <v xml:space="preserve"> </v>
      </c>
      <c r="AO36" s="47" t="str">
        <f ca="1">IF(ISBLANK(INDIRECT("O36"))," ",(INDIRECT("O36")))</f>
        <v xml:space="preserve"> </v>
      </c>
      <c r="AP36" s="47" t="str">
        <f ca="1">IF(ISBLANK(INDIRECT("P36"))," ",(INDIRECT("P36")))</f>
        <v xml:space="preserve"> </v>
      </c>
      <c r="AQ36" s="47" t="str">
        <f ca="1">IF(ISBLANK(INDIRECT("Q36"))," ",(INDIRECT("Q36")))</f>
        <v xml:space="preserve"> </v>
      </c>
      <c r="AR36" s="47" t="str">
        <f ca="1">IF(ISBLANK(INDIRECT("R36"))," ",(INDIRECT("R36")))</f>
        <v xml:space="preserve"> </v>
      </c>
      <c r="AS36" s="47" t="str">
        <f ca="1">IF(ISBLANK(INDIRECT("S36"))," ",(INDIRECT("S36")))</f>
        <v xml:space="preserve"> </v>
      </c>
      <c r="AT36" s="47" t="str">
        <f ca="1">IF(ISBLANK(INDIRECT("T36"))," ",(INDIRECT("T36")))</f>
        <v xml:space="preserve"> </v>
      </c>
      <c r="AU36" s="47" t="str">
        <f ca="1">IF(ISBLANK(INDIRECT("U36"))," ",(INDIRECT("U36")))</f>
        <v xml:space="preserve"> </v>
      </c>
      <c r="AV36" s="47" t="str">
        <f ca="1">IF(ISBLANK(INDIRECT("V36"))," ",(INDIRECT("V36")))</f>
        <v/>
      </c>
      <c r="AW36" s="47" t="str">
        <f ca="1">IF(ISBLANK(INDIRECT("W36"))," ",(INDIRECT("W36")))</f>
        <v xml:space="preserve"> </v>
      </c>
      <c r="AX36" s="47" t="str">
        <f ca="1">IF(ISBLANK(INDIRECT("X36"))," ",(INDIRECT("X36")))</f>
        <v xml:space="preserve"> </v>
      </c>
      <c r="AY36" s="47" t="str">
        <f ca="1">IF(ISBLANK(INDIRECT("Y36"))," ",(INDIRECT("Y36")))</f>
        <v xml:space="preserve"> </v>
      </c>
      <c r="AZ36" s="47" t="str">
        <f ca="1">IF(ISBLANK(INDIRECT("Z36"))," ",(INDIRECT("Z36")))</f>
        <v xml:space="preserve"> </v>
      </c>
    </row>
    <row r="37" spans="1:52" ht="43.5" customHeight="1" x14ac:dyDescent="0.35">
      <c r="A37" s="135">
        <v>32</v>
      </c>
      <c r="B37" s="136"/>
      <c r="C37" s="136"/>
      <c r="D37" s="137"/>
      <c r="E37" s="137"/>
      <c r="F37" s="138"/>
      <c r="G37" s="137"/>
      <c r="H37" s="137"/>
      <c r="I37" s="139"/>
      <c r="J37" s="137"/>
      <c r="K37" s="137"/>
      <c r="L37" s="137"/>
      <c r="M37" s="140"/>
      <c r="N37" s="137"/>
      <c r="O37" s="137"/>
      <c r="P37" s="137"/>
      <c r="Q37" s="141"/>
      <c r="R37" s="141"/>
      <c r="S37" s="137"/>
      <c r="T37" s="142"/>
      <c r="U37" s="142"/>
      <c r="V37" s="176" t="str">
        <f t="shared" si="0"/>
        <v/>
      </c>
      <c r="W37" s="137"/>
      <c r="X37" s="137"/>
      <c r="Y37" s="137"/>
      <c r="Z37" s="137"/>
      <c r="AB37" s="47" t="str">
        <f ca="1">IF(ISBLANK(INDIRECT("B37"))," ",(INDIRECT("B37")))</f>
        <v xml:space="preserve"> </v>
      </c>
      <c r="AC37" s="47" t="str">
        <f ca="1">IF(ISBLANK(INDIRECT("C37"))," ",(INDIRECT("C37")))</f>
        <v xml:space="preserve"> </v>
      </c>
      <c r="AD37" s="47" t="str">
        <f ca="1">IF(ISBLANK(INDIRECT("D37"))," ",(INDIRECT("D37")))</f>
        <v xml:space="preserve"> </v>
      </c>
      <c r="AE37" s="47" t="str">
        <f ca="1">IF(ISBLANK(INDIRECT("E37"))," ",(INDIRECT("E37")))</f>
        <v xml:space="preserve"> </v>
      </c>
      <c r="AF37" s="47" t="str">
        <f ca="1">IF(ISBLANK(INDIRECT("F37"))," ",(INDIRECT("F37")))</f>
        <v xml:space="preserve"> </v>
      </c>
      <c r="AG37" s="47" t="str">
        <f ca="1">IF(ISBLANK(INDIRECT("G37"))," ",(INDIRECT("G37")))</f>
        <v xml:space="preserve"> </v>
      </c>
      <c r="AH37" s="47" t="str">
        <f ca="1">IF(ISBLANK(INDIRECT("H37"))," ",(INDIRECT("H37")))</f>
        <v xml:space="preserve"> </v>
      </c>
      <c r="AI37" s="47" t="str">
        <f ca="1">IF(ISBLANK(INDIRECT("I37"))," ",(INDIRECT("I37")))</f>
        <v xml:space="preserve"> </v>
      </c>
      <c r="AJ37" s="47" t="str">
        <f ca="1">IF(ISBLANK(INDIRECT("J37"))," ",(INDIRECT("J37")))</f>
        <v xml:space="preserve"> </v>
      </c>
      <c r="AK37" s="47" t="str">
        <f ca="1">IF(ISBLANK(INDIRECT("K37"))," ",(INDIRECT("K37")))</f>
        <v xml:space="preserve"> </v>
      </c>
      <c r="AL37" s="47" t="str">
        <f ca="1">IF(ISBLANK(INDIRECT("L37"))," ",(INDIRECT("L37")))</f>
        <v xml:space="preserve"> </v>
      </c>
      <c r="AM37" s="47" t="str">
        <f ca="1">IF(ISBLANK(INDIRECT("M37"))," ",(INDIRECT("M37")))</f>
        <v xml:space="preserve"> </v>
      </c>
      <c r="AN37" s="47" t="str">
        <f ca="1">IF(ISBLANK(INDIRECT("N37"))," ",(INDIRECT("N37")))</f>
        <v xml:space="preserve"> </v>
      </c>
      <c r="AO37" s="47" t="str">
        <f ca="1">IF(ISBLANK(INDIRECT("O37"))," ",(INDIRECT("O37")))</f>
        <v xml:space="preserve"> </v>
      </c>
      <c r="AP37" s="47" t="str">
        <f ca="1">IF(ISBLANK(INDIRECT("P37"))," ",(INDIRECT("P37")))</f>
        <v xml:space="preserve"> </v>
      </c>
      <c r="AQ37" s="47" t="str">
        <f ca="1">IF(ISBLANK(INDIRECT("Q37"))," ",(INDIRECT("Q37")))</f>
        <v xml:space="preserve"> </v>
      </c>
      <c r="AR37" s="47" t="str">
        <f ca="1">IF(ISBLANK(INDIRECT("R37"))," ",(INDIRECT("R37")))</f>
        <v xml:space="preserve"> </v>
      </c>
      <c r="AS37" s="47" t="str">
        <f ca="1">IF(ISBLANK(INDIRECT("S37"))," ",(INDIRECT("S37")))</f>
        <v xml:space="preserve"> </v>
      </c>
      <c r="AT37" s="47" t="str">
        <f ca="1">IF(ISBLANK(INDIRECT("T37"))," ",(INDIRECT("T37")))</f>
        <v xml:space="preserve"> </v>
      </c>
      <c r="AU37" s="47" t="str">
        <f ca="1">IF(ISBLANK(INDIRECT("U37"))," ",(INDIRECT("U37")))</f>
        <v xml:space="preserve"> </v>
      </c>
      <c r="AV37" s="47" t="str">
        <f ca="1">IF(ISBLANK(INDIRECT("V37"))," ",(INDIRECT("V37")))</f>
        <v/>
      </c>
      <c r="AW37" s="47" t="str">
        <f ca="1">IF(ISBLANK(INDIRECT("W37"))," ",(INDIRECT("W37")))</f>
        <v xml:space="preserve"> </v>
      </c>
      <c r="AX37" s="47" t="str">
        <f ca="1">IF(ISBLANK(INDIRECT("X37"))," ",(INDIRECT("X37")))</f>
        <v xml:space="preserve"> </v>
      </c>
      <c r="AY37" s="47" t="str">
        <f ca="1">IF(ISBLANK(INDIRECT("Y37"))," ",(INDIRECT("Y37")))</f>
        <v xml:space="preserve"> </v>
      </c>
      <c r="AZ37" s="47" t="str">
        <f ca="1">IF(ISBLANK(INDIRECT("Z37"))," ",(INDIRECT("Z37")))</f>
        <v xml:space="preserve"> </v>
      </c>
    </row>
    <row r="38" spans="1:52" ht="43.5" customHeight="1" x14ac:dyDescent="0.35">
      <c r="A38" s="135">
        <v>33</v>
      </c>
      <c r="B38" s="136"/>
      <c r="C38" s="136"/>
      <c r="D38" s="137"/>
      <c r="E38" s="137"/>
      <c r="F38" s="138"/>
      <c r="G38" s="137"/>
      <c r="H38" s="137"/>
      <c r="I38" s="139"/>
      <c r="J38" s="137"/>
      <c r="K38" s="137"/>
      <c r="L38" s="137"/>
      <c r="M38" s="140"/>
      <c r="N38" s="137"/>
      <c r="O38" s="137"/>
      <c r="P38" s="137"/>
      <c r="Q38" s="141"/>
      <c r="R38" s="141"/>
      <c r="S38" s="137"/>
      <c r="T38" s="142"/>
      <c r="U38" s="142"/>
      <c r="V38" s="176" t="str">
        <f t="shared" si="0"/>
        <v/>
      </c>
      <c r="W38" s="137"/>
      <c r="X38" s="137"/>
      <c r="Y38" s="137"/>
      <c r="Z38" s="137"/>
      <c r="AB38" s="47" t="str">
        <f ca="1">IF(ISBLANK(INDIRECT("B38"))," ",(INDIRECT("B38")))</f>
        <v xml:space="preserve"> </v>
      </c>
      <c r="AC38" s="47" t="str">
        <f ca="1">IF(ISBLANK(INDIRECT("C38"))," ",(INDIRECT("C38")))</f>
        <v xml:space="preserve"> </v>
      </c>
      <c r="AD38" s="47" t="str">
        <f ca="1">IF(ISBLANK(INDIRECT("D38"))," ",(INDIRECT("D38")))</f>
        <v xml:space="preserve"> </v>
      </c>
      <c r="AE38" s="47" t="str">
        <f ca="1">IF(ISBLANK(INDIRECT("E38"))," ",(INDIRECT("E38")))</f>
        <v xml:space="preserve"> </v>
      </c>
      <c r="AF38" s="47" t="str">
        <f ca="1">IF(ISBLANK(INDIRECT("F38"))," ",(INDIRECT("F38")))</f>
        <v xml:space="preserve"> </v>
      </c>
      <c r="AG38" s="47" t="str">
        <f ca="1">IF(ISBLANK(INDIRECT("G38"))," ",(INDIRECT("G38")))</f>
        <v xml:space="preserve"> </v>
      </c>
      <c r="AH38" s="47" t="str">
        <f ca="1">IF(ISBLANK(INDIRECT("H38"))," ",(INDIRECT("H38")))</f>
        <v xml:space="preserve"> </v>
      </c>
      <c r="AI38" s="47" t="str">
        <f ca="1">IF(ISBLANK(INDIRECT("I38"))," ",(INDIRECT("I38")))</f>
        <v xml:space="preserve"> </v>
      </c>
      <c r="AJ38" s="47" t="str">
        <f ca="1">IF(ISBLANK(INDIRECT("J38"))," ",(INDIRECT("J38")))</f>
        <v xml:space="preserve"> </v>
      </c>
      <c r="AK38" s="47" t="str">
        <f ca="1">IF(ISBLANK(INDIRECT("K38"))," ",(INDIRECT("K38")))</f>
        <v xml:space="preserve"> </v>
      </c>
      <c r="AL38" s="47" t="str">
        <f ca="1">IF(ISBLANK(INDIRECT("L38"))," ",(INDIRECT("L38")))</f>
        <v xml:space="preserve"> </v>
      </c>
      <c r="AM38" s="47" t="str">
        <f ca="1">IF(ISBLANK(INDIRECT("M38"))," ",(INDIRECT("M38")))</f>
        <v xml:space="preserve"> </v>
      </c>
      <c r="AN38" s="47" t="str">
        <f ca="1">IF(ISBLANK(INDIRECT("N38"))," ",(INDIRECT("N38")))</f>
        <v xml:space="preserve"> </v>
      </c>
      <c r="AO38" s="47" t="str">
        <f ca="1">IF(ISBLANK(INDIRECT("O38"))," ",(INDIRECT("O38")))</f>
        <v xml:space="preserve"> </v>
      </c>
      <c r="AP38" s="47" t="str">
        <f ca="1">IF(ISBLANK(INDIRECT("P38"))," ",(INDIRECT("P38")))</f>
        <v xml:space="preserve"> </v>
      </c>
      <c r="AQ38" s="47" t="str">
        <f ca="1">IF(ISBLANK(INDIRECT("Q38"))," ",(INDIRECT("Q38")))</f>
        <v xml:space="preserve"> </v>
      </c>
      <c r="AR38" s="47" t="str">
        <f ca="1">IF(ISBLANK(INDIRECT("R38"))," ",(INDIRECT("R38")))</f>
        <v xml:space="preserve"> </v>
      </c>
      <c r="AS38" s="47" t="str">
        <f ca="1">IF(ISBLANK(INDIRECT("S38"))," ",(INDIRECT("S38")))</f>
        <v xml:space="preserve"> </v>
      </c>
      <c r="AT38" s="47" t="str">
        <f ca="1">IF(ISBLANK(INDIRECT("T38"))," ",(INDIRECT("T38")))</f>
        <v xml:space="preserve"> </v>
      </c>
      <c r="AU38" s="47" t="str">
        <f ca="1">IF(ISBLANK(INDIRECT("U38"))," ",(INDIRECT("U38")))</f>
        <v xml:space="preserve"> </v>
      </c>
      <c r="AV38" s="47" t="str">
        <f ca="1">IF(ISBLANK(INDIRECT("V38"))," ",(INDIRECT("V38")))</f>
        <v/>
      </c>
      <c r="AW38" s="47" t="str">
        <f ca="1">IF(ISBLANK(INDIRECT("W38"))," ",(INDIRECT("W38")))</f>
        <v xml:space="preserve"> </v>
      </c>
      <c r="AX38" s="47" t="str">
        <f ca="1">IF(ISBLANK(INDIRECT("X38"))," ",(INDIRECT("X38")))</f>
        <v xml:space="preserve"> </v>
      </c>
      <c r="AY38" s="47" t="str">
        <f ca="1">IF(ISBLANK(INDIRECT("Y38"))," ",(INDIRECT("Y38")))</f>
        <v xml:space="preserve"> </v>
      </c>
      <c r="AZ38" s="47" t="str">
        <f ca="1">IF(ISBLANK(INDIRECT("Z38"))," ",(INDIRECT("Z38")))</f>
        <v xml:space="preserve"> </v>
      </c>
    </row>
    <row r="39" spans="1:52" ht="43.5" customHeight="1" x14ac:dyDescent="0.35">
      <c r="A39" s="135">
        <v>34</v>
      </c>
      <c r="B39" s="136"/>
      <c r="C39" s="136"/>
      <c r="D39" s="137"/>
      <c r="E39" s="137"/>
      <c r="F39" s="138"/>
      <c r="G39" s="137"/>
      <c r="H39" s="137"/>
      <c r="I39" s="139"/>
      <c r="J39" s="137"/>
      <c r="K39" s="137"/>
      <c r="L39" s="137"/>
      <c r="M39" s="140"/>
      <c r="N39" s="137"/>
      <c r="O39" s="137"/>
      <c r="P39" s="137"/>
      <c r="Q39" s="141"/>
      <c r="R39" s="141"/>
      <c r="S39" s="137"/>
      <c r="T39" s="142"/>
      <c r="U39" s="142"/>
      <c r="V39" s="176" t="str">
        <f t="shared" si="0"/>
        <v/>
      </c>
      <c r="W39" s="137"/>
      <c r="X39" s="137"/>
      <c r="Y39" s="137"/>
      <c r="Z39" s="137"/>
      <c r="AB39" s="47" t="str">
        <f ca="1">IF(ISBLANK(INDIRECT("B39"))," ",(INDIRECT("B39")))</f>
        <v xml:space="preserve"> </v>
      </c>
      <c r="AC39" s="47" t="str">
        <f ca="1">IF(ISBLANK(INDIRECT("C39"))," ",(INDIRECT("C39")))</f>
        <v xml:space="preserve"> </v>
      </c>
      <c r="AD39" s="47" t="str">
        <f ca="1">IF(ISBLANK(INDIRECT("D39"))," ",(INDIRECT("D39")))</f>
        <v xml:space="preserve"> </v>
      </c>
      <c r="AE39" s="47" t="str">
        <f ca="1">IF(ISBLANK(INDIRECT("E39"))," ",(INDIRECT("E39")))</f>
        <v xml:space="preserve"> </v>
      </c>
      <c r="AF39" s="47" t="str">
        <f ca="1">IF(ISBLANK(INDIRECT("F39"))," ",(INDIRECT("F39")))</f>
        <v xml:space="preserve"> </v>
      </c>
      <c r="AG39" s="47" t="str">
        <f ca="1">IF(ISBLANK(INDIRECT("G39"))," ",(INDIRECT("G39")))</f>
        <v xml:space="preserve"> </v>
      </c>
      <c r="AH39" s="47" t="str">
        <f ca="1">IF(ISBLANK(INDIRECT("H39"))," ",(INDIRECT("H39")))</f>
        <v xml:space="preserve"> </v>
      </c>
      <c r="AI39" s="47" t="str">
        <f ca="1">IF(ISBLANK(INDIRECT("I39"))," ",(INDIRECT("I39")))</f>
        <v xml:space="preserve"> </v>
      </c>
      <c r="AJ39" s="47" t="str">
        <f ca="1">IF(ISBLANK(INDIRECT("J39"))," ",(INDIRECT("J39")))</f>
        <v xml:space="preserve"> </v>
      </c>
      <c r="AK39" s="47" t="str">
        <f ca="1">IF(ISBLANK(INDIRECT("K39"))," ",(INDIRECT("K39")))</f>
        <v xml:space="preserve"> </v>
      </c>
      <c r="AL39" s="47" t="str">
        <f ca="1">IF(ISBLANK(INDIRECT("L39"))," ",(INDIRECT("L39")))</f>
        <v xml:space="preserve"> </v>
      </c>
      <c r="AM39" s="47" t="str">
        <f ca="1">IF(ISBLANK(INDIRECT("M39"))," ",(INDIRECT("M39")))</f>
        <v xml:space="preserve"> </v>
      </c>
      <c r="AN39" s="47" t="str">
        <f ca="1">IF(ISBLANK(INDIRECT("N39"))," ",(INDIRECT("N39")))</f>
        <v xml:space="preserve"> </v>
      </c>
      <c r="AO39" s="47" t="str">
        <f ca="1">IF(ISBLANK(INDIRECT("O39"))," ",(INDIRECT("O39")))</f>
        <v xml:space="preserve"> </v>
      </c>
      <c r="AP39" s="47" t="str">
        <f ca="1">IF(ISBLANK(INDIRECT("P39"))," ",(INDIRECT("P39")))</f>
        <v xml:space="preserve"> </v>
      </c>
      <c r="AQ39" s="47" t="str">
        <f ca="1">IF(ISBLANK(INDIRECT("Q39"))," ",(INDIRECT("Q39")))</f>
        <v xml:space="preserve"> </v>
      </c>
      <c r="AR39" s="47" t="str">
        <f ca="1">IF(ISBLANK(INDIRECT("R39"))," ",(INDIRECT("R39")))</f>
        <v xml:space="preserve"> </v>
      </c>
      <c r="AS39" s="47" t="str">
        <f ca="1">IF(ISBLANK(INDIRECT("S39"))," ",(INDIRECT("S39")))</f>
        <v xml:space="preserve"> </v>
      </c>
      <c r="AT39" s="47" t="str">
        <f ca="1">IF(ISBLANK(INDIRECT("T39"))," ",(INDIRECT("T39")))</f>
        <v xml:space="preserve"> </v>
      </c>
      <c r="AU39" s="47" t="str">
        <f ca="1">IF(ISBLANK(INDIRECT("U39"))," ",(INDIRECT("U39")))</f>
        <v xml:space="preserve"> </v>
      </c>
      <c r="AV39" s="47" t="str">
        <f ca="1">IF(ISBLANK(INDIRECT("V39"))," ",(INDIRECT("V39")))</f>
        <v/>
      </c>
      <c r="AW39" s="47" t="str">
        <f ca="1">IF(ISBLANK(INDIRECT("W39"))," ",(INDIRECT("W39")))</f>
        <v xml:space="preserve"> </v>
      </c>
      <c r="AX39" s="47" t="str">
        <f ca="1">IF(ISBLANK(INDIRECT("X39"))," ",(INDIRECT("X39")))</f>
        <v xml:space="preserve"> </v>
      </c>
      <c r="AY39" s="47" t="str">
        <f ca="1">IF(ISBLANK(INDIRECT("Y39"))," ",(INDIRECT("Y39")))</f>
        <v xml:space="preserve"> </v>
      </c>
      <c r="AZ39" s="47" t="str">
        <f ca="1">IF(ISBLANK(INDIRECT("Z39"))," ",(INDIRECT("Z39")))</f>
        <v xml:space="preserve"> </v>
      </c>
    </row>
    <row r="40" spans="1:52" ht="43.5" customHeight="1" x14ac:dyDescent="0.35">
      <c r="A40" s="135">
        <v>35</v>
      </c>
      <c r="B40" s="136"/>
      <c r="C40" s="136"/>
      <c r="D40" s="137"/>
      <c r="E40" s="137"/>
      <c r="F40" s="138"/>
      <c r="G40" s="137"/>
      <c r="H40" s="137"/>
      <c r="I40" s="139"/>
      <c r="J40" s="137"/>
      <c r="K40" s="137"/>
      <c r="L40" s="137"/>
      <c r="M40" s="140"/>
      <c r="N40" s="137"/>
      <c r="O40" s="137"/>
      <c r="P40" s="137"/>
      <c r="Q40" s="141"/>
      <c r="R40" s="141"/>
      <c r="S40" s="137"/>
      <c r="T40" s="142"/>
      <c r="U40" s="142"/>
      <c r="V40" s="176" t="str">
        <f t="shared" si="0"/>
        <v/>
      </c>
      <c r="W40" s="137"/>
      <c r="X40" s="137"/>
      <c r="Y40" s="137"/>
      <c r="Z40" s="137"/>
      <c r="AB40" s="47" t="str">
        <f ca="1">IF(ISBLANK(INDIRECT("B40"))," ",(INDIRECT("B40")))</f>
        <v xml:space="preserve"> </v>
      </c>
      <c r="AC40" s="47" t="str">
        <f ca="1">IF(ISBLANK(INDIRECT("C40"))," ",(INDIRECT("C40")))</f>
        <v xml:space="preserve"> </v>
      </c>
      <c r="AD40" s="47" t="str">
        <f ca="1">IF(ISBLANK(INDIRECT("D40"))," ",(INDIRECT("D40")))</f>
        <v xml:space="preserve"> </v>
      </c>
      <c r="AE40" s="47" t="str">
        <f ca="1">IF(ISBLANK(INDIRECT("E40"))," ",(INDIRECT("E40")))</f>
        <v xml:space="preserve"> </v>
      </c>
      <c r="AF40" s="47" t="str">
        <f ca="1">IF(ISBLANK(INDIRECT("F40"))," ",(INDIRECT("F40")))</f>
        <v xml:space="preserve"> </v>
      </c>
      <c r="AG40" s="47" t="str">
        <f ca="1">IF(ISBLANK(INDIRECT("G40"))," ",(INDIRECT("G40")))</f>
        <v xml:space="preserve"> </v>
      </c>
      <c r="AH40" s="47" t="str">
        <f ca="1">IF(ISBLANK(INDIRECT("H40"))," ",(INDIRECT("H40")))</f>
        <v xml:space="preserve"> </v>
      </c>
      <c r="AI40" s="47" t="str">
        <f ca="1">IF(ISBLANK(INDIRECT("I40"))," ",(INDIRECT("I40")))</f>
        <v xml:space="preserve"> </v>
      </c>
      <c r="AJ40" s="47" t="str">
        <f ca="1">IF(ISBLANK(INDIRECT("J40"))," ",(INDIRECT("J40")))</f>
        <v xml:space="preserve"> </v>
      </c>
      <c r="AK40" s="47" t="str">
        <f ca="1">IF(ISBLANK(INDIRECT("K40"))," ",(INDIRECT("K40")))</f>
        <v xml:space="preserve"> </v>
      </c>
      <c r="AL40" s="47" t="str">
        <f ca="1">IF(ISBLANK(INDIRECT("L40"))," ",(INDIRECT("L40")))</f>
        <v xml:space="preserve"> </v>
      </c>
      <c r="AM40" s="47" t="str">
        <f ca="1">IF(ISBLANK(INDIRECT("M40"))," ",(INDIRECT("M40")))</f>
        <v xml:space="preserve"> </v>
      </c>
      <c r="AN40" s="47" t="str">
        <f ca="1">IF(ISBLANK(INDIRECT("N40"))," ",(INDIRECT("N40")))</f>
        <v xml:space="preserve"> </v>
      </c>
      <c r="AO40" s="47" t="str">
        <f ca="1">IF(ISBLANK(INDIRECT("O40"))," ",(INDIRECT("O40")))</f>
        <v xml:space="preserve"> </v>
      </c>
      <c r="AP40" s="47" t="str">
        <f ca="1">IF(ISBLANK(INDIRECT("P40"))," ",(INDIRECT("P40")))</f>
        <v xml:space="preserve"> </v>
      </c>
      <c r="AQ40" s="47" t="str">
        <f ca="1">IF(ISBLANK(INDIRECT("Q40"))," ",(INDIRECT("Q40")))</f>
        <v xml:space="preserve"> </v>
      </c>
      <c r="AR40" s="47" t="str">
        <f ca="1">IF(ISBLANK(INDIRECT("R40"))," ",(INDIRECT("R40")))</f>
        <v xml:space="preserve"> </v>
      </c>
      <c r="AS40" s="47" t="str">
        <f ca="1">IF(ISBLANK(INDIRECT("S40"))," ",(INDIRECT("S40")))</f>
        <v xml:space="preserve"> </v>
      </c>
      <c r="AT40" s="47" t="str">
        <f ca="1">IF(ISBLANK(INDIRECT("T40"))," ",(INDIRECT("T40")))</f>
        <v xml:space="preserve"> </v>
      </c>
      <c r="AU40" s="47" t="str">
        <f ca="1">IF(ISBLANK(INDIRECT("U40"))," ",(INDIRECT("U40")))</f>
        <v xml:space="preserve"> </v>
      </c>
      <c r="AV40" s="47" t="str">
        <f ca="1">IF(ISBLANK(INDIRECT("V40"))," ",(INDIRECT("V40")))</f>
        <v/>
      </c>
      <c r="AW40" s="47" t="str">
        <f ca="1">IF(ISBLANK(INDIRECT("W40"))," ",(INDIRECT("W40")))</f>
        <v xml:space="preserve"> </v>
      </c>
      <c r="AX40" s="47" t="str">
        <f ca="1">IF(ISBLANK(INDIRECT("X40"))," ",(INDIRECT("X40")))</f>
        <v xml:space="preserve"> </v>
      </c>
      <c r="AY40" s="47" t="str">
        <f ca="1">IF(ISBLANK(INDIRECT("Y40"))," ",(INDIRECT("Y40")))</f>
        <v xml:space="preserve"> </v>
      </c>
      <c r="AZ40" s="47" t="str">
        <f ca="1">IF(ISBLANK(INDIRECT("Z40"))," ",(INDIRECT("Z40")))</f>
        <v xml:space="preserve"> </v>
      </c>
    </row>
    <row r="41" spans="1:52" ht="43.5" customHeight="1" x14ac:dyDescent="0.35">
      <c r="A41" s="135">
        <v>36</v>
      </c>
      <c r="B41" s="136"/>
      <c r="C41" s="136"/>
      <c r="D41" s="137"/>
      <c r="E41" s="137"/>
      <c r="F41" s="138"/>
      <c r="G41" s="137"/>
      <c r="H41" s="137"/>
      <c r="I41" s="139"/>
      <c r="J41" s="137"/>
      <c r="K41" s="137"/>
      <c r="L41" s="137"/>
      <c r="M41" s="140"/>
      <c r="N41" s="137"/>
      <c r="O41" s="137"/>
      <c r="P41" s="137"/>
      <c r="Q41" s="141"/>
      <c r="R41" s="141"/>
      <c r="S41" s="137"/>
      <c r="T41" s="142"/>
      <c r="U41" s="142"/>
      <c r="V41" s="176" t="str">
        <f t="shared" si="0"/>
        <v/>
      </c>
      <c r="W41" s="137"/>
      <c r="X41" s="137"/>
      <c r="Y41" s="137"/>
      <c r="Z41" s="137"/>
      <c r="AB41" s="47" t="str">
        <f ca="1">IF(ISBLANK(INDIRECT("B41"))," ",(INDIRECT("B41")))</f>
        <v xml:space="preserve"> </v>
      </c>
      <c r="AC41" s="47" t="str">
        <f ca="1">IF(ISBLANK(INDIRECT("C41"))," ",(INDIRECT("C41")))</f>
        <v xml:space="preserve"> </v>
      </c>
      <c r="AD41" s="47" t="str">
        <f ca="1">IF(ISBLANK(INDIRECT("D41"))," ",(INDIRECT("D41")))</f>
        <v xml:space="preserve"> </v>
      </c>
      <c r="AE41" s="47" t="str">
        <f ca="1">IF(ISBLANK(INDIRECT("E41"))," ",(INDIRECT("E41")))</f>
        <v xml:space="preserve"> </v>
      </c>
      <c r="AF41" s="47" t="str">
        <f ca="1">IF(ISBLANK(INDIRECT("F41"))," ",(INDIRECT("F41")))</f>
        <v xml:space="preserve"> </v>
      </c>
      <c r="AG41" s="47" t="str">
        <f ca="1">IF(ISBLANK(INDIRECT("G41"))," ",(INDIRECT("G41")))</f>
        <v xml:space="preserve"> </v>
      </c>
      <c r="AH41" s="47" t="str">
        <f ca="1">IF(ISBLANK(INDIRECT("H41"))," ",(INDIRECT("H41")))</f>
        <v xml:space="preserve"> </v>
      </c>
      <c r="AI41" s="47" t="str">
        <f ca="1">IF(ISBLANK(INDIRECT("I41"))," ",(INDIRECT("I41")))</f>
        <v xml:space="preserve"> </v>
      </c>
      <c r="AJ41" s="47" t="str">
        <f ca="1">IF(ISBLANK(INDIRECT("J41"))," ",(INDIRECT("J41")))</f>
        <v xml:space="preserve"> </v>
      </c>
      <c r="AK41" s="47" t="str">
        <f ca="1">IF(ISBLANK(INDIRECT("K41"))," ",(INDIRECT("K41")))</f>
        <v xml:space="preserve"> </v>
      </c>
      <c r="AL41" s="47" t="str">
        <f ca="1">IF(ISBLANK(INDIRECT("L41"))," ",(INDIRECT("L41")))</f>
        <v xml:space="preserve"> </v>
      </c>
      <c r="AM41" s="47" t="str">
        <f ca="1">IF(ISBLANK(INDIRECT("M41"))," ",(INDIRECT("M41")))</f>
        <v xml:space="preserve"> </v>
      </c>
      <c r="AN41" s="47" t="str">
        <f ca="1">IF(ISBLANK(INDIRECT("N41"))," ",(INDIRECT("N41")))</f>
        <v xml:space="preserve"> </v>
      </c>
      <c r="AO41" s="47" t="str">
        <f ca="1">IF(ISBLANK(INDIRECT("O41"))," ",(INDIRECT("O41")))</f>
        <v xml:space="preserve"> </v>
      </c>
      <c r="AP41" s="47" t="str">
        <f ca="1">IF(ISBLANK(INDIRECT("P41"))," ",(INDIRECT("P41")))</f>
        <v xml:space="preserve"> </v>
      </c>
      <c r="AQ41" s="47" t="str">
        <f ca="1">IF(ISBLANK(INDIRECT("Q41"))," ",(INDIRECT("Q41")))</f>
        <v xml:space="preserve"> </v>
      </c>
      <c r="AR41" s="47" t="str">
        <f ca="1">IF(ISBLANK(INDIRECT("R41"))," ",(INDIRECT("R41")))</f>
        <v xml:space="preserve"> </v>
      </c>
      <c r="AS41" s="47" t="str">
        <f ca="1">IF(ISBLANK(INDIRECT("S41"))," ",(INDIRECT("S41")))</f>
        <v xml:space="preserve"> </v>
      </c>
      <c r="AT41" s="47" t="str">
        <f ca="1">IF(ISBLANK(INDIRECT("T41"))," ",(INDIRECT("T41")))</f>
        <v xml:space="preserve"> </v>
      </c>
      <c r="AU41" s="47" t="str">
        <f ca="1">IF(ISBLANK(INDIRECT("U41"))," ",(INDIRECT("U41")))</f>
        <v xml:space="preserve"> </v>
      </c>
      <c r="AV41" s="47" t="str">
        <f ca="1">IF(ISBLANK(INDIRECT("V41"))," ",(INDIRECT("V41")))</f>
        <v/>
      </c>
      <c r="AW41" s="47" t="str">
        <f ca="1">IF(ISBLANK(INDIRECT("W41"))," ",(INDIRECT("W41")))</f>
        <v xml:space="preserve"> </v>
      </c>
      <c r="AX41" s="47" t="str">
        <f ca="1">IF(ISBLANK(INDIRECT("X41"))," ",(INDIRECT("X41")))</f>
        <v xml:space="preserve"> </v>
      </c>
      <c r="AY41" s="47" t="str">
        <f ca="1">IF(ISBLANK(INDIRECT("Y41"))," ",(INDIRECT("Y41")))</f>
        <v xml:space="preserve"> </v>
      </c>
      <c r="AZ41" s="47" t="str">
        <f ca="1">IF(ISBLANK(INDIRECT("Z41"))," ",(INDIRECT("Z41")))</f>
        <v xml:space="preserve"> </v>
      </c>
    </row>
    <row r="42" spans="1:52" ht="43.5" customHeight="1" x14ac:dyDescent="0.35">
      <c r="A42" s="135">
        <v>37</v>
      </c>
      <c r="B42" s="136"/>
      <c r="C42" s="136"/>
      <c r="D42" s="137"/>
      <c r="E42" s="137"/>
      <c r="F42" s="138"/>
      <c r="G42" s="137"/>
      <c r="H42" s="137"/>
      <c r="I42" s="139"/>
      <c r="J42" s="137"/>
      <c r="K42" s="137"/>
      <c r="L42" s="137"/>
      <c r="M42" s="140"/>
      <c r="N42" s="137"/>
      <c r="O42" s="137"/>
      <c r="P42" s="137"/>
      <c r="Q42" s="141"/>
      <c r="R42" s="141"/>
      <c r="S42" s="137"/>
      <c r="T42" s="142"/>
      <c r="U42" s="142"/>
      <c r="V42" s="176" t="str">
        <f t="shared" si="0"/>
        <v/>
      </c>
      <c r="W42" s="137"/>
      <c r="X42" s="137"/>
      <c r="Y42" s="137"/>
      <c r="Z42" s="137"/>
      <c r="AB42" s="47" t="str">
        <f ca="1">IF(ISBLANK(INDIRECT("B42"))," ",(INDIRECT("B42")))</f>
        <v xml:space="preserve"> </v>
      </c>
      <c r="AC42" s="47" t="str">
        <f ca="1">IF(ISBLANK(INDIRECT("C42"))," ",(INDIRECT("C42")))</f>
        <v xml:space="preserve"> </v>
      </c>
      <c r="AD42" s="47" t="str">
        <f ca="1">IF(ISBLANK(INDIRECT("D42"))," ",(INDIRECT("D42")))</f>
        <v xml:space="preserve"> </v>
      </c>
      <c r="AE42" s="47" t="str">
        <f ca="1">IF(ISBLANK(INDIRECT("E42"))," ",(INDIRECT("E42")))</f>
        <v xml:space="preserve"> </v>
      </c>
      <c r="AF42" s="47" t="str">
        <f ca="1">IF(ISBLANK(INDIRECT("F42"))," ",(INDIRECT("F42")))</f>
        <v xml:space="preserve"> </v>
      </c>
      <c r="AG42" s="47" t="str">
        <f ca="1">IF(ISBLANK(INDIRECT("G42"))," ",(INDIRECT("G42")))</f>
        <v xml:space="preserve"> </v>
      </c>
      <c r="AH42" s="47" t="str">
        <f ca="1">IF(ISBLANK(INDIRECT("H42"))," ",(INDIRECT("H42")))</f>
        <v xml:space="preserve"> </v>
      </c>
      <c r="AI42" s="47" t="str">
        <f ca="1">IF(ISBLANK(INDIRECT("I42"))," ",(INDIRECT("I42")))</f>
        <v xml:space="preserve"> </v>
      </c>
      <c r="AJ42" s="47" t="str">
        <f ca="1">IF(ISBLANK(INDIRECT("J42"))," ",(INDIRECT("J42")))</f>
        <v xml:space="preserve"> </v>
      </c>
      <c r="AK42" s="47" t="str">
        <f ca="1">IF(ISBLANK(INDIRECT("K42"))," ",(INDIRECT("K42")))</f>
        <v xml:space="preserve"> </v>
      </c>
      <c r="AL42" s="47" t="str">
        <f ca="1">IF(ISBLANK(INDIRECT("L42"))," ",(INDIRECT("L42")))</f>
        <v xml:space="preserve"> </v>
      </c>
      <c r="AM42" s="47" t="str">
        <f ca="1">IF(ISBLANK(INDIRECT("M42"))," ",(INDIRECT("M42")))</f>
        <v xml:space="preserve"> </v>
      </c>
      <c r="AN42" s="47" t="str">
        <f ca="1">IF(ISBLANK(INDIRECT("N42"))," ",(INDIRECT("N42")))</f>
        <v xml:space="preserve"> </v>
      </c>
      <c r="AO42" s="47" t="str">
        <f ca="1">IF(ISBLANK(INDIRECT("O42"))," ",(INDIRECT("O42")))</f>
        <v xml:space="preserve"> </v>
      </c>
      <c r="AP42" s="47" t="str">
        <f ca="1">IF(ISBLANK(INDIRECT("P42"))," ",(INDIRECT("P42")))</f>
        <v xml:space="preserve"> </v>
      </c>
      <c r="AQ42" s="47" t="str">
        <f ca="1">IF(ISBLANK(INDIRECT("Q42"))," ",(INDIRECT("Q42")))</f>
        <v xml:space="preserve"> </v>
      </c>
      <c r="AR42" s="47" t="str">
        <f ca="1">IF(ISBLANK(INDIRECT("R42"))," ",(INDIRECT("R42")))</f>
        <v xml:space="preserve"> </v>
      </c>
      <c r="AS42" s="47" t="str">
        <f ca="1">IF(ISBLANK(INDIRECT("S42"))," ",(INDIRECT("S42")))</f>
        <v xml:space="preserve"> </v>
      </c>
      <c r="AT42" s="47" t="str">
        <f ca="1">IF(ISBLANK(INDIRECT("T42"))," ",(INDIRECT("T42")))</f>
        <v xml:space="preserve"> </v>
      </c>
      <c r="AU42" s="47" t="str">
        <f ca="1">IF(ISBLANK(INDIRECT("U42"))," ",(INDIRECT("U42")))</f>
        <v xml:space="preserve"> </v>
      </c>
      <c r="AV42" s="47" t="str">
        <f ca="1">IF(ISBLANK(INDIRECT("V42"))," ",(INDIRECT("V42")))</f>
        <v/>
      </c>
      <c r="AW42" s="47" t="str">
        <f ca="1">IF(ISBLANK(INDIRECT("W42"))," ",(INDIRECT("W42")))</f>
        <v xml:space="preserve"> </v>
      </c>
      <c r="AX42" s="47" t="str">
        <f ca="1">IF(ISBLANK(INDIRECT("X42"))," ",(INDIRECT("X42")))</f>
        <v xml:space="preserve"> </v>
      </c>
      <c r="AY42" s="47" t="str">
        <f ca="1">IF(ISBLANK(INDIRECT("Y42"))," ",(INDIRECT("Y42")))</f>
        <v xml:space="preserve"> </v>
      </c>
      <c r="AZ42" s="47" t="str">
        <f ca="1">IF(ISBLANK(INDIRECT("Z42"))," ",(INDIRECT("Z42")))</f>
        <v xml:space="preserve"> </v>
      </c>
    </row>
    <row r="43" spans="1:52" ht="43.5" customHeight="1" x14ac:dyDescent="0.35">
      <c r="A43" s="135">
        <v>38</v>
      </c>
      <c r="B43" s="136"/>
      <c r="C43" s="136"/>
      <c r="D43" s="137"/>
      <c r="E43" s="137"/>
      <c r="F43" s="138"/>
      <c r="G43" s="137"/>
      <c r="H43" s="137"/>
      <c r="I43" s="139"/>
      <c r="J43" s="137"/>
      <c r="K43" s="137"/>
      <c r="L43" s="137"/>
      <c r="M43" s="140"/>
      <c r="N43" s="137"/>
      <c r="O43" s="137"/>
      <c r="P43" s="137"/>
      <c r="Q43" s="141"/>
      <c r="R43" s="141"/>
      <c r="S43" s="137"/>
      <c r="T43" s="142"/>
      <c r="U43" s="142"/>
      <c r="V43" s="176" t="str">
        <f t="shared" si="0"/>
        <v/>
      </c>
      <c r="W43" s="137"/>
      <c r="X43" s="137"/>
      <c r="Y43" s="137"/>
      <c r="Z43" s="137"/>
      <c r="AB43" s="47" t="str">
        <f ca="1">IF(ISBLANK(INDIRECT("B43"))," ",(INDIRECT("B43")))</f>
        <v xml:space="preserve"> </v>
      </c>
      <c r="AC43" s="47" t="str">
        <f ca="1">IF(ISBLANK(INDIRECT("C43"))," ",(INDIRECT("C43")))</f>
        <v xml:space="preserve"> </v>
      </c>
      <c r="AD43" s="47" t="str">
        <f ca="1">IF(ISBLANK(INDIRECT("D43"))," ",(INDIRECT("D43")))</f>
        <v xml:space="preserve"> </v>
      </c>
      <c r="AE43" s="47" t="str">
        <f ca="1">IF(ISBLANK(INDIRECT("E43"))," ",(INDIRECT("E43")))</f>
        <v xml:space="preserve"> </v>
      </c>
      <c r="AF43" s="47" t="str">
        <f ca="1">IF(ISBLANK(INDIRECT("F43"))," ",(INDIRECT("F43")))</f>
        <v xml:space="preserve"> </v>
      </c>
      <c r="AG43" s="47" t="str">
        <f ca="1">IF(ISBLANK(INDIRECT("G43"))," ",(INDIRECT("G43")))</f>
        <v xml:space="preserve"> </v>
      </c>
      <c r="AH43" s="47" t="str">
        <f ca="1">IF(ISBLANK(INDIRECT("H43"))," ",(INDIRECT("H43")))</f>
        <v xml:space="preserve"> </v>
      </c>
      <c r="AI43" s="47" t="str">
        <f ca="1">IF(ISBLANK(INDIRECT("I43"))," ",(INDIRECT("I43")))</f>
        <v xml:space="preserve"> </v>
      </c>
      <c r="AJ43" s="47" t="str">
        <f ca="1">IF(ISBLANK(INDIRECT("J43"))," ",(INDIRECT("J43")))</f>
        <v xml:space="preserve"> </v>
      </c>
      <c r="AK43" s="47" t="str">
        <f ca="1">IF(ISBLANK(INDIRECT("K43"))," ",(INDIRECT("K43")))</f>
        <v xml:space="preserve"> </v>
      </c>
      <c r="AL43" s="47" t="str">
        <f ca="1">IF(ISBLANK(INDIRECT("L43"))," ",(INDIRECT("L43")))</f>
        <v xml:space="preserve"> </v>
      </c>
      <c r="AM43" s="47" t="str">
        <f ca="1">IF(ISBLANK(INDIRECT("M43"))," ",(INDIRECT("M43")))</f>
        <v xml:space="preserve"> </v>
      </c>
      <c r="AN43" s="47" t="str">
        <f ca="1">IF(ISBLANK(INDIRECT("N43"))," ",(INDIRECT("N43")))</f>
        <v xml:space="preserve"> </v>
      </c>
      <c r="AO43" s="47" t="str">
        <f ca="1">IF(ISBLANK(INDIRECT("O43"))," ",(INDIRECT("O43")))</f>
        <v xml:space="preserve"> </v>
      </c>
      <c r="AP43" s="47" t="str">
        <f ca="1">IF(ISBLANK(INDIRECT("P43"))," ",(INDIRECT("P43")))</f>
        <v xml:space="preserve"> </v>
      </c>
      <c r="AQ43" s="47" t="str">
        <f ca="1">IF(ISBLANK(INDIRECT("Q43"))," ",(INDIRECT("Q43")))</f>
        <v xml:space="preserve"> </v>
      </c>
      <c r="AR43" s="47" t="str">
        <f ca="1">IF(ISBLANK(INDIRECT("R43"))," ",(INDIRECT("R43")))</f>
        <v xml:space="preserve"> </v>
      </c>
      <c r="AS43" s="47" t="str">
        <f ca="1">IF(ISBLANK(INDIRECT("S43"))," ",(INDIRECT("S43")))</f>
        <v xml:space="preserve"> </v>
      </c>
      <c r="AT43" s="47" t="str">
        <f ca="1">IF(ISBLANK(INDIRECT("T43"))," ",(INDIRECT("T43")))</f>
        <v xml:space="preserve"> </v>
      </c>
      <c r="AU43" s="47" t="str">
        <f ca="1">IF(ISBLANK(INDIRECT("U43"))," ",(INDIRECT("U43")))</f>
        <v xml:space="preserve"> </v>
      </c>
      <c r="AV43" s="47" t="str">
        <f ca="1">IF(ISBLANK(INDIRECT("V43"))," ",(INDIRECT("V43")))</f>
        <v/>
      </c>
      <c r="AW43" s="47" t="str">
        <f ca="1">IF(ISBLANK(INDIRECT("W43"))," ",(INDIRECT("W43")))</f>
        <v xml:space="preserve"> </v>
      </c>
      <c r="AX43" s="47" t="str">
        <f ca="1">IF(ISBLANK(INDIRECT("X43"))," ",(INDIRECT("X43")))</f>
        <v xml:space="preserve"> </v>
      </c>
      <c r="AY43" s="47" t="str">
        <f ca="1">IF(ISBLANK(INDIRECT("Y43"))," ",(INDIRECT("Y43")))</f>
        <v xml:space="preserve"> </v>
      </c>
      <c r="AZ43" s="47" t="str">
        <f ca="1">IF(ISBLANK(INDIRECT("Z43"))," ",(INDIRECT("Z43")))</f>
        <v xml:space="preserve"> </v>
      </c>
    </row>
    <row r="44" spans="1:52" ht="43.5" customHeight="1" x14ac:dyDescent="0.35">
      <c r="A44" s="135">
        <v>39</v>
      </c>
      <c r="B44" s="136"/>
      <c r="C44" s="136"/>
      <c r="D44" s="137"/>
      <c r="E44" s="137"/>
      <c r="F44" s="138"/>
      <c r="G44" s="137"/>
      <c r="H44" s="137"/>
      <c r="I44" s="139"/>
      <c r="J44" s="137"/>
      <c r="K44" s="137"/>
      <c r="L44" s="137"/>
      <c r="M44" s="140"/>
      <c r="N44" s="137"/>
      <c r="O44" s="137"/>
      <c r="P44" s="137"/>
      <c r="Q44" s="141"/>
      <c r="R44" s="141"/>
      <c r="S44" s="137"/>
      <c r="T44" s="142"/>
      <c r="U44" s="142"/>
      <c r="V44" s="176" t="str">
        <f t="shared" si="0"/>
        <v/>
      </c>
      <c r="W44" s="137"/>
      <c r="X44" s="137"/>
      <c r="Y44" s="137"/>
      <c r="Z44" s="137"/>
      <c r="AB44" s="47" t="str">
        <f ca="1">IF(ISBLANK(INDIRECT("B44"))," ",(INDIRECT("B44")))</f>
        <v xml:space="preserve"> </v>
      </c>
      <c r="AC44" s="47" t="str">
        <f ca="1">IF(ISBLANK(INDIRECT("C44"))," ",(INDIRECT("C44")))</f>
        <v xml:space="preserve"> </v>
      </c>
      <c r="AD44" s="47" t="str">
        <f ca="1">IF(ISBLANK(INDIRECT("D44"))," ",(INDIRECT("D44")))</f>
        <v xml:space="preserve"> </v>
      </c>
      <c r="AE44" s="47" t="str">
        <f ca="1">IF(ISBLANK(INDIRECT("E44"))," ",(INDIRECT("E44")))</f>
        <v xml:space="preserve"> </v>
      </c>
      <c r="AF44" s="47" t="str">
        <f ca="1">IF(ISBLANK(INDIRECT("F44"))," ",(INDIRECT("F44")))</f>
        <v xml:space="preserve"> </v>
      </c>
      <c r="AG44" s="47" t="str">
        <f ca="1">IF(ISBLANK(INDIRECT("G44"))," ",(INDIRECT("G44")))</f>
        <v xml:space="preserve"> </v>
      </c>
      <c r="AH44" s="47" t="str">
        <f ca="1">IF(ISBLANK(INDIRECT("H44"))," ",(INDIRECT("H44")))</f>
        <v xml:space="preserve"> </v>
      </c>
      <c r="AI44" s="47" t="str">
        <f ca="1">IF(ISBLANK(INDIRECT("I44"))," ",(INDIRECT("I44")))</f>
        <v xml:space="preserve"> </v>
      </c>
      <c r="AJ44" s="47" t="str">
        <f ca="1">IF(ISBLANK(INDIRECT("J44"))," ",(INDIRECT("J44")))</f>
        <v xml:space="preserve"> </v>
      </c>
      <c r="AK44" s="47" t="str">
        <f ca="1">IF(ISBLANK(INDIRECT("K44"))," ",(INDIRECT("K44")))</f>
        <v xml:space="preserve"> </v>
      </c>
      <c r="AL44" s="47" t="str">
        <f ca="1">IF(ISBLANK(INDIRECT("L44"))," ",(INDIRECT("L44")))</f>
        <v xml:space="preserve"> </v>
      </c>
      <c r="AM44" s="47" t="str">
        <f ca="1">IF(ISBLANK(INDIRECT("M44"))," ",(INDIRECT("M44")))</f>
        <v xml:space="preserve"> </v>
      </c>
      <c r="AN44" s="47" t="str">
        <f ca="1">IF(ISBLANK(INDIRECT("N44"))," ",(INDIRECT("N44")))</f>
        <v xml:space="preserve"> </v>
      </c>
      <c r="AO44" s="47" t="str">
        <f ca="1">IF(ISBLANK(INDIRECT("O44"))," ",(INDIRECT("O44")))</f>
        <v xml:space="preserve"> </v>
      </c>
      <c r="AP44" s="47" t="str">
        <f ca="1">IF(ISBLANK(INDIRECT("P44"))," ",(INDIRECT("P44")))</f>
        <v xml:space="preserve"> </v>
      </c>
      <c r="AQ44" s="47" t="str">
        <f ca="1">IF(ISBLANK(INDIRECT("Q44"))," ",(INDIRECT("Q44")))</f>
        <v xml:space="preserve"> </v>
      </c>
      <c r="AR44" s="47" t="str">
        <f ca="1">IF(ISBLANK(INDIRECT("R44"))," ",(INDIRECT("R44")))</f>
        <v xml:space="preserve"> </v>
      </c>
      <c r="AS44" s="47" t="str">
        <f ca="1">IF(ISBLANK(INDIRECT("S44"))," ",(INDIRECT("S44")))</f>
        <v xml:space="preserve"> </v>
      </c>
      <c r="AT44" s="47" t="str">
        <f ca="1">IF(ISBLANK(INDIRECT("T44"))," ",(INDIRECT("T44")))</f>
        <v xml:space="preserve"> </v>
      </c>
      <c r="AU44" s="47" t="str">
        <f ca="1">IF(ISBLANK(INDIRECT("U44"))," ",(INDIRECT("U44")))</f>
        <v xml:space="preserve"> </v>
      </c>
      <c r="AV44" s="47" t="str">
        <f ca="1">IF(ISBLANK(INDIRECT("V44"))," ",(INDIRECT("V44")))</f>
        <v/>
      </c>
      <c r="AW44" s="47" t="str">
        <f ca="1">IF(ISBLANK(INDIRECT("W44"))," ",(INDIRECT("W44")))</f>
        <v xml:space="preserve"> </v>
      </c>
      <c r="AX44" s="47" t="str">
        <f ca="1">IF(ISBLANK(INDIRECT("X44"))," ",(INDIRECT("X44")))</f>
        <v xml:space="preserve"> </v>
      </c>
      <c r="AY44" s="47" t="str">
        <f ca="1">IF(ISBLANK(INDIRECT("Y44"))," ",(INDIRECT("Y44")))</f>
        <v xml:space="preserve"> </v>
      </c>
      <c r="AZ44" s="47" t="str">
        <f ca="1">IF(ISBLANK(INDIRECT("Z44"))," ",(INDIRECT("Z44")))</f>
        <v xml:space="preserve"> </v>
      </c>
    </row>
    <row r="45" spans="1:52" ht="43.5" customHeight="1" x14ac:dyDescent="0.35">
      <c r="A45" s="135">
        <v>40</v>
      </c>
      <c r="B45" s="136"/>
      <c r="C45" s="136"/>
      <c r="D45" s="137"/>
      <c r="E45" s="137"/>
      <c r="F45" s="138"/>
      <c r="G45" s="137"/>
      <c r="H45" s="137"/>
      <c r="I45" s="139"/>
      <c r="J45" s="137"/>
      <c r="K45" s="137"/>
      <c r="L45" s="137"/>
      <c r="M45" s="140"/>
      <c r="N45" s="137"/>
      <c r="O45" s="137"/>
      <c r="P45" s="137"/>
      <c r="Q45" s="141"/>
      <c r="R45" s="141"/>
      <c r="S45" s="137"/>
      <c r="T45" s="142"/>
      <c r="U45" s="142"/>
      <c r="V45" s="176" t="str">
        <f t="shared" si="0"/>
        <v/>
      </c>
      <c r="W45" s="137"/>
      <c r="X45" s="137"/>
      <c r="Y45" s="137"/>
      <c r="Z45" s="137"/>
      <c r="AB45" s="47" t="str">
        <f ca="1">IF(ISBLANK(INDIRECT("B45"))," ",(INDIRECT("B45")))</f>
        <v xml:space="preserve"> </v>
      </c>
      <c r="AC45" s="47" t="str">
        <f ca="1">IF(ISBLANK(INDIRECT("C45"))," ",(INDIRECT("C45")))</f>
        <v xml:space="preserve"> </v>
      </c>
      <c r="AD45" s="47" t="str">
        <f ca="1">IF(ISBLANK(INDIRECT("D45"))," ",(INDIRECT("D45")))</f>
        <v xml:space="preserve"> </v>
      </c>
      <c r="AE45" s="47" t="str">
        <f ca="1">IF(ISBLANK(INDIRECT("E45"))," ",(INDIRECT("E45")))</f>
        <v xml:space="preserve"> </v>
      </c>
      <c r="AF45" s="47" t="str">
        <f ca="1">IF(ISBLANK(INDIRECT("F45"))," ",(INDIRECT("F45")))</f>
        <v xml:space="preserve"> </v>
      </c>
      <c r="AG45" s="47" t="str">
        <f ca="1">IF(ISBLANK(INDIRECT("G45"))," ",(INDIRECT("G45")))</f>
        <v xml:space="preserve"> </v>
      </c>
      <c r="AH45" s="47" t="str">
        <f ca="1">IF(ISBLANK(INDIRECT("H45"))," ",(INDIRECT("H45")))</f>
        <v xml:space="preserve"> </v>
      </c>
      <c r="AI45" s="47" t="str">
        <f ca="1">IF(ISBLANK(INDIRECT("I45"))," ",(INDIRECT("I45")))</f>
        <v xml:space="preserve"> </v>
      </c>
      <c r="AJ45" s="47" t="str">
        <f ca="1">IF(ISBLANK(INDIRECT("J45"))," ",(INDIRECT("J45")))</f>
        <v xml:space="preserve"> </v>
      </c>
      <c r="AK45" s="47" t="str">
        <f ca="1">IF(ISBLANK(INDIRECT("K45"))," ",(INDIRECT("K45")))</f>
        <v xml:space="preserve"> </v>
      </c>
      <c r="AL45" s="47" t="str">
        <f ca="1">IF(ISBLANK(INDIRECT("L45"))," ",(INDIRECT("L45")))</f>
        <v xml:space="preserve"> </v>
      </c>
      <c r="AM45" s="47" t="str">
        <f ca="1">IF(ISBLANK(INDIRECT("M45"))," ",(INDIRECT("M45")))</f>
        <v xml:space="preserve"> </v>
      </c>
      <c r="AN45" s="47" t="str">
        <f ca="1">IF(ISBLANK(INDIRECT("N45"))," ",(INDIRECT("N45")))</f>
        <v xml:space="preserve"> </v>
      </c>
      <c r="AO45" s="47" t="str">
        <f ca="1">IF(ISBLANK(INDIRECT("O45"))," ",(INDIRECT("O45")))</f>
        <v xml:space="preserve"> </v>
      </c>
      <c r="AP45" s="47" t="str">
        <f ca="1">IF(ISBLANK(INDIRECT("P45"))," ",(INDIRECT("P45")))</f>
        <v xml:space="preserve"> </v>
      </c>
      <c r="AQ45" s="47" t="str">
        <f ca="1">IF(ISBLANK(INDIRECT("Q45"))," ",(INDIRECT("Q45")))</f>
        <v xml:space="preserve"> </v>
      </c>
      <c r="AR45" s="47" t="str">
        <f ca="1">IF(ISBLANK(INDIRECT("R45"))," ",(INDIRECT("R45")))</f>
        <v xml:space="preserve"> </v>
      </c>
      <c r="AS45" s="47" t="str">
        <f ca="1">IF(ISBLANK(INDIRECT("S45"))," ",(INDIRECT("S45")))</f>
        <v xml:space="preserve"> </v>
      </c>
      <c r="AT45" s="47" t="str">
        <f ca="1">IF(ISBLANK(INDIRECT("T45"))," ",(INDIRECT("T45")))</f>
        <v xml:space="preserve"> </v>
      </c>
      <c r="AU45" s="47" t="str">
        <f ca="1">IF(ISBLANK(INDIRECT("U45"))," ",(INDIRECT("U45")))</f>
        <v xml:space="preserve"> </v>
      </c>
      <c r="AV45" s="47" t="str">
        <f ca="1">IF(ISBLANK(INDIRECT("V45"))," ",(INDIRECT("V45")))</f>
        <v/>
      </c>
      <c r="AW45" s="47" t="str">
        <f ca="1">IF(ISBLANK(INDIRECT("W45"))," ",(INDIRECT("W45")))</f>
        <v xml:space="preserve"> </v>
      </c>
      <c r="AX45" s="47" t="str">
        <f ca="1">IF(ISBLANK(INDIRECT("X45"))," ",(INDIRECT("X45")))</f>
        <v xml:space="preserve"> </v>
      </c>
      <c r="AY45" s="47" t="str">
        <f ca="1">IF(ISBLANK(INDIRECT("Y45"))," ",(INDIRECT("Y45")))</f>
        <v xml:space="preserve"> </v>
      </c>
      <c r="AZ45" s="47" t="str">
        <f ca="1">IF(ISBLANK(INDIRECT("Z45"))," ",(INDIRECT("Z45")))</f>
        <v xml:space="preserve"> </v>
      </c>
    </row>
    <row r="46" spans="1:52" ht="43.5" customHeight="1" x14ac:dyDescent="0.35">
      <c r="A46" s="135">
        <v>41</v>
      </c>
      <c r="B46" s="136"/>
      <c r="C46" s="136"/>
      <c r="D46" s="137"/>
      <c r="E46" s="137"/>
      <c r="F46" s="138"/>
      <c r="G46" s="137"/>
      <c r="H46" s="137"/>
      <c r="I46" s="139"/>
      <c r="J46" s="137"/>
      <c r="K46" s="137"/>
      <c r="L46" s="137"/>
      <c r="M46" s="140"/>
      <c r="N46" s="137"/>
      <c r="O46" s="137"/>
      <c r="P46" s="137"/>
      <c r="Q46" s="141"/>
      <c r="R46" s="141"/>
      <c r="S46" s="137"/>
      <c r="T46" s="142"/>
      <c r="U46" s="142"/>
      <c r="V46" s="176" t="str">
        <f t="shared" si="0"/>
        <v/>
      </c>
      <c r="W46" s="137"/>
      <c r="X46" s="137"/>
      <c r="Y46" s="137"/>
      <c r="Z46" s="137"/>
      <c r="AB46" s="47" t="str">
        <f ca="1">IF(ISBLANK(INDIRECT("B46"))," ",(INDIRECT("B46")))</f>
        <v xml:space="preserve"> </v>
      </c>
      <c r="AC46" s="47" t="str">
        <f ca="1">IF(ISBLANK(INDIRECT("C46"))," ",(INDIRECT("C46")))</f>
        <v xml:space="preserve"> </v>
      </c>
      <c r="AD46" s="47" t="str">
        <f ca="1">IF(ISBLANK(INDIRECT("D46"))," ",(INDIRECT("D46")))</f>
        <v xml:space="preserve"> </v>
      </c>
      <c r="AE46" s="47" t="str">
        <f ca="1">IF(ISBLANK(INDIRECT("E46"))," ",(INDIRECT("E46")))</f>
        <v xml:space="preserve"> </v>
      </c>
      <c r="AF46" s="47" t="str">
        <f ca="1">IF(ISBLANK(INDIRECT("F46"))," ",(INDIRECT("F46")))</f>
        <v xml:space="preserve"> </v>
      </c>
      <c r="AG46" s="47" t="str">
        <f ca="1">IF(ISBLANK(INDIRECT("G46"))," ",(INDIRECT("G46")))</f>
        <v xml:space="preserve"> </v>
      </c>
      <c r="AH46" s="47" t="str">
        <f ca="1">IF(ISBLANK(INDIRECT("H46"))," ",(INDIRECT("H46")))</f>
        <v xml:space="preserve"> </v>
      </c>
      <c r="AI46" s="47" t="str">
        <f ca="1">IF(ISBLANK(INDIRECT("I46"))," ",(INDIRECT("I46")))</f>
        <v xml:space="preserve"> </v>
      </c>
      <c r="AJ46" s="47" t="str">
        <f ca="1">IF(ISBLANK(INDIRECT("J46"))," ",(INDIRECT("J46")))</f>
        <v xml:space="preserve"> </v>
      </c>
      <c r="AK46" s="47" t="str">
        <f ca="1">IF(ISBLANK(INDIRECT("K46"))," ",(INDIRECT("K46")))</f>
        <v xml:space="preserve"> </v>
      </c>
      <c r="AL46" s="47" t="str">
        <f ca="1">IF(ISBLANK(INDIRECT("L46"))," ",(INDIRECT("L46")))</f>
        <v xml:space="preserve"> </v>
      </c>
      <c r="AM46" s="47" t="str">
        <f ca="1">IF(ISBLANK(INDIRECT("M46"))," ",(INDIRECT("M46")))</f>
        <v xml:space="preserve"> </v>
      </c>
      <c r="AN46" s="47" t="str">
        <f ca="1">IF(ISBLANK(INDIRECT("N46"))," ",(INDIRECT("N46")))</f>
        <v xml:space="preserve"> </v>
      </c>
      <c r="AO46" s="47" t="str">
        <f ca="1">IF(ISBLANK(INDIRECT("O46"))," ",(INDIRECT("O46")))</f>
        <v xml:space="preserve"> </v>
      </c>
      <c r="AP46" s="47" t="str">
        <f ca="1">IF(ISBLANK(INDIRECT("P46"))," ",(INDIRECT("P46")))</f>
        <v xml:space="preserve"> </v>
      </c>
      <c r="AQ46" s="47" t="str">
        <f ca="1">IF(ISBLANK(INDIRECT("Q46"))," ",(INDIRECT("Q46")))</f>
        <v xml:space="preserve"> </v>
      </c>
      <c r="AR46" s="47" t="str">
        <f ca="1">IF(ISBLANK(INDIRECT("R46"))," ",(INDIRECT("R46")))</f>
        <v xml:space="preserve"> </v>
      </c>
      <c r="AS46" s="47" t="str">
        <f ca="1">IF(ISBLANK(INDIRECT("S46"))," ",(INDIRECT("S46")))</f>
        <v xml:space="preserve"> </v>
      </c>
      <c r="AT46" s="47" t="str">
        <f ca="1">IF(ISBLANK(INDIRECT("T46"))," ",(INDIRECT("T46")))</f>
        <v xml:space="preserve"> </v>
      </c>
      <c r="AU46" s="47" t="str">
        <f ca="1">IF(ISBLANK(INDIRECT("U46"))," ",(INDIRECT("U46")))</f>
        <v xml:space="preserve"> </v>
      </c>
      <c r="AV46" s="47" t="str">
        <f ca="1">IF(ISBLANK(INDIRECT("V46"))," ",(INDIRECT("V46")))</f>
        <v/>
      </c>
      <c r="AW46" s="47" t="str">
        <f ca="1">IF(ISBLANK(INDIRECT("W46"))," ",(INDIRECT("W46")))</f>
        <v xml:space="preserve"> </v>
      </c>
      <c r="AX46" s="47" t="str">
        <f ca="1">IF(ISBLANK(INDIRECT("X46"))," ",(INDIRECT("X46")))</f>
        <v xml:space="preserve"> </v>
      </c>
      <c r="AY46" s="47" t="str">
        <f ca="1">IF(ISBLANK(INDIRECT("Y46"))," ",(INDIRECT("Y46")))</f>
        <v xml:space="preserve"> </v>
      </c>
      <c r="AZ46" s="47" t="str">
        <f ca="1">IF(ISBLANK(INDIRECT("Z46"))," ",(INDIRECT("Z46")))</f>
        <v xml:space="preserve"> </v>
      </c>
    </row>
    <row r="47" spans="1:52" ht="43.5" customHeight="1" x14ac:dyDescent="0.35">
      <c r="A47" s="135">
        <v>42</v>
      </c>
      <c r="B47" s="136"/>
      <c r="C47" s="136"/>
      <c r="D47" s="137"/>
      <c r="E47" s="137"/>
      <c r="F47" s="138"/>
      <c r="G47" s="137"/>
      <c r="H47" s="137"/>
      <c r="I47" s="139"/>
      <c r="J47" s="137"/>
      <c r="K47" s="137"/>
      <c r="L47" s="137"/>
      <c r="M47" s="140"/>
      <c r="N47" s="137"/>
      <c r="O47" s="137"/>
      <c r="P47" s="137"/>
      <c r="Q47" s="141"/>
      <c r="R47" s="141"/>
      <c r="S47" s="137"/>
      <c r="T47" s="142"/>
      <c r="U47" s="142"/>
      <c r="V47" s="176" t="str">
        <f t="shared" si="0"/>
        <v/>
      </c>
      <c r="W47" s="137"/>
      <c r="X47" s="137"/>
      <c r="Y47" s="137"/>
      <c r="Z47" s="137"/>
      <c r="AB47" s="47" t="str">
        <f ca="1">IF(ISBLANK(INDIRECT("B47"))," ",(INDIRECT("B47")))</f>
        <v xml:space="preserve"> </v>
      </c>
      <c r="AC47" s="47" t="str">
        <f ca="1">IF(ISBLANK(INDIRECT("C47"))," ",(INDIRECT("C47")))</f>
        <v xml:space="preserve"> </v>
      </c>
      <c r="AD47" s="47" t="str">
        <f ca="1">IF(ISBLANK(INDIRECT("D47"))," ",(INDIRECT("D47")))</f>
        <v xml:space="preserve"> </v>
      </c>
      <c r="AE47" s="47" t="str">
        <f ca="1">IF(ISBLANK(INDIRECT("E47"))," ",(INDIRECT("E47")))</f>
        <v xml:space="preserve"> </v>
      </c>
      <c r="AF47" s="47" t="str">
        <f ca="1">IF(ISBLANK(INDIRECT("F47"))," ",(INDIRECT("F47")))</f>
        <v xml:space="preserve"> </v>
      </c>
      <c r="AG47" s="47" t="str">
        <f ca="1">IF(ISBLANK(INDIRECT("G47"))," ",(INDIRECT("G47")))</f>
        <v xml:space="preserve"> </v>
      </c>
      <c r="AH47" s="47" t="str">
        <f ca="1">IF(ISBLANK(INDIRECT("H47"))," ",(INDIRECT("H47")))</f>
        <v xml:space="preserve"> </v>
      </c>
      <c r="AI47" s="47" t="str">
        <f ca="1">IF(ISBLANK(INDIRECT("I47"))," ",(INDIRECT("I47")))</f>
        <v xml:space="preserve"> </v>
      </c>
      <c r="AJ47" s="47" t="str">
        <f ca="1">IF(ISBLANK(INDIRECT("J47"))," ",(INDIRECT("J47")))</f>
        <v xml:space="preserve"> </v>
      </c>
      <c r="AK47" s="47" t="str">
        <f ca="1">IF(ISBLANK(INDIRECT("K47"))," ",(INDIRECT("K47")))</f>
        <v xml:space="preserve"> </v>
      </c>
      <c r="AL47" s="47" t="str">
        <f ca="1">IF(ISBLANK(INDIRECT("L47"))," ",(INDIRECT("L47")))</f>
        <v xml:space="preserve"> </v>
      </c>
      <c r="AM47" s="47" t="str">
        <f ca="1">IF(ISBLANK(INDIRECT("M47"))," ",(INDIRECT("M47")))</f>
        <v xml:space="preserve"> </v>
      </c>
      <c r="AN47" s="47" t="str">
        <f ca="1">IF(ISBLANK(INDIRECT("N47"))," ",(INDIRECT("N47")))</f>
        <v xml:space="preserve"> </v>
      </c>
      <c r="AO47" s="47" t="str">
        <f ca="1">IF(ISBLANK(INDIRECT("O47"))," ",(INDIRECT("O47")))</f>
        <v xml:space="preserve"> </v>
      </c>
      <c r="AP47" s="47" t="str">
        <f ca="1">IF(ISBLANK(INDIRECT("P47"))," ",(INDIRECT("P47")))</f>
        <v xml:space="preserve"> </v>
      </c>
      <c r="AQ47" s="47" t="str">
        <f ca="1">IF(ISBLANK(INDIRECT("Q47"))," ",(INDIRECT("Q47")))</f>
        <v xml:space="preserve"> </v>
      </c>
      <c r="AR47" s="47" t="str">
        <f ca="1">IF(ISBLANK(INDIRECT("R47"))," ",(INDIRECT("R47")))</f>
        <v xml:space="preserve"> </v>
      </c>
      <c r="AS47" s="47" t="str">
        <f ca="1">IF(ISBLANK(INDIRECT("S47"))," ",(INDIRECT("S47")))</f>
        <v xml:space="preserve"> </v>
      </c>
      <c r="AT47" s="47" t="str">
        <f ca="1">IF(ISBLANK(INDIRECT("T47"))," ",(INDIRECT("T47")))</f>
        <v xml:space="preserve"> </v>
      </c>
      <c r="AU47" s="47" t="str">
        <f ca="1">IF(ISBLANK(INDIRECT("U47"))," ",(INDIRECT("U47")))</f>
        <v xml:space="preserve"> </v>
      </c>
      <c r="AV47" s="47" t="str">
        <f ca="1">IF(ISBLANK(INDIRECT("V47"))," ",(INDIRECT("V47")))</f>
        <v/>
      </c>
      <c r="AW47" s="47" t="str">
        <f ca="1">IF(ISBLANK(INDIRECT("W47"))," ",(INDIRECT("W47")))</f>
        <v xml:space="preserve"> </v>
      </c>
      <c r="AX47" s="47" t="str">
        <f ca="1">IF(ISBLANK(INDIRECT("X47"))," ",(INDIRECT("X47")))</f>
        <v xml:space="preserve"> </v>
      </c>
      <c r="AY47" s="47" t="str">
        <f ca="1">IF(ISBLANK(INDIRECT("Y47"))," ",(INDIRECT("Y47")))</f>
        <v xml:space="preserve"> </v>
      </c>
      <c r="AZ47" s="47" t="str">
        <f ca="1">IF(ISBLANK(INDIRECT("Z47"))," ",(INDIRECT("Z47")))</f>
        <v xml:space="preserve"> </v>
      </c>
    </row>
    <row r="48" spans="1:52" ht="43.5" customHeight="1" x14ac:dyDescent="0.35">
      <c r="A48" s="135">
        <v>43</v>
      </c>
      <c r="B48" s="136"/>
      <c r="C48" s="136"/>
      <c r="D48" s="137"/>
      <c r="E48" s="137"/>
      <c r="F48" s="138"/>
      <c r="G48" s="137"/>
      <c r="H48" s="137"/>
      <c r="I48" s="139"/>
      <c r="J48" s="137"/>
      <c r="K48" s="137"/>
      <c r="L48" s="137"/>
      <c r="M48" s="140"/>
      <c r="N48" s="137"/>
      <c r="O48" s="137"/>
      <c r="P48" s="137"/>
      <c r="Q48" s="141"/>
      <c r="R48" s="141"/>
      <c r="S48" s="137"/>
      <c r="T48" s="142"/>
      <c r="U48" s="142"/>
      <c r="V48" s="176" t="str">
        <f t="shared" si="0"/>
        <v/>
      </c>
      <c r="W48" s="137"/>
      <c r="X48" s="137"/>
      <c r="Y48" s="137"/>
      <c r="Z48" s="137"/>
      <c r="AB48" s="47" t="str">
        <f ca="1">IF(ISBLANK(INDIRECT("B48"))," ",(INDIRECT("B48")))</f>
        <v xml:space="preserve"> </v>
      </c>
      <c r="AC48" s="47" t="str">
        <f ca="1">IF(ISBLANK(INDIRECT("C48"))," ",(INDIRECT("C48")))</f>
        <v xml:space="preserve"> </v>
      </c>
      <c r="AD48" s="47" t="str">
        <f ca="1">IF(ISBLANK(INDIRECT("D48"))," ",(INDIRECT("D48")))</f>
        <v xml:space="preserve"> </v>
      </c>
      <c r="AE48" s="47" t="str">
        <f ca="1">IF(ISBLANK(INDIRECT("E48"))," ",(INDIRECT("E48")))</f>
        <v xml:space="preserve"> </v>
      </c>
      <c r="AF48" s="47" t="str">
        <f ca="1">IF(ISBLANK(INDIRECT("F48"))," ",(INDIRECT("F48")))</f>
        <v xml:space="preserve"> </v>
      </c>
      <c r="AG48" s="47" t="str">
        <f ca="1">IF(ISBLANK(INDIRECT("G48"))," ",(INDIRECT("G48")))</f>
        <v xml:space="preserve"> </v>
      </c>
      <c r="AH48" s="47" t="str">
        <f ca="1">IF(ISBLANK(INDIRECT("H48"))," ",(INDIRECT("H48")))</f>
        <v xml:space="preserve"> </v>
      </c>
      <c r="AI48" s="47" t="str">
        <f ca="1">IF(ISBLANK(INDIRECT("I48"))," ",(INDIRECT("I48")))</f>
        <v xml:space="preserve"> </v>
      </c>
      <c r="AJ48" s="47" t="str">
        <f ca="1">IF(ISBLANK(INDIRECT("J48"))," ",(INDIRECT("J48")))</f>
        <v xml:space="preserve"> </v>
      </c>
      <c r="AK48" s="47" t="str">
        <f ca="1">IF(ISBLANK(INDIRECT("K48"))," ",(INDIRECT("K48")))</f>
        <v xml:space="preserve"> </v>
      </c>
      <c r="AL48" s="47" t="str">
        <f ca="1">IF(ISBLANK(INDIRECT("L48"))," ",(INDIRECT("L48")))</f>
        <v xml:space="preserve"> </v>
      </c>
      <c r="AM48" s="47" t="str">
        <f ca="1">IF(ISBLANK(INDIRECT("M48"))," ",(INDIRECT("M48")))</f>
        <v xml:space="preserve"> </v>
      </c>
      <c r="AN48" s="47" t="str">
        <f ca="1">IF(ISBLANK(INDIRECT("N48"))," ",(INDIRECT("N48")))</f>
        <v xml:space="preserve"> </v>
      </c>
      <c r="AO48" s="47" t="str">
        <f ca="1">IF(ISBLANK(INDIRECT("O48"))," ",(INDIRECT("O48")))</f>
        <v xml:space="preserve"> </v>
      </c>
      <c r="AP48" s="47" t="str">
        <f ca="1">IF(ISBLANK(INDIRECT("P48"))," ",(INDIRECT("P48")))</f>
        <v xml:space="preserve"> </v>
      </c>
      <c r="AQ48" s="47" t="str">
        <f ca="1">IF(ISBLANK(INDIRECT("Q48"))," ",(INDIRECT("Q48")))</f>
        <v xml:space="preserve"> </v>
      </c>
      <c r="AR48" s="47" t="str">
        <f ca="1">IF(ISBLANK(INDIRECT("R48"))," ",(INDIRECT("R48")))</f>
        <v xml:space="preserve"> </v>
      </c>
      <c r="AS48" s="47" t="str">
        <f ca="1">IF(ISBLANK(INDIRECT("S48"))," ",(INDIRECT("S48")))</f>
        <v xml:space="preserve"> </v>
      </c>
      <c r="AT48" s="47" t="str">
        <f ca="1">IF(ISBLANK(INDIRECT("T48"))," ",(INDIRECT("T48")))</f>
        <v xml:space="preserve"> </v>
      </c>
      <c r="AU48" s="47" t="str">
        <f ca="1">IF(ISBLANK(INDIRECT("U48"))," ",(INDIRECT("U48")))</f>
        <v xml:space="preserve"> </v>
      </c>
      <c r="AV48" s="47" t="str">
        <f ca="1">IF(ISBLANK(INDIRECT("V48"))," ",(INDIRECT("V48")))</f>
        <v/>
      </c>
      <c r="AW48" s="47" t="str">
        <f ca="1">IF(ISBLANK(INDIRECT("W48"))," ",(INDIRECT("W48")))</f>
        <v xml:space="preserve"> </v>
      </c>
      <c r="AX48" s="47" t="str">
        <f ca="1">IF(ISBLANK(INDIRECT("X48"))," ",(INDIRECT("X48")))</f>
        <v xml:space="preserve"> </v>
      </c>
      <c r="AY48" s="47" t="str">
        <f ca="1">IF(ISBLANK(INDIRECT("Y48"))," ",(INDIRECT("Y48")))</f>
        <v xml:space="preserve"> </v>
      </c>
      <c r="AZ48" s="47" t="str">
        <f ca="1">IF(ISBLANK(INDIRECT("Z48"))," ",(INDIRECT("Z48")))</f>
        <v xml:space="preserve"> </v>
      </c>
    </row>
    <row r="49" spans="1:52" ht="43.5" customHeight="1" x14ac:dyDescent="0.35">
      <c r="A49" s="135">
        <v>44</v>
      </c>
      <c r="B49" s="136"/>
      <c r="C49" s="136"/>
      <c r="D49" s="137"/>
      <c r="E49" s="137"/>
      <c r="F49" s="138"/>
      <c r="G49" s="137"/>
      <c r="H49" s="137"/>
      <c r="I49" s="139"/>
      <c r="J49" s="137"/>
      <c r="K49" s="137"/>
      <c r="L49" s="137"/>
      <c r="M49" s="140"/>
      <c r="N49" s="137"/>
      <c r="O49" s="137"/>
      <c r="P49" s="137"/>
      <c r="Q49" s="141"/>
      <c r="R49" s="141"/>
      <c r="S49" s="137"/>
      <c r="T49" s="142"/>
      <c r="U49" s="142"/>
      <c r="V49" s="176" t="str">
        <f t="shared" si="0"/>
        <v/>
      </c>
      <c r="W49" s="137"/>
      <c r="X49" s="137"/>
      <c r="Y49" s="137"/>
      <c r="Z49" s="137"/>
      <c r="AB49" s="47" t="str">
        <f ca="1">IF(ISBLANK(INDIRECT("B49"))," ",(INDIRECT("B49")))</f>
        <v xml:space="preserve"> </v>
      </c>
      <c r="AC49" s="47" t="str">
        <f ca="1">IF(ISBLANK(INDIRECT("C49"))," ",(INDIRECT("C49")))</f>
        <v xml:space="preserve"> </v>
      </c>
      <c r="AD49" s="47" t="str">
        <f ca="1">IF(ISBLANK(INDIRECT("D49"))," ",(INDIRECT("D49")))</f>
        <v xml:space="preserve"> </v>
      </c>
      <c r="AE49" s="47" t="str">
        <f ca="1">IF(ISBLANK(INDIRECT("E49"))," ",(INDIRECT("E49")))</f>
        <v xml:space="preserve"> </v>
      </c>
      <c r="AF49" s="47" t="str">
        <f ca="1">IF(ISBLANK(INDIRECT("F49"))," ",(INDIRECT("F49")))</f>
        <v xml:space="preserve"> </v>
      </c>
      <c r="AG49" s="47" t="str">
        <f ca="1">IF(ISBLANK(INDIRECT("G49"))," ",(INDIRECT("G49")))</f>
        <v xml:space="preserve"> </v>
      </c>
      <c r="AH49" s="47" t="str">
        <f ca="1">IF(ISBLANK(INDIRECT("H49"))," ",(INDIRECT("H49")))</f>
        <v xml:space="preserve"> </v>
      </c>
      <c r="AI49" s="47" t="str">
        <f ca="1">IF(ISBLANK(INDIRECT("I49"))," ",(INDIRECT("I49")))</f>
        <v xml:space="preserve"> </v>
      </c>
      <c r="AJ49" s="47" t="str">
        <f ca="1">IF(ISBLANK(INDIRECT("J49"))," ",(INDIRECT("J49")))</f>
        <v xml:space="preserve"> </v>
      </c>
      <c r="AK49" s="47" t="str">
        <f ca="1">IF(ISBLANK(INDIRECT("K49"))," ",(INDIRECT("K49")))</f>
        <v xml:space="preserve"> </v>
      </c>
      <c r="AL49" s="47" t="str">
        <f ca="1">IF(ISBLANK(INDIRECT("L49"))," ",(INDIRECT("L49")))</f>
        <v xml:space="preserve"> </v>
      </c>
      <c r="AM49" s="47" t="str">
        <f ca="1">IF(ISBLANK(INDIRECT("M49"))," ",(INDIRECT("M49")))</f>
        <v xml:space="preserve"> </v>
      </c>
      <c r="AN49" s="47" t="str">
        <f ca="1">IF(ISBLANK(INDIRECT("N49"))," ",(INDIRECT("N49")))</f>
        <v xml:space="preserve"> </v>
      </c>
      <c r="AO49" s="47" t="str">
        <f ca="1">IF(ISBLANK(INDIRECT("O49"))," ",(INDIRECT("O49")))</f>
        <v xml:space="preserve"> </v>
      </c>
      <c r="AP49" s="47" t="str">
        <f ca="1">IF(ISBLANK(INDIRECT("P49"))," ",(INDIRECT("P49")))</f>
        <v xml:space="preserve"> </v>
      </c>
      <c r="AQ49" s="47" t="str">
        <f ca="1">IF(ISBLANK(INDIRECT("Q49"))," ",(INDIRECT("Q49")))</f>
        <v xml:space="preserve"> </v>
      </c>
      <c r="AR49" s="47" t="str">
        <f ca="1">IF(ISBLANK(INDIRECT("R49"))," ",(INDIRECT("R49")))</f>
        <v xml:space="preserve"> </v>
      </c>
      <c r="AS49" s="47" t="str">
        <f ca="1">IF(ISBLANK(INDIRECT("S49"))," ",(INDIRECT("S49")))</f>
        <v xml:space="preserve"> </v>
      </c>
      <c r="AT49" s="47" t="str">
        <f ca="1">IF(ISBLANK(INDIRECT("T49"))," ",(INDIRECT("T49")))</f>
        <v xml:space="preserve"> </v>
      </c>
      <c r="AU49" s="47" t="str">
        <f ca="1">IF(ISBLANK(INDIRECT("U49"))," ",(INDIRECT("U49")))</f>
        <v xml:space="preserve"> </v>
      </c>
      <c r="AV49" s="47" t="str">
        <f ca="1">IF(ISBLANK(INDIRECT("V49"))," ",(INDIRECT("V49")))</f>
        <v/>
      </c>
      <c r="AW49" s="47" t="str">
        <f ca="1">IF(ISBLANK(INDIRECT("W49"))," ",(INDIRECT("W49")))</f>
        <v xml:space="preserve"> </v>
      </c>
      <c r="AX49" s="47" t="str">
        <f ca="1">IF(ISBLANK(INDIRECT("X49"))," ",(INDIRECT("X49")))</f>
        <v xml:space="preserve"> </v>
      </c>
      <c r="AY49" s="47" t="str">
        <f ca="1">IF(ISBLANK(INDIRECT("Y49"))," ",(INDIRECT("Y49")))</f>
        <v xml:space="preserve"> </v>
      </c>
      <c r="AZ49" s="47" t="str">
        <f ca="1">IF(ISBLANK(INDIRECT("Z49"))," ",(INDIRECT("Z49")))</f>
        <v xml:space="preserve"> </v>
      </c>
    </row>
    <row r="50" spans="1:52" ht="43.5" customHeight="1" x14ac:dyDescent="0.35">
      <c r="A50" s="135">
        <v>45</v>
      </c>
      <c r="B50" s="136"/>
      <c r="C50" s="136"/>
      <c r="D50" s="137"/>
      <c r="E50" s="137"/>
      <c r="F50" s="138"/>
      <c r="G50" s="137"/>
      <c r="H50" s="137"/>
      <c r="I50" s="139"/>
      <c r="J50" s="137"/>
      <c r="K50" s="137"/>
      <c r="L50" s="137"/>
      <c r="M50" s="140"/>
      <c r="N50" s="137"/>
      <c r="O50" s="137"/>
      <c r="P50" s="137"/>
      <c r="Q50" s="141"/>
      <c r="R50" s="141"/>
      <c r="S50" s="137"/>
      <c r="T50" s="142"/>
      <c r="U50" s="142"/>
      <c r="V50" s="176" t="str">
        <f t="shared" si="0"/>
        <v/>
      </c>
      <c r="W50" s="137"/>
      <c r="X50" s="137"/>
      <c r="Y50" s="137"/>
      <c r="Z50" s="137"/>
      <c r="AB50" s="47" t="str">
        <f ca="1">IF(ISBLANK(INDIRECT("B50"))," ",(INDIRECT("B50")))</f>
        <v xml:space="preserve"> </v>
      </c>
      <c r="AC50" s="47" t="str">
        <f ca="1">IF(ISBLANK(INDIRECT("C50"))," ",(INDIRECT("C50")))</f>
        <v xml:space="preserve"> </v>
      </c>
      <c r="AD50" s="47" t="str">
        <f ca="1">IF(ISBLANK(INDIRECT("D50"))," ",(INDIRECT("D50")))</f>
        <v xml:space="preserve"> </v>
      </c>
      <c r="AE50" s="47" t="str">
        <f ca="1">IF(ISBLANK(INDIRECT("E50"))," ",(INDIRECT("E50")))</f>
        <v xml:space="preserve"> </v>
      </c>
      <c r="AF50" s="47" t="str">
        <f ca="1">IF(ISBLANK(INDIRECT("F50"))," ",(INDIRECT("F50")))</f>
        <v xml:space="preserve"> </v>
      </c>
      <c r="AG50" s="47" t="str">
        <f ca="1">IF(ISBLANK(INDIRECT("G50"))," ",(INDIRECT("G50")))</f>
        <v xml:space="preserve"> </v>
      </c>
      <c r="AH50" s="47" t="str">
        <f ca="1">IF(ISBLANK(INDIRECT("H50"))," ",(INDIRECT("H50")))</f>
        <v xml:space="preserve"> </v>
      </c>
      <c r="AI50" s="47" t="str">
        <f ca="1">IF(ISBLANK(INDIRECT("I50"))," ",(INDIRECT("I50")))</f>
        <v xml:space="preserve"> </v>
      </c>
      <c r="AJ50" s="47" t="str">
        <f ca="1">IF(ISBLANK(INDIRECT("J50"))," ",(INDIRECT("J50")))</f>
        <v xml:space="preserve"> </v>
      </c>
      <c r="AK50" s="47" t="str">
        <f ca="1">IF(ISBLANK(INDIRECT("K50"))," ",(INDIRECT("K50")))</f>
        <v xml:space="preserve"> </v>
      </c>
      <c r="AL50" s="47" t="str">
        <f ca="1">IF(ISBLANK(INDIRECT("L50"))," ",(INDIRECT("L50")))</f>
        <v xml:space="preserve"> </v>
      </c>
      <c r="AM50" s="47" t="str">
        <f ca="1">IF(ISBLANK(INDIRECT("M50"))," ",(INDIRECT("M50")))</f>
        <v xml:space="preserve"> </v>
      </c>
      <c r="AN50" s="47" t="str">
        <f ca="1">IF(ISBLANK(INDIRECT("N50"))," ",(INDIRECT("N50")))</f>
        <v xml:space="preserve"> </v>
      </c>
      <c r="AO50" s="47" t="str">
        <f ca="1">IF(ISBLANK(INDIRECT("O50"))," ",(INDIRECT("O50")))</f>
        <v xml:space="preserve"> </v>
      </c>
      <c r="AP50" s="47" t="str">
        <f ca="1">IF(ISBLANK(INDIRECT("P50"))," ",(INDIRECT("P50")))</f>
        <v xml:space="preserve"> </v>
      </c>
      <c r="AQ50" s="47" t="str">
        <f ca="1">IF(ISBLANK(INDIRECT("Q50"))," ",(INDIRECT("Q50")))</f>
        <v xml:space="preserve"> </v>
      </c>
      <c r="AR50" s="47" t="str">
        <f ca="1">IF(ISBLANK(INDIRECT("R50"))," ",(INDIRECT("R50")))</f>
        <v xml:space="preserve"> </v>
      </c>
      <c r="AS50" s="47" t="str">
        <f ca="1">IF(ISBLANK(INDIRECT("S50"))," ",(INDIRECT("S50")))</f>
        <v xml:space="preserve"> </v>
      </c>
      <c r="AT50" s="47" t="str">
        <f ca="1">IF(ISBLANK(INDIRECT("T50"))," ",(INDIRECT("T50")))</f>
        <v xml:space="preserve"> </v>
      </c>
      <c r="AU50" s="47" t="str">
        <f ca="1">IF(ISBLANK(INDIRECT("U50"))," ",(INDIRECT("U50")))</f>
        <v xml:space="preserve"> </v>
      </c>
      <c r="AV50" s="47" t="str">
        <f ca="1">IF(ISBLANK(INDIRECT("V50"))," ",(INDIRECT("V50")))</f>
        <v/>
      </c>
      <c r="AW50" s="47" t="str">
        <f ca="1">IF(ISBLANK(INDIRECT("W50"))," ",(INDIRECT("W50")))</f>
        <v xml:space="preserve"> </v>
      </c>
      <c r="AX50" s="47" t="str">
        <f ca="1">IF(ISBLANK(INDIRECT("X50"))," ",(INDIRECT("X50")))</f>
        <v xml:space="preserve"> </v>
      </c>
      <c r="AY50" s="47" t="str">
        <f ca="1">IF(ISBLANK(INDIRECT("Y50"))," ",(INDIRECT("Y50")))</f>
        <v xml:space="preserve"> </v>
      </c>
      <c r="AZ50" s="47" t="str">
        <f ca="1">IF(ISBLANK(INDIRECT("Z50"))," ",(INDIRECT("Z50")))</f>
        <v xml:space="preserve"> </v>
      </c>
    </row>
    <row r="51" spans="1:52" ht="43.5" customHeight="1" x14ac:dyDescent="0.35">
      <c r="A51" s="135">
        <v>46</v>
      </c>
      <c r="B51" s="136"/>
      <c r="C51" s="136"/>
      <c r="D51" s="137"/>
      <c r="E51" s="137"/>
      <c r="F51" s="138"/>
      <c r="G51" s="137"/>
      <c r="H51" s="137"/>
      <c r="I51" s="139"/>
      <c r="J51" s="137"/>
      <c r="K51" s="137"/>
      <c r="L51" s="137"/>
      <c r="M51" s="140"/>
      <c r="N51" s="137"/>
      <c r="O51" s="137"/>
      <c r="P51" s="137"/>
      <c r="Q51" s="141"/>
      <c r="R51" s="141"/>
      <c r="S51" s="137"/>
      <c r="T51" s="142"/>
      <c r="U51" s="142"/>
      <c r="V51" s="176" t="str">
        <f t="shared" si="0"/>
        <v/>
      </c>
      <c r="W51" s="137"/>
      <c r="X51" s="137"/>
      <c r="Y51" s="137"/>
      <c r="Z51" s="137"/>
      <c r="AB51" s="47" t="str">
        <f ca="1">IF(ISBLANK(INDIRECT("B51"))," ",(INDIRECT("B51")))</f>
        <v xml:space="preserve"> </v>
      </c>
      <c r="AC51" s="47" t="str">
        <f ca="1">IF(ISBLANK(INDIRECT("C51"))," ",(INDIRECT("C51")))</f>
        <v xml:space="preserve"> </v>
      </c>
      <c r="AD51" s="47" t="str">
        <f ca="1">IF(ISBLANK(INDIRECT("D51"))," ",(INDIRECT("D51")))</f>
        <v xml:space="preserve"> </v>
      </c>
      <c r="AE51" s="47" t="str">
        <f ca="1">IF(ISBLANK(INDIRECT("E51"))," ",(INDIRECT("E51")))</f>
        <v xml:space="preserve"> </v>
      </c>
      <c r="AF51" s="47" t="str">
        <f ca="1">IF(ISBLANK(INDIRECT("F51"))," ",(INDIRECT("F51")))</f>
        <v xml:space="preserve"> </v>
      </c>
      <c r="AG51" s="47" t="str">
        <f ca="1">IF(ISBLANK(INDIRECT("G51"))," ",(INDIRECT("G51")))</f>
        <v xml:space="preserve"> </v>
      </c>
      <c r="AH51" s="47" t="str">
        <f ca="1">IF(ISBLANK(INDIRECT("H51"))," ",(INDIRECT("H51")))</f>
        <v xml:space="preserve"> </v>
      </c>
      <c r="AI51" s="47" t="str">
        <f ca="1">IF(ISBLANK(INDIRECT("I51"))," ",(INDIRECT("I51")))</f>
        <v xml:space="preserve"> </v>
      </c>
      <c r="AJ51" s="47" t="str">
        <f ca="1">IF(ISBLANK(INDIRECT("J51"))," ",(INDIRECT("J51")))</f>
        <v xml:space="preserve"> </v>
      </c>
      <c r="AK51" s="47" t="str">
        <f ca="1">IF(ISBLANK(INDIRECT("K51"))," ",(INDIRECT("K51")))</f>
        <v xml:space="preserve"> </v>
      </c>
      <c r="AL51" s="47" t="str">
        <f ca="1">IF(ISBLANK(INDIRECT("L51"))," ",(INDIRECT("L51")))</f>
        <v xml:space="preserve"> </v>
      </c>
      <c r="AM51" s="47" t="str">
        <f ca="1">IF(ISBLANK(INDIRECT("M51"))," ",(INDIRECT("M51")))</f>
        <v xml:space="preserve"> </v>
      </c>
      <c r="AN51" s="47" t="str">
        <f ca="1">IF(ISBLANK(INDIRECT("N51"))," ",(INDIRECT("N51")))</f>
        <v xml:space="preserve"> </v>
      </c>
      <c r="AO51" s="47" t="str">
        <f ca="1">IF(ISBLANK(INDIRECT("O51"))," ",(INDIRECT("O51")))</f>
        <v xml:space="preserve"> </v>
      </c>
      <c r="AP51" s="47" t="str">
        <f ca="1">IF(ISBLANK(INDIRECT("P51"))," ",(INDIRECT("P51")))</f>
        <v xml:space="preserve"> </v>
      </c>
      <c r="AQ51" s="47" t="str">
        <f ca="1">IF(ISBLANK(INDIRECT("Q51"))," ",(INDIRECT("Q51")))</f>
        <v xml:space="preserve"> </v>
      </c>
      <c r="AR51" s="47" t="str">
        <f ca="1">IF(ISBLANK(INDIRECT("R51"))," ",(INDIRECT("R51")))</f>
        <v xml:space="preserve"> </v>
      </c>
      <c r="AS51" s="47" t="str">
        <f ca="1">IF(ISBLANK(INDIRECT("S51"))," ",(INDIRECT("S51")))</f>
        <v xml:space="preserve"> </v>
      </c>
      <c r="AT51" s="47" t="str">
        <f ca="1">IF(ISBLANK(INDIRECT("T51"))," ",(INDIRECT("T51")))</f>
        <v xml:space="preserve"> </v>
      </c>
      <c r="AU51" s="47" t="str">
        <f ca="1">IF(ISBLANK(INDIRECT("U51"))," ",(INDIRECT("U51")))</f>
        <v xml:space="preserve"> </v>
      </c>
      <c r="AV51" s="47" t="str">
        <f ca="1">IF(ISBLANK(INDIRECT("V51"))," ",(INDIRECT("V51")))</f>
        <v/>
      </c>
      <c r="AW51" s="47" t="str">
        <f ca="1">IF(ISBLANK(INDIRECT("W51"))," ",(INDIRECT("W51")))</f>
        <v xml:space="preserve"> </v>
      </c>
      <c r="AX51" s="47" t="str">
        <f ca="1">IF(ISBLANK(INDIRECT("X51"))," ",(INDIRECT("X51")))</f>
        <v xml:space="preserve"> </v>
      </c>
      <c r="AY51" s="47" t="str">
        <f ca="1">IF(ISBLANK(INDIRECT("Y51"))," ",(INDIRECT("Y51")))</f>
        <v xml:space="preserve"> </v>
      </c>
      <c r="AZ51" s="47" t="str">
        <f ca="1">IF(ISBLANK(INDIRECT("Z51"))," ",(INDIRECT("Z51")))</f>
        <v xml:space="preserve"> </v>
      </c>
    </row>
    <row r="52" spans="1:52" ht="43.5" customHeight="1" x14ac:dyDescent="0.35">
      <c r="A52" s="135">
        <v>47</v>
      </c>
      <c r="B52" s="136"/>
      <c r="C52" s="136"/>
      <c r="D52" s="137"/>
      <c r="E52" s="137"/>
      <c r="F52" s="138"/>
      <c r="G52" s="137"/>
      <c r="H52" s="137"/>
      <c r="I52" s="139"/>
      <c r="J52" s="137"/>
      <c r="K52" s="137"/>
      <c r="L52" s="137"/>
      <c r="M52" s="140"/>
      <c r="N52" s="137"/>
      <c r="O52" s="137"/>
      <c r="P52" s="137"/>
      <c r="Q52" s="141"/>
      <c r="R52" s="141"/>
      <c r="S52" s="137"/>
      <c r="T52" s="142"/>
      <c r="U52" s="142"/>
      <c r="V52" s="176" t="str">
        <f t="shared" si="0"/>
        <v/>
      </c>
      <c r="W52" s="137"/>
      <c r="X52" s="137"/>
      <c r="Y52" s="137"/>
      <c r="Z52" s="137"/>
      <c r="AB52" s="47" t="str">
        <f ca="1">IF(ISBLANK(INDIRECT("B52"))," ",(INDIRECT("B52")))</f>
        <v xml:space="preserve"> </v>
      </c>
      <c r="AC52" s="47" t="str">
        <f ca="1">IF(ISBLANK(INDIRECT("C52"))," ",(INDIRECT("C52")))</f>
        <v xml:space="preserve"> </v>
      </c>
      <c r="AD52" s="47" t="str">
        <f ca="1">IF(ISBLANK(INDIRECT("D52"))," ",(INDIRECT("D52")))</f>
        <v xml:space="preserve"> </v>
      </c>
      <c r="AE52" s="47" t="str">
        <f ca="1">IF(ISBLANK(INDIRECT("E52"))," ",(INDIRECT("E52")))</f>
        <v xml:space="preserve"> </v>
      </c>
      <c r="AF52" s="47" t="str">
        <f ca="1">IF(ISBLANK(INDIRECT("F52"))," ",(INDIRECT("F52")))</f>
        <v xml:space="preserve"> </v>
      </c>
      <c r="AG52" s="47" t="str">
        <f ca="1">IF(ISBLANK(INDIRECT("G52"))," ",(INDIRECT("G52")))</f>
        <v xml:space="preserve"> </v>
      </c>
      <c r="AH52" s="47" t="str">
        <f ca="1">IF(ISBLANK(INDIRECT("H52"))," ",(INDIRECT("H52")))</f>
        <v xml:space="preserve"> </v>
      </c>
      <c r="AI52" s="47" t="str">
        <f ca="1">IF(ISBLANK(INDIRECT("I52"))," ",(INDIRECT("I52")))</f>
        <v xml:space="preserve"> </v>
      </c>
      <c r="AJ52" s="47" t="str">
        <f ca="1">IF(ISBLANK(INDIRECT("J52"))," ",(INDIRECT("J52")))</f>
        <v xml:space="preserve"> </v>
      </c>
      <c r="AK52" s="47" t="str">
        <f ca="1">IF(ISBLANK(INDIRECT("K52"))," ",(INDIRECT("K52")))</f>
        <v xml:space="preserve"> </v>
      </c>
      <c r="AL52" s="47" t="str">
        <f ca="1">IF(ISBLANK(INDIRECT("L52"))," ",(INDIRECT("L52")))</f>
        <v xml:space="preserve"> </v>
      </c>
      <c r="AM52" s="47" t="str">
        <f ca="1">IF(ISBLANK(INDIRECT("M52"))," ",(INDIRECT("M52")))</f>
        <v xml:space="preserve"> </v>
      </c>
      <c r="AN52" s="47" t="str">
        <f ca="1">IF(ISBLANK(INDIRECT("N52"))," ",(INDIRECT("N52")))</f>
        <v xml:space="preserve"> </v>
      </c>
      <c r="AO52" s="47" t="str">
        <f ca="1">IF(ISBLANK(INDIRECT("O52"))," ",(INDIRECT("O52")))</f>
        <v xml:space="preserve"> </v>
      </c>
      <c r="AP52" s="47" t="str">
        <f ca="1">IF(ISBLANK(INDIRECT("P52"))," ",(INDIRECT("P52")))</f>
        <v xml:space="preserve"> </v>
      </c>
      <c r="AQ52" s="47" t="str">
        <f ca="1">IF(ISBLANK(INDIRECT("Q52"))," ",(INDIRECT("Q52")))</f>
        <v xml:space="preserve"> </v>
      </c>
      <c r="AR52" s="47" t="str">
        <f ca="1">IF(ISBLANK(INDIRECT("R52"))," ",(INDIRECT("R52")))</f>
        <v xml:space="preserve"> </v>
      </c>
      <c r="AS52" s="47" t="str">
        <f ca="1">IF(ISBLANK(INDIRECT("S52"))," ",(INDIRECT("S52")))</f>
        <v xml:space="preserve"> </v>
      </c>
      <c r="AT52" s="47" t="str">
        <f ca="1">IF(ISBLANK(INDIRECT("T52"))," ",(INDIRECT("T52")))</f>
        <v xml:space="preserve"> </v>
      </c>
      <c r="AU52" s="47" t="str">
        <f ca="1">IF(ISBLANK(INDIRECT("U52"))," ",(INDIRECT("U52")))</f>
        <v xml:space="preserve"> </v>
      </c>
      <c r="AV52" s="47" t="str">
        <f ca="1">IF(ISBLANK(INDIRECT("V52"))," ",(INDIRECT("V52")))</f>
        <v/>
      </c>
      <c r="AW52" s="47" t="str">
        <f ca="1">IF(ISBLANK(INDIRECT("W52"))," ",(INDIRECT("W52")))</f>
        <v xml:space="preserve"> </v>
      </c>
      <c r="AX52" s="47" t="str">
        <f ca="1">IF(ISBLANK(INDIRECT("X52"))," ",(INDIRECT("X52")))</f>
        <v xml:space="preserve"> </v>
      </c>
      <c r="AY52" s="47" t="str">
        <f ca="1">IF(ISBLANK(INDIRECT("Y52"))," ",(INDIRECT("Y52")))</f>
        <v xml:space="preserve"> </v>
      </c>
      <c r="AZ52" s="47" t="str">
        <f ca="1">IF(ISBLANK(INDIRECT("Z52"))," ",(INDIRECT("Z52")))</f>
        <v xml:space="preserve"> </v>
      </c>
    </row>
    <row r="53" spans="1:52" ht="43.5" customHeight="1" x14ac:dyDescent="0.35">
      <c r="A53" s="135">
        <v>48</v>
      </c>
      <c r="B53" s="136"/>
      <c r="C53" s="136"/>
      <c r="D53" s="137"/>
      <c r="E53" s="137"/>
      <c r="F53" s="138"/>
      <c r="G53" s="137"/>
      <c r="H53" s="137"/>
      <c r="I53" s="139"/>
      <c r="J53" s="137"/>
      <c r="K53" s="137"/>
      <c r="L53" s="137"/>
      <c r="M53" s="140"/>
      <c r="N53" s="137"/>
      <c r="O53" s="137"/>
      <c r="P53" s="137"/>
      <c r="Q53" s="141"/>
      <c r="R53" s="141"/>
      <c r="S53" s="137"/>
      <c r="T53" s="142"/>
      <c r="U53" s="142"/>
      <c r="V53" s="176" t="str">
        <f t="shared" si="0"/>
        <v/>
      </c>
      <c r="W53" s="137"/>
      <c r="X53" s="137"/>
      <c r="Y53" s="137"/>
      <c r="Z53" s="137"/>
      <c r="AB53" s="47" t="str">
        <f ca="1">IF(ISBLANK(INDIRECT("B53"))," ",(INDIRECT("B53")))</f>
        <v xml:space="preserve"> </v>
      </c>
      <c r="AC53" s="47" t="str">
        <f ca="1">IF(ISBLANK(INDIRECT("C53"))," ",(INDIRECT("C53")))</f>
        <v xml:space="preserve"> </v>
      </c>
      <c r="AD53" s="47" t="str">
        <f ca="1">IF(ISBLANK(INDIRECT("D53"))," ",(INDIRECT("D53")))</f>
        <v xml:space="preserve"> </v>
      </c>
      <c r="AE53" s="47" t="str">
        <f ca="1">IF(ISBLANK(INDIRECT("E53"))," ",(INDIRECT("E53")))</f>
        <v xml:space="preserve"> </v>
      </c>
      <c r="AF53" s="47" t="str">
        <f ca="1">IF(ISBLANK(INDIRECT("F53"))," ",(INDIRECT("F53")))</f>
        <v xml:space="preserve"> </v>
      </c>
      <c r="AG53" s="47" t="str">
        <f ca="1">IF(ISBLANK(INDIRECT("G53"))," ",(INDIRECT("G53")))</f>
        <v xml:space="preserve"> </v>
      </c>
      <c r="AH53" s="47" t="str">
        <f ca="1">IF(ISBLANK(INDIRECT("H53"))," ",(INDIRECT("H53")))</f>
        <v xml:space="preserve"> </v>
      </c>
      <c r="AI53" s="47" t="str">
        <f ca="1">IF(ISBLANK(INDIRECT("I53"))," ",(INDIRECT("I53")))</f>
        <v xml:space="preserve"> </v>
      </c>
      <c r="AJ53" s="47" t="str">
        <f ca="1">IF(ISBLANK(INDIRECT("J53"))," ",(INDIRECT("J53")))</f>
        <v xml:space="preserve"> </v>
      </c>
      <c r="AK53" s="47" t="str">
        <f ca="1">IF(ISBLANK(INDIRECT("K53"))," ",(INDIRECT("K53")))</f>
        <v xml:space="preserve"> </v>
      </c>
      <c r="AL53" s="47" t="str">
        <f ca="1">IF(ISBLANK(INDIRECT("L53"))," ",(INDIRECT("L53")))</f>
        <v xml:space="preserve"> </v>
      </c>
      <c r="AM53" s="47" t="str">
        <f ca="1">IF(ISBLANK(INDIRECT("M53"))," ",(INDIRECT("M53")))</f>
        <v xml:space="preserve"> </v>
      </c>
      <c r="AN53" s="47" t="str">
        <f ca="1">IF(ISBLANK(INDIRECT("N53"))," ",(INDIRECT("N53")))</f>
        <v xml:space="preserve"> </v>
      </c>
      <c r="AO53" s="47" t="str">
        <f ca="1">IF(ISBLANK(INDIRECT("O53"))," ",(INDIRECT("O53")))</f>
        <v xml:space="preserve"> </v>
      </c>
      <c r="AP53" s="47" t="str">
        <f ca="1">IF(ISBLANK(INDIRECT("P53"))," ",(INDIRECT("P53")))</f>
        <v xml:space="preserve"> </v>
      </c>
      <c r="AQ53" s="47" t="str">
        <f ca="1">IF(ISBLANK(INDIRECT("Q53"))," ",(INDIRECT("Q53")))</f>
        <v xml:space="preserve"> </v>
      </c>
      <c r="AR53" s="47" t="str">
        <f ca="1">IF(ISBLANK(INDIRECT("R53"))," ",(INDIRECT("R53")))</f>
        <v xml:space="preserve"> </v>
      </c>
      <c r="AS53" s="47" t="str">
        <f ca="1">IF(ISBLANK(INDIRECT("S53"))," ",(INDIRECT("S53")))</f>
        <v xml:space="preserve"> </v>
      </c>
      <c r="AT53" s="47" t="str">
        <f ca="1">IF(ISBLANK(INDIRECT("T53"))," ",(INDIRECT("T53")))</f>
        <v xml:space="preserve"> </v>
      </c>
      <c r="AU53" s="47" t="str">
        <f ca="1">IF(ISBLANK(INDIRECT("U53"))," ",(INDIRECT("U53")))</f>
        <v xml:space="preserve"> </v>
      </c>
      <c r="AV53" s="47" t="str">
        <f ca="1">IF(ISBLANK(INDIRECT("V53"))," ",(INDIRECT("V53")))</f>
        <v/>
      </c>
      <c r="AW53" s="47" t="str">
        <f ca="1">IF(ISBLANK(INDIRECT("W53"))," ",(INDIRECT("W53")))</f>
        <v xml:space="preserve"> </v>
      </c>
      <c r="AX53" s="47" t="str">
        <f ca="1">IF(ISBLANK(INDIRECT("X53"))," ",(INDIRECT("X53")))</f>
        <v xml:space="preserve"> </v>
      </c>
      <c r="AY53" s="47" t="str">
        <f ca="1">IF(ISBLANK(INDIRECT("Y53"))," ",(INDIRECT("Y53")))</f>
        <v xml:space="preserve"> </v>
      </c>
      <c r="AZ53" s="47" t="str">
        <f ca="1">IF(ISBLANK(INDIRECT("Z53"))," ",(INDIRECT("Z53")))</f>
        <v xml:space="preserve"> </v>
      </c>
    </row>
    <row r="54" spans="1:52" ht="43.5" customHeight="1" x14ac:dyDescent="0.35">
      <c r="A54" s="135">
        <v>49</v>
      </c>
      <c r="B54" s="136"/>
      <c r="C54" s="136"/>
      <c r="D54" s="137"/>
      <c r="E54" s="137"/>
      <c r="F54" s="138"/>
      <c r="G54" s="137"/>
      <c r="H54" s="137"/>
      <c r="I54" s="139"/>
      <c r="J54" s="137"/>
      <c r="K54" s="137"/>
      <c r="L54" s="137"/>
      <c r="M54" s="140"/>
      <c r="N54" s="137"/>
      <c r="O54" s="137"/>
      <c r="P54" s="137"/>
      <c r="Q54" s="141"/>
      <c r="R54" s="141"/>
      <c r="S54" s="137"/>
      <c r="T54" s="142"/>
      <c r="U54" s="142"/>
      <c r="V54" s="176" t="str">
        <f t="shared" si="0"/>
        <v/>
      </c>
      <c r="W54" s="137"/>
      <c r="X54" s="137"/>
      <c r="Y54" s="137"/>
      <c r="Z54" s="137"/>
      <c r="AB54" s="47" t="str">
        <f ca="1">IF(ISBLANK(INDIRECT("B54"))," ",(INDIRECT("B54")))</f>
        <v xml:space="preserve"> </v>
      </c>
      <c r="AC54" s="47" t="str">
        <f ca="1">IF(ISBLANK(INDIRECT("C54"))," ",(INDIRECT("C54")))</f>
        <v xml:space="preserve"> </v>
      </c>
      <c r="AD54" s="47" t="str">
        <f ca="1">IF(ISBLANK(INDIRECT("D54"))," ",(INDIRECT("D54")))</f>
        <v xml:space="preserve"> </v>
      </c>
      <c r="AE54" s="47" t="str">
        <f ca="1">IF(ISBLANK(INDIRECT("E54"))," ",(INDIRECT("E54")))</f>
        <v xml:space="preserve"> </v>
      </c>
      <c r="AF54" s="47" t="str">
        <f ca="1">IF(ISBLANK(INDIRECT("F54"))," ",(INDIRECT("F54")))</f>
        <v xml:space="preserve"> </v>
      </c>
      <c r="AG54" s="47" t="str">
        <f ca="1">IF(ISBLANK(INDIRECT("G54"))," ",(INDIRECT("G54")))</f>
        <v xml:space="preserve"> </v>
      </c>
      <c r="AH54" s="47" t="str">
        <f ca="1">IF(ISBLANK(INDIRECT("H54"))," ",(INDIRECT("H54")))</f>
        <v xml:space="preserve"> </v>
      </c>
      <c r="AI54" s="47" t="str">
        <f ca="1">IF(ISBLANK(INDIRECT("I54"))," ",(INDIRECT("I54")))</f>
        <v xml:space="preserve"> </v>
      </c>
      <c r="AJ54" s="47" t="str">
        <f ca="1">IF(ISBLANK(INDIRECT("J54"))," ",(INDIRECT("J54")))</f>
        <v xml:space="preserve"> </v>
      </c>
      <c r="AK54" s="47" t="str">
        <f ca="1">IF(ISBLANK(INDIRECT("K54"))," ",(INDIRECT("K54")))</f>
        <v xml:space="preserve"> </v>
      </c>
      <c r="AL54" s="47" t="str">
        <f ca="1">IF(ISBLANK(INDIRECT("L54"))," ",(INDIRECT("L54")))</f>
        <v xml:space="preserve"> </v>
      </c>
      <c r="AM54" s="47" t="str">
        <f ca="1">IF(ISBLANK(INDIRECT("M54"))," ",(INDIRECT("M54")))</f>
        <v xml:space="preserve"> </v>
      </c>
      <c r="AN54" s="47" t="str">
        <f ca="1">IF(ISBLANK(INDIRECT("N54"))," ",(INDIRECT("N54")))</f>
        <v xml:space="preserve"> </v>
      </c>
      <c r="AO54" s="47" t="str">
        <f ca="1">IF(ISBLANK(INDIRECT("O54"))," ",(INDIRECT("O54")))</f>
        <v xml:space="preserve"> </v>
      </c>
      <c r="AP54" s="47" t="str">
        <f ca="1">IF(ISBLANK(INDIRECT("P54"))," ",(INDIRECT("P54")))</f>
        <v xml:space="preserve"> </v>
      </c>
      <c r="AQ54" s="47" t="str">
        <f ca="1">IF(ISBLANK(INDIRECT("Q54"))," ",(INDIRECT("Q54")))</f>
        <v xml:space="preserve"> </v>
      </c>
      <c r="AR54" s="47" t="str">
        <f ca="1">IF(ISBLANK(INDIRECT("R54"))," ",(INDIRECT("R54")))</f>
        <v xml:space="preserve"> </v>
      </c>
      <c r="AS54" s="47" t="str">
        <f ca="1">IF(ISBLANK(INDIRECT("S54"))," ",(INDIRECT("S54")))</f>
        <v xml:space="preserve"> </v>
      </c>
      <c r="AT54" s="47" t="str">
        <f ca="1">IF(ISBLANK(INDIRECT("T54"))," ",(INDIRECT("T54")))</f>
        <v xml:space="preserve"> </v>
      </c>
      <c r="AU54" s="47" t="str">
        <f ca="1">IF(ISBLANK(INDIRECT("U54"))," ",(INDIRECT("U54")))</f>
        <v xml:space="preserve"> </v>
      </c>
      <c r="AV54" s="47" t="str">
        <f ca="1">IF(ISBLANK(INDIRECT("V54"))," ",(INDIRECT("V54")))</f>
        <v/>
      </c>
      <c r="AW54" s="47" t="str">
        <f ca="1">IF(ISBLANK(INDIRECT("W54"))," ",(INDIRECT("W54")))</f>
        <v xml:space="preserve"> </v>
      </c>
      <c r="AX54" s="47" t="str">
        <f ca="1">IF(ISBLANK(INDIRECT("X54"))," ",(INDIRECT("X54")))</f>
        <v xml:space="preserve"> </v>
      </c>
      <c r="AY54" s="47" t="str">
        <f ca="1">IF(ISBLANK(INDIRECT("Y54"))," ",(INDIRECT("Y54")))</f>
        <v xml:space="preserve"> </v>
      </c>
      <c r="AZ54" s="47" t="str">
        <f ca="1">IF(ISBLANK(INDIRECT("Z54"))," ",(INDIRECT("Z54")))</f>
        <v xml:space="preserve"> </v>
      </c>
    </row>
    <row r="55" spans="1:52" ht="43.5" customHeight="1" x14ac:dyDescent="0.35">
      <c r="A55" s="135">
        <v>50</v>
      </c>
      <c r="B55" s="136"/>
      <c r="C55" s="136"/>
      <c r="D55" s="137"/>
      <c r="E55" s="137"/>
      <c r="F55" s="138"/>
      <c r="G55" s="137"/>
      <c r="H55" s="137"/>
      <c r="I55" s="139"/>
      <c r="J55" s="137"/>
      <c r="K55" s="137"/>
      <c r="L55" s="137"/>
      <c r="M55" s="140"/>
      <c r="N55" s="137"/>
      <c r="O55" s="137"/>
      <c r="P55" s="137"/>
      <c r="Q55" s="141"/>
      <c r="R55" s="141"/>
      <c r="S55" s="137"/>
      <c r="T55" s="142"/>
      <c r="U55" s="142"/>
      <c r="V55" s="176" t="str">
        <f t="shared" si="0"/>
        <v/>
      </c>
      <c r="W55" s="137"/>
      <c r="X55" s="137"/>
      <c r="Y55" s="137"/>
      <c r="Z55" s="137"/>
      <c r="AB55" s="47" t="str">
        <f ca="1">IF(ISBLANK(INDIRECT("B55"))," ",(INDIRECT("B55")))</f>
        <v xml:space="preserve"> </v>
      </c>
      <c r="AC55" s="47" t="str">
        <f ca="1">IF(ISBLANK(INDIRECT("C55"))," ",(INDIRECT("C55")))</f>
        <v xml:space="preserve"> </v>
      </c>
      <c r="AD55" s="47" t="str">
        <f ca="1">IF(ISBLANK(INDIRECT("D55"))," ",(INDIRECT("D55")))</f>
        <v xml:space="preserve"> </v>
      </c>
      <c r="AE55" s="47" t="str">
        <f ca="1">IF(ISBLANK(INDIRECT("E55"))," ",(INDIRECT("E55")))</f>
        <v xml:space="preserve"> </v>
      </c>
      <c r="AF55" s="47" t="str">
        <f ca="1">IF(ISBLANK(INDIRECT("F55"))," ",(INDIRECT("F55")))</f>
        <v xml:space="preserve"> </v>
      </c>
      <c r="AG55" s="47" t="str">
        <f ca="1">IF(ISBLANK(INDIRECT("G55"))," ",(INDIRECT("G55")))</f>
        <v xml:space="preserve"> </v>
      </c>
      <c r="AH55" s="47" t="str">
        <f ca="1">IF(ISBLANK(INDIRECT("H55"))," ",(INDIRECT("H55")))</f>
        <v xml:space="preserve"> </v>
      </c>
      <c r="AI55" s="47" t="str">
        <f ca="1">IF(ISBLANK(INDIRECT("I55"))," ",(INDIRECT("I55")))</f>
        <v xml:space="preserve"> </v>
      </c>
      <c r="AJ55" s="47" t="str">
        <f ca="1">IF(ISBLANK(INDIRECT("J55"))," ",(INDIRECT("J55")))</f>
        <v xml:space="preserve"> </v>
      </c>
      <c r="AK55" s="47" t="str">
        <f ca="1">IF(ISBLANK(INDIRECT("K55"))," ",(INDIRECT("K55")))</f>
        <v xml:space="preserve"> </v>
      </c>
      <c r="AL55" s="47" t="str">
        <f ca="1">IF(ISBLANK(INDIRECT("L55"))," ",(INDIRECT("L55")))</f>
        <v xml:space="preserve"> </v>
      </c>
      <c r="AM55" s="47" t="str">
        <f ca="1">IF(ISBLANK(INDIRECT("M55"))," ",(INDIRECT("M55")))</f>
        <v xml:space="preserve"> </v>
      </c>
      <c r="AN55" s="47" t="str">
        <f ca="1">IF(ISBLANK(INDIRECT("N55"))," ",(INDIRECT("N55")))</f>
        <v xml:space="preserve"> </v>
      </c>
      <c r="AO55" s="47" t="str">
        <f ca="1">IF(ISBLANK(INDIRECT("O55"))," ",(INDIRECT("O55")))</f>
        <v xml:space="preserve"> </v>
      </c>
      <c r="AP55" s="47" t="str">
        <f ca="1">IF(ISBLANK(INDIRECT("P55"))," ",(INDIRECT("P55")))</f>
        <v xml:space="preserve"> </v>
      </c>
      <c r="AQ55" s="47" t="str">
        <f ca="1">IF(ISBLANK(INDIRECT("Q55"))," ",(INDIRECT("Q55")))</f>
        <v xml:space="preserve"> </v>
      </c>
      <c r="AR55" s="47" t="str">
        <f ca="1">IF(ISBLANK(INDIRECT("R55"))," ",(INDIRECT("R55")))</f>
        <v xml:space="preserve"> </v>
      </c>
      <c r="AS55" s="47" t="str">
        <f ca="1">IF(ISBLANK(INDIRECT("S55"))," ",(INDIRECT("S55")))</f>
        <v xml:space="preserve"> </v>
      </c>
      <c r="AT55" s="47" t="str">
        <f ca="1">IF(ISBLANK(INDIRECT("T55"))," ",(INDIRECT("T55")))</f>
        <v xml:space="preserve"> </v>
      </c>
      <c r="AU55" s="47" t="str">
        <f ca="1">IF(ISBLANK(INDIRECT("U55"))," ",(INDIRECT("U55")))</f>
        <v xml:space="preserve"> </v>
      </c>
      <c r="AV55" s="47" t="str">
        <f ca="1">IF(ISBLANK(INDIRECT("V55"))," ",(INDIRECT("V55")))</f>
        <v/>
      </c>
      <c r="AW55" s="47" t="str">
        <f ca="1">IF(ISBLANK(INDIRECT("W55"))," ",(INDIRECT("W55")))</f>
        <v xml:space="preserve"> </v>
      </c>
      <c r="AX55" s="47" t="str">
        <f ca="1">IF(ISBLANK(INDIRECT("X55"))," ",(INDIRECT("X55")))</f>
        <v xml:space="preserve"> </v>
      </c>
      <c r="AY55" s="47" t="str">
        <f ca="1">IF(ISBLANK(INDIRECT("Y55"))," ",(INDIRECT("Y55")))</f>
        <v xml:space="preserve"> </v>
      </c>
      <c r="AZ55" s="47" t="str">
        <f ca="1">IF(ISBLANK(INDIRECT("Z55"))," ",(INDIRECT("Z55")))</f>
        <v xml:space="preserve"> </v>
      </c>
    </row>
    <row r="56" spans="1:52" hidden="1" x14ac:dyDescent="0.35"/>
    <row r="57" spans="1:52" hidden="1" x14ac:dyDescent="0.35"/>
    <row r="58" spans="1:52" hidden="1" x14ac:dyDescent="0.35">
      <c r="W58" s="154" t="s">
        <v>82</v>
      </c>
      <c r="X58" s="154" t="s">
        <v>82</v>
      </c>
    </row>
    <row r="59" spans="1:52" hidden="1" x14ac:dyDescent="0.35">
      <c r="M59" s="154" t="s">
        <v>82</v>
      </c>
      <c r="O59" s="188" t="s">
        <v>82</v>
      </c>
      <c r="W59" s="154" t="s">
        <v>619</v>
      </c>
      <c r="X59" s="154" t="s">
        <v>260</v>
      </c>
    </row>
    <row r="60" spans="1:52" hidden="1" x14ac:dyDescent="0.35">
      <c r="G60" t="s">
        <v>618</v>
      </c>
      <c r="M60" s="154" t="s">
        <v>7</v>
      </c>
      <c r="O60" s="188" t="s">
        <v>602</v>
      </c>
      <c r="W60" s="154" t="s">
        <v>622</v>
      </c>
      <c r="X60" s="154" t="s">
        <v>273</v>
      </c>
    </row>
    <row r="61" spans="1:52" hidden="1" x14ac:dyDescent="0.35">
      <c r="G61" s="154" t="s">
        <v>82</v>
      </c>
      <c r="M61" s="154" t="s">
        <v>9</v>
      </c>
      <c r="O61" s="188" t="s">
        <v>16</v>
      </c>
      <c r="X61" s="154" t="s">
        <v>254</v>
      </c>
    </row>
    <row r="62" spans="1:52" hidden="1" x14ac:dyDescent="0.35">
      <c r="G62" s="154" t="s">
        <v>626</v>
      </c>
      <c r="M62" s="154" t="s">
        <v>11</v>
      </c>
      <c r="O62" s="188" t="s">
        <v>14</v>
      </c>
      <c r="X62" s="154" t="s">
        <v>253</v>
      </c>
    </row>
    <row r="63" spans="1:52" hidden="1" x14ac:dyDescent="0.35">
      <c r="G63" s="154" t="s">
        <v>624</v>
      </c>
      <c r="M63" s="154" t="s">
        <v>13</v>
      </c>
      <c r="O63" s="188" t="s">
        <v>603</v>
      </c>
      <c r="X63" s="154" t="s">
        <v>289</v>
      </c>
    </row>
    <row r="64" spans="1:52" hidden="1" x14ac:dyDescent="0.35">
      <c r="G64" s="154" t="s">
        <v>22</v>
      </c>
      <c r="M64" s="154" t="s">
        <v>90</v>
      </c>
      <c r="O64" s="188" t="s">
        <v>604</v>
      </c>
      <c r="X64" s="154" t="s">
        <v>295</v>
      </c>
    </row>
    <row r="65" spans="7:24" hidden="1" x14ac:dyDescent="0.35">
      <c r="G65" s="154" t="s">
        <v>957</v>
      </c>
      <c r="O65" s="188" t="s">
        <v>85</v>
      </c>
      <c r="X65" s="154" t="s">
        <v>296</v>
      </c>
    </row>
    <row r="66" spans="7:24" hidden="1" x14ac:dyDescent="0.35">
      <c r="G66" s="154" t="s">
        <v>633</v>
      </c>
      <c r="O66" s="188" t="s">
        <v>86</v>
      </c>
      <c r="X66" s="154" t="s">
        <v>275</v>
      </c>
    </row>
    <row r="67" spans="7:24" hidden="1" x14ac:dyDescent="0.35">
      <c r="G67" s="154" t="s">
        <v>23</v>
      </c>
      <c r="O67" s="188" t="s">
        <v>84</v>
      </c>
      <c r="X67" s="154" t="s">
        <v>277</v>
      </c>
    </row>
    <row r="68" spans="7:24" hidden="1" x14ac:dyDescent="0.35">
      <c r="G68" s="154" t="s">
        <v>217</v>
      </c>
      <c r="O68" s="188" t="s">
        <v>19</v>
      </c>
      <c r="X68" s="154" t="s">
        <v>288</v>
      </c>
    </row>
    <row r="69" spans="7:24" hidden="1" x14ac:dyDescent="0.35">
      <c r="G69" s="154" t="s">
        <v>638</v>
      </c>
      <c r="O69" s="188" t="s">
        <v>605</v>
      </c>
      <c r="X69" s="154" t="s">
        <v>280</v>
      </c>
    </row>
    <row r="70" spans="7:24" hidden="1" x14ac:dyDescent="0.35">
      <c r="G70" s="154" t="s">
        <v>24</v>
      </c>
      <c r="O70" s="188" t="s">
        <v>89</v>
      </c>
      <c r="X70" s="154" t="s">
        <v>261</v>
      </c>
    </row>
    <row r="71" spans="7:24" hidden="1" x14ac:dyDescent="0.35">
      <c r="G71" s="154" t="s">
        <v>25</v>
      </c>
      <c r="O71" s="188" t="s">
        <v>87</v>
      </c>
      <c r="X71" s="154" t="s">
        <v>250</v>
      </c>
    </row>
    <row r="72" spans="7:24" hidden="1" x14ac:dyDescent="0.35">
      <c r="G72" s="154" t="s">
        <v>958</v>
      </c>
      <c r="O72" s="188" t="s">
        <v>88</v>
      </c>
      <c r="X72" s="154" t="s">
        <v>281</v>
      </c>
    </row>
    <row r="73" spans="7:24" hidden="1" x14ac:dyDescent="0.35">
      <c r="G73" s="154" t="s">
        <v>223</v>
      </c>
      <c r="O73" s="188" t="s">
        <v>606</v>
      </c>
      <c r="X73" s="154" t="s">
        <v>263</v>
      </c>
    </row>
    <row r="74" spans="7:24" hidden="1" x14ac:dyDescent="0.35">
      <c r="G74" s="154" t="s">
        <v>26</v>
      </c>
      <c r="X74" s="154" t="s">
        <v>258</v>
      </c>
    </row>
    <row r="75" spans="7:24" hidden="1" x14ac:dyDescent="0.35">
      <c r="G75" s="154" t="s">
        <v>27</v>
      </c>
      <c r="X75" s="154" t="s">
        <v>287</v>
      </c>
    </row>
    <row r="76" spans="7:24" hidden="1" x14ac:dyDescent="0.35">
      <c r="G76" s="154" t="s">
        <v>959</v>
      </c>
      <c r="X76" s="154" t="s">
        <v>307</v>
      </c>
    </row>
    <row r="77" spans="7:24" hidden="1" x14ac:dyDescent="0.35">
      <c r="G77" s="154" t="s">
        <v>960</v>
      </c>
      <c r="X77" s="154" t="s">
        <v>265</v>
      </c>
    </row>
    <row r="78" spans="7:24" hidden="1" x14ac:dyDescent="0.35">
      <c r="G78" s="154" t="s">
        <v>28</v>
      </c>
      <c r="X78" s="154" t="s">
        <v>294</v>
      </c>
    </row>
    <row r="79" spans="7:24" hidden="1" x14ac:dyDescent="0.35">
      <c r="G79" s="154" t="s">
        <v>29</v>
      </c>
      <c r="X79" s="154" t="s">
        <v>278</v>
      </c>
    </row>
    <row r="80" spans="7:24" hidden="1" x14ac:dyDescent="0.35">
      <c r="G80" s="154" t="s">
        <v>961</v>
      </c>
      <c r="X80" s="154" t="s">
        <v>259</v>
      </c>
    </row>
    <row r="81" spans="7:24" hidden="1" x14ac:dyDescent="0.35">
      <c r="G81" s="154" t="s">
        <v>658</v>
      </c>
      <c r="X81" s="154" t="s">
        <v>285</v>
      </c>
    </row>
    <row r="82" spans="7:24" hidden="1" x14ac:dyDescent="0.35">
      <c r="G82" s="154" t="s">
        <v>660</v>
      </c>
      <c r="X82" s="154" t="s">
        <v>266</v>
      </c>
    </row>
    <row r="83" spans="7:24" hidden="1" x14ac:dyDescent="0.35">
      <c r="G83" s="154" t="s">
        <v>662</v>
      </c>
      <c r="X83" s="154" t="s">
        <v>267</v>
      </c>
    </row>
    <row r="84" spans="7:24" hidden="1" x14ac:dyDescent="0.35">
      <c r="G84" s="154" t="s">
        <v>962</v>
      </c>
      <c r="X84" s="154" t="s">
        <v>292</v>
      </c>
    </row>
    <row r="85" spans="7:24" hidden="1" x14ac:dyDescent="0.35">
      <c r="G85" s="154" t="s">
        <v>651</v>
      </c>
      <c r="X85" s="154" t="s">
        <v>293</v>
      </c>
    </row>
    <row r="86" spans="7:24" hidden="1" x14ac:dyDescent="0.35">
      <c r="G86" s="154" t="s">
        <v>665</v>
      </c>
      <c r="X86" s="154" t="s">
        <v>271</v>
      </c>
    </row>
    <row r="87" spans="7:24" hidden="1" x14ac:dyDescent="0.35">
      <c r="G87" s="154" t="s">
        <v>963</v>
      </c>
      <c r="X87" s="154" t="s">
        <v>290</v>
      </c>
    </row>
    <row r="88" spans="7:24" hidden="1" x14ac:dyDescent="0.35">
      <c r="G88" s="154" t="s">
        <v>964</v>
      </c>
      <c r="X88" s="154" t="s">
        <v>279</v>
      </c>
    </row>
    <row r="89" spans="7:24" hidden="1" x14ac:dyDescent="0.35">
      <c r="G89" s="154" t="s">
        <v>668</v>
      </c>
      <c r="X89" s="154" t="s">
        <v>255</v>
      </c>
    </row>
    <row r="90" spans="7:24" hidden="1" x14ac:dyDescent="0.35">
      <c r="G90" s="154" t="s">
        <v>30</v>
      </c>
      <c r="X90" s="154" t="s">
        <v>257</v>
      </c>
    </row>
    <row r="91" spans="7:24" hidden="1" x14ac:dyDescent="0.35">
      <c r="G91" s="154" t="s">
        <v>806</v>
      </c>
      <c r="X91" s="154" t="s">
        <v>291</v>
      </c>
    </row>
    <row r="92" spans="7:24" hidden="1" x14ac:dyDescent="0.35">
      <c r="G92" s="154" t="s">
        <v>965</v>
      </c>
      <c r="X92" s="154" t="s">
        <v>256</v>
      </c>
    </row>
    <row r="93" spans="7:24" hidden="1" x14ac:dyDescent="0.35">
      <c r="G93" s="154" t="s">
        <v>966</v>
      </c>
      <c r="X93" s="154" t="s">
        <v>276</v>
      </c>
    </row>
    <row r="94" spans="7:24" hidden="1" x14ac:dyDescent="0.35">
      <c r="G94" s="154" t="s">
        <v>678</v>
      </c>
      <c r="X94" s="154" t="s">
        <v>251</v>
      </c>
    </row>
    <row r="95" spans="7:24" hidden="1" x14ac:dyDescent="0.35">
      <c r="G95" s="154" t="s">
        <v>680</v>
      </c>
      <c r="X95" s="154" t="s">
        <v>270</v>
      </c>
    </row>
    <row r="96" spans="7:24" hidden="1" x14ac:dyDescent="0.35">
      <c r="G96" s="154" t="s">
        <v>31</v>
      </c>
      <c r="X96" s="154" t="s">
        <v>274</v>
      </c>
    </row>
    <row r="97" spans="7:24" hidden="1" x14ac:dyDescent="0.35">
      <c r="G97" s="154" t="s">
        <v>32</v>
      </c>
      <c r="X97" s="154" t="s">
        <v>282</v>
      </c>
    </row>
    <row r="98" spans="7:24" hidden="1" x14ac:dyDescent="0.35">
      <c r="G98" s="154" t="s">
        <v>967</v>
      </c>
      <c r="X98" s="154" t="s">
        <v>252</v>
      </c>
    </row>
    <row r="99" spans="7:24" hidden="1" x14ac:dyDescent="0.35">
      <c r="G99" s="154" t="s">
        <v>225</v>
      </c>
      <c r="X99" s="154" t="s">
        <v>286</v>
      </c>
    </row>
    <row r="100" spans="7:24" hidden="1" x14ac:dyDescent="0.35">
      <c r="G100" s="154" t="s">
        <v>226</v>
      </c>
      <c r="X100" s="154" t="s">
        <v>249</v>
      </c>
    </row>
    <row r="101" spans="7:24" hidden="1" x14ac:dyDescent="0.35">
      <c r="G101" s="154" t="s">
        <v>968</v>
      </c>
      <c r="X101" s="154" t="s">
        <v>268</v>
      </c>
    </row>
    <row r="102" spans="7:24" hidden="1" x14ac:dyDescent="0.35">
      <c r="G102" s="154" t="s">
        <v>969</v>
      </c>
      <c r="X102" s="154" t="s">
        <v>269</v>
      </c>
    </row>
    <row r="103" spans="7:24" hidden="1" x14ac:dyDescent="0.35">
      <c r="G103" s="154" t="s">
        <v>685</v>
      </c>
      <c r="X103" s="154" t="s">
        <v>262</v>
      </c>
    </row>
    <row r="104" spans="7:24" hidden="1" x14ac:dyDescent="0.35">
      <c r="G104" s="154" t="s">
        <v>33</v>
      </c>
      <c r="X104" s="154" t="s">
        <v>272</v>
      </c>
    </row>
    <row r="105" spans="7:24" hidden="1" x14ac:dyDescent="0.35">
      <c r="G105" s="154" t="s">
        <v>693</v>
      </c>
      <c r="X105" s="154" t="s">
        <v>264</v>
      </c>
    </row>
    <row r="106" spans="7:24" hidden="1" x14ac:dyDescent="0.35">
      <c r="G106" s="154" t="s">
        <v>696</v>
      </c>
      <c r="X106" s="154" t="s">
        <v>283</v>
      </c>
    </row>
    <row r="107" spans="7:24" hidden="1" x14ac:dyDescent="0.35">
      <c r="G107" s="154" t="s">
        <v>34</v>
      </c>
      <c r="X107" s="154" t="s">
        <v>284</v>
      </c>
    </row>
    <row r="108" spans="7:24" hidden="1" x14ac:dyDescent="0.35">
      <c r="G108" s="154" t="s">
        <v>970</v>
      </c>
    </row>
    <row r="109" spans="7:24" hidden="1" x14ac:dyDescent="0.35">
      <c r="G109" s="154" t="s">
        <v>35</v>
      </c>
    </row>
    <row r="110" spans="7:24" hidden="1" x14ac:dyDescent="0.35">
      <c r="G110" s="154" t="s">
        <v>36</v>
      </c>
    </row>
    <row r="111" spans="7:24" hidden="1" x14ac:dyDescent="0.35">
      <c r="G111" s="154" t="s">
        <v>698</v>
      </c>
    </row>
    <row r="112" spans="7:24" hidden="1" x14ac:dyDescent="0.35">
      <c r="G112" s="154" t="s">
        <v>700</v>
      </c>
    </row>
    <row r="113" spans="7:7" hidden="1" x14ac:dyDescent="0.35">
      <c r="G113" s="154" t="s">
        <v>703</v>
      </c>
    </row>
    <row r="114" spans="7:7" hidden="1" x14ac:dyDescent="0.35">
      <c r="G114" s="154" t="s">
        <v>690</v>
      </c>
    </row>
    <row r="115" spans="7:7" hidden="1" x14ac:dyDescent="0.35">
      <c r="G115" s="154" t="s">
        <v>37</v>
      </c>
    </row>
    <row r="116" spans="7:7" hidden="1" x14ac:dyDescent="0.35">
      <c r="G116" s="154" t="s">
        <v>971</v>
      </c>
    </row>
    <row r="117" spans="7:7" hidden="1" x14ac:dyDescent="0.35">
      <c r="G117" s="154" t="s">
        <v>38</v>
      </c>
    </row>
    <row r="118" spans="7:7" hidden="1" x14ac:dyDescent="0.35">
      <c r="G118" s="154" t="s">
        <v>706</v>
      </c>
    </row>
    <row r="119" spans="7:7" hidden="1" x14ac:dyDescent="0.35">
      <c r="G119" s="154" t="s">
        <v>707</v>
      </c>
    </row>
    <row r="120" spans="7:7" hidden="1" x14ac:dyDescent="0.35">
      <c r="G120" s="154" t="s">
        <v>708</v>
      </c>
    </row>
    <row r="121" spans="7:7" hidden="1" x14ac:dyDescent="0.35">
      <c r="G121" s="154" t="s">
        <v>39</v>
      </c>
    </row>
    <row r="122" spans="7:7" hidden="1" x14ac:dyDescent="0.35">
      <c r="G122" s="154" t="s">
        <v>709</v>
      </c>
    </row>
    <row r="123" spans="7:7" hidden="1" x14ac:dyDescent="0.35">
      <c r="G123" s="154" t="s">
        <v>710</v>
      </c>
    </row>
    <row r="124" spans="7:7" hidden="1" x14ac:dyDescent="0.35">
      <c r="G124" s="154" t="s">
        <v>711</v>
      </c>
    </row>
    <row r="125" spans="7:7" hidden="1" x14ac:dyDescent="0.35">
      <c r="G125" s="154" t="s">
        <v>712</v>
      </c>
    </row>
    <row r="126" spans="7:7" hidden="1" x14ac:dyDescent="0.35">
      <c r="G126" s="154" t="s">
        <v>713</v>
      </c>
    </row>
    <row r="127" spans="7:7" hidden="1" x14ac:dyDescent="0.35">
      <c r="G127" s="154" t="s">
        <v>227</v>
      </c>
    </row>
    <row r="128" spans="7:7" hidden="1" x14ac:dyDescent="0.35">
      <c r="G128" s="154" t="s">
        <v>714</v>
      </c>
    </row>
    <row r="129" spans="7:7" hidden="1" x14ac:dyDescent="0.35">
      <c r="G129" s="154" t="s">
        <v>972</v>
      </c>
    </row>
    <row r="130" spans="7:7" hidden="1" x14ac:dyDescent="0.35">
      <c r="G130" s="154" t="s">
        <v>973</v>
      </c>
    </row>
    <row r="131" spans="7:7" hidden="1" x14ac:dyDescent="0.35">
      <c r="G131" s="154" t="s">
        <v>715</v>
      </c>
    </row>
    <row r="132" spans="7:7" hidden="1" x14ac:dyDescent="0.35">
      <c r="G132" s="154" t="s">
        <v>716</v>
      </c>
    </row>
    <row r="133" spans="7:7" hidden="1" x14ac:dyDescent="0.35">
      <c r="G133" s="154" t="s">
        <v>228</v>
      </c>
    </row>
    <row r="134" spans="7:7" hidden="1" x14ac:dyDescent="0.35">
      <c r="G134" s="154" t="s">
        <v>229</v>
      </c>
    </row>
    <row r="135" spans="7:7" hidden="1" x14ac:dyDescent="0.35">
      <c r="G135" s="154" t="s">
        <v>718</v>
      </c>
    </row>
    <row r="136" spans="7:7" hidden="1" x14ac:dyDescent="0.35">
      <c r="G136" s="154" t="s">
        <v>719</v>
      </c>
    </row>
    <row r="137" spans="7:7" hidden="1" x14ac:dyDescent="0.35">
      <c r="G137" s="154" t="s">
        <v>717</v>
      </c>
    </row>
    <row r="138" spans="7:7" hidden="1" x14ac:dyDescent="0.35">
      <c r="G138" s="154" t="s">
        <v>230</v>
      </c>
    </row>
    <row r="139" spans="7:7" hidden="1" x14ac:dyDescent="0.35">
      <c r="G139" s="154" t="s">
        <v>720</v>
      </c>
    </row>
    <row r="140" spans="7:7" hidden="1" x14ac:dyDescent="0.35">
      <c r="G140" s="154" t="s">
        <v>721</v>
      </c>
    </row>
    <row r="141" spans="7:7" hidden="1" x14ac:dyDescent="0.35">
      <c r="G141" s="154" t="s">
        <v>231</v>
      </c>
    </row>
    <row r="142" spans="7:7" hidden="1" x14ac:dyDescent="0.35">
      <c r="G142" s="154" t="s">
        <v>722</v>
      </c>
    </row>
    <row r="143" spans="7:7" hidden="1" x14ac:dyDescent="0.35">
      <c r="G143" s="154" t="s">
        <v>723</v>
      </c>
    </row>
    <row r="144" spans="7:7" hidden="1" x14ac:dyDescent="0.35">
      <c r="G144" s="154" t="s">
        <v>724</v>
      </c>
    </row>
    <row r="145" spans="7:7" hidden="1" x14ac:dyDescent="0.35">
      <c r="G145" s="154" t="s">
        <v>725</v>
      </c>
    </row>
    <row r="146" spans="7:7" hidden="1" x14ac:dyDescent="0.35">
      <c r="G146" s="154" t="s">
        <v>726</v>
      </c>
    </row>
    <row r="147" spans="7:7" hidden="1" x14ac:dyDescent="0.35">
      <c r="G147" s="154" t="s">
        <v>974</v>
      </c>
    </row>
    <row r="148" spans="7:7" hidden="1" x14ac:dyDescent="0.35">
      <c r="G148" s="154" t="s">
        <v>40</v>
      </c>
    </row>
    <row r="149" spans="7:7" hidden="1" x14ac:dyDescent="0.35">
      <c r="G149" s="154" t="s">
        <v>41</v>
      </c>
    </row>
    <row r="150" spans="7:7" hidden="1" x14ac:dyDescent="0.35">
      <c r="G150" s="154" t="s">
        <v>975</v>
      </c>
    </row>
    <row r="151" spans="7:7" hidden="1" x14ac:dyDescent="0.35">
      <c r="G151" s="154" t="s">
        <v>42</v>
      </c>
    </row>
    <row r="152" spans="7:7" hidden="1" x14ac:dyDescent="0.35">
      <c r="G152" s="154" t="s">
        <v>43</v>
      </c>
    </row>
    <row r="153" spans="7:7" hidden="1" x14ac:dyDescent="0.35">
      <c r="G153" s="154" t="s">
        <v>44</v>
      </c>
    </row>
    <row r="154" spans="7:7" hidden="1" x14ac:dyDescent="0.35">
      <c r="G154" s="154" t="s">
        <v>45</v>
      </c>
    </row>
    <row r="155" spans="7:7" hidden="1" x14ac:dyDescent="0.35">
      <c r="G155" s="154" t="s">
        <v>728</v>
      </c>
    </row>
    <row r="156" spans="7:7" hidden="1" x14ac:dyDescent="0.35">
      <c r="G156" s="154" t="s">
        <v>232</v>
      </c>
    </row>
    <row r="157" spans="7:7" hidden="1" x14ac:dyDescent="0.35">
      <c r="G157" s="154" t="s">
        <v>46</v>
      </c>
    </row>
    <row r="158" spans="7:7" hidden="1" x14ac:dyDescent="0.35">
      <c r="G158" s="154" t="s">
        <v>727</v>
      </c>
    </row>
    <row r="159" spans="7:7" hidden="1" x14ac:dyDescent="0.35">
      <c r="G159" s="154" t="s">
        <v>976</v>
      </c>
    </row>
    <row r="160" spans="7:7" hidden="1" x14ac:dyDescent="0.35">
      <c r="G160" s="154" t="s">
        <v>977</v>
      </c>
    </row>
    <row r="161" spans="7:7" hidden="1" x14ac:dyDescent="0.35">
      <c r="G161" s="154" t="s">
        <v>729</v>
      </c>
    </row>
    <row r="162" spans="7:7" hidden="1" x14ac:dyDescent="0.35">
      <c r="G162" s="154" t="s">
        <v>978</v>
      </c>
    </row>
    <row r="163" spans="7:7" hidden="1" x14ac:dyDescent="0.35">
      <c r="G163" s="154" t="s">
        <v>47</v>
      </c>
    </row>
    <row r="164" spans="7:7" hidden="1" x14ac:dyDescent="0.35">
      <c r="G164" s="154" t="s">
        <v>979</v>
      </c>
    </row>
    <row r="165" spans="7:7" hidden="1" x14ac:dyDescent="0.35">
      <c r="G165" s="154" t="s">
        <v>980</v>
      </c>
    </row>
    <row r="166" spans="7:7" hidden="1" x14ac:dyDescent="0.35">
      <c r="G166" s="154" t="s">
        <v>981</v>
      </c>
    </row>
    <row r="167" spans="7:7" hidden="1" x14ac:dyDescent="0.35">
      <c r="G167" s="154" t="s">
        <v>982</v>
      </c>
    </row>
    <row r="168" spans="7:7" hidden="1" x14ac:dyDescent="0.35">
      <c r="G168" s="154" t="s">
        <v>983</v>
      </c>
    </row>
    <row r="169" spans="7:7" hidden="1" x14ac:dyDescent="0.35">
      <c r="G169" s="154" t="s">
        <v>48</v>
      </c>
    </row>
    <row r="170" spans="7:7" hidden="1" x14ac:dyDescent="0.35">
      <c r="G170" s="154" t="s">
        <v>49</v>
      </c>
    </row>
    <row r="171" spans="7:7" hidden="1" x14ac:dyDescent="0.35">
      <c r="G171" s="154" t="s">
        <v>984</v>
      </c>
    </row>
    <row r="172" spans="7:7" hidden="1" x14ac:dyDescent="0.35">
      <c r="G172" s="154" t="s">
        <v>985</v>
      </c>
    </row>
    <row r="173" spans="7:7" hidden="1" x14ac:dyDescent="0.35">
      <c r="G173" s="154" t="s">
        <v>733</v>
      </c>
    </row>
    <row r="174" spans="7:7" hidden="1" x14ac:dyDescent="0.35">
      <c r="G174" s="154" t="s">
        <v>50</v>
      </c>
    </row>
    <row r="175" spans="7:7" hidden="1" x14ac:dyDescent="0.35">
      <c r="G175" s="154" t="s">
        <v>51</v>
      </c>
    </row>
    <row r="176" spans="7:7" hidden="1" x14ac:dyDescent="0.35">
      <c r="G176" s="154" t="s">
        <v>730</v>
      </c>
    </row>
    <row r="177" spans="7:7" hidden="1" x14ac:dyDescent="0.35">
      <c r="G177" s="154" t="s">
        <v>731</v>
      </c>
    </row>
    <row r="178" spans="7:7" hidden="1" x14ac:dyDescent="0.35">
      <c r="G178" s="154" t="s">
        <v>986</v>
      </c>
    </row>
    <row r="179" spans="7:7" hidden="1" x14ac:dyDescent="0.35">
      <c r="G179" s="154" t="s">
        <v>732</v>
      </c>
    </row>
    <row r="180" spans="7:7" hidden="1" x14ac:dyDescent="0.35">
      <c r="G180" s="154" t="s">
        <v>52</v>
      </c>
    </row>
    <row r="181" spans="7:7" hidden="1" x14ac:dyDescent="0.35">
      <c r="G181" s="154" t="s">
        <v>735</v>
      </c>
    </row>
    <row r="182" spans="7:7" hidden="1" x14ac:dyDescent="0.35">
      <c r="G182" s="154" t="s">
        <v>736</v>
      </c>
    </row>
    <row r="183" spans="7:7" hidden="1" x14ac:dyDescent="0.35">
      <c r="G183" s="154" t="s">
        <v>53</v>
      </c>
    </row>
    <row r="184" spans="7:7" hidden="1" x14ac:dyDescent="0.35">
      <c r="G184" s="154" t="s">
        <v>54</v>
      </c>
    </row>
    <row r="185" spans="7:7" hidden="1" x14ac:dyDescent="0.35">
      <c r="G185" s="154" t="s">
        <v>55</v>
      </c>
    </row>
    <row r="186" spans="7:7" hidden="1" x14ac:dyDescent="0.35">
      <c r="G186" s="154" t="s">
        <v>738</v>
      </c>
    </row>
    <row r="187" spans="7:7" hidden="1" x14ac:dyDescent="0.35">
      <c r="G187" s="154" t="s">
        <v>739</v>
      </c>
    </row>
    <row r="188" spans="7:7" hidden="1" x14ac:dyDescent="0.35">
      <c r="G188" s="154" t="s">
        <v>737</v>
      </c>
    </row>
    <row r="189" spans="7:7" hidden="1" x14ac:dyDescent="0.35">
      <c r="G189" s="154" t="s">
        <v>987</v>
      </c>
    </row>
    <row r="190" spans="7:7" hidden="1" x14ac:dyDescent="0.35">
      <c r="G190" s="154" t="s">
        <v>740</v>
      </c>
    </row>
    <row r="191" spans="7:7" hidden="1" x14ac:dyDescent="0.35">
      <c r="G191" s="154" t="s">
        <v>56</v>
      </c>
    </row>
    <row r="192" spans="7:7" hidden="1" x14ac:dyDescent="0.35">
      <c r="G192" s="154" t="s">
        <v>57</v>
      </c>
    </row>
    <row r="193" spans="7:7" hidden="1" x14ac:dyDescent="0.35">
      <c r="G193" s="154" t="s">
        <v>988</v>
      </c>
    </row>
    <row r="194" spans="7:7" hidden="1" x14ac:dyDescent="0.35">
      <c r="G194" s="154" t="s">
        <v>989</v>
      </c>
    </row>
    <row r="195" spans="7:7" hidden="1" x14ac:dyDescent="0.35">
      <c r="G195" s="154" t="s">
        <v>58</v>
      </c>
    </row>
    <row r="196" spans="7:7" hidden="1" x14ac:dyDescent="0.35">
      <c r="G196" s="154" t="s">
        <v>734</v>
      </c>
    </row>
    <row r="197" spans="7:7" hidden="1" x14ac:dyDescent="0.35">
      <c r="G197" s="154" t="s">
        <v>741</v>
      </c>
    </row>
    <row r="198" spans="7:7" hidden="1" x14ac:dyDescent="0.35">
      <c r="G198" s="154" t="s">
        <v>990</v>
      </c>
    </row>
    <row r="199" spans="7:7" hidden="1" x14ac:dyDescent="0.35">
      <c r="G199" s="154" t="s">
        <v>59</v>
      </c>
    </row>
    <row r="200" spans="7:7" hidden="1" x14ac:dyDescent="0.35">
      <c r="G200" s="154" t="s">
        <v>742</v>
      </c>
    </row>
    <row r="201" spans="7:7" hidden="1" x14ac:dyDescent="0.35">
      <c r="G201" s="154" t="s">
        <v>60</v>
      </c>
    </row>
    <row r="202" spans="7:7" hidden="1" x14ac:dyDescent="0.35">
      <c r="G202" s="154" t="s">
        <v>233</v>
      </c>
    </row>
    <row r="203" spans="7:7" hidden="1" x14ac:dyDescent="0.35">
      <c r="G203" s="154" t="s">
        <v>748</v>
      </c>
    </row>
    <row r="204" spans="7:7" hidden="1" x14ac:dyDescent="0.35">
      <c r="G204" s="154" t="s">
        <v>61</v>
      </c>
    </row>
    <row r="205" spans="7:7" hidden="1" x14ac:dyDescent="0.35">
      <c r="G205" s="154" t="s">
        <v>62</v>
      </c>
    </row>
    <row r="206" spans="7:7" hidden="1" x14ac:dyDescent="0.35">
      <c r="G206" s="154" t="s">
        <v>743</v>
      </c>
    </row>
    <row r="207" spans="7:7" hidden="1" x14ac:dyDescent="0.35">
      <c r="G207" s="154" t="s">
        <v>744</v>
      </c>
    </row>
    <row r="208" spans="7:7" hidden="1" x14ac:dyDescent="0.35">
      <c r="G208" s="154" t="s">
        <v>745</v>
      </c>
    </row>
    <row r="209" spans="7:7" hidden="1" x14ac:dyDescent="0.35">
      <c r="G209" s="154" t="s">
        <v>991</v>
      </c>
    </row>
    <row r="210" spans="7:7" hidden="1" x14ac:dyDescent="0.35">
      <c r="G210" s="154" t="s">
        <v>746</v>
      </c>
    </row>
    <row r="211" spans="7:7" hidden="1" x14ac:dyDescent="0.35">
      <c r="G211" s="154" t="s">
        <v>747</v>
      </c>
    </row>
    <row r="212" spans="7:7" hidden="1" x14ac:dyDescent="0.35">
      <c r="G212" s="154" t="s">
        <v>992</v>
      </c>
    </row>
    <row r="213" spans="7:7" hidden="1" x14ac:dyDescent="0.35">
      <c r="G213" s="154" t="s">
        <v>749</v>
      </c>
    </row>
    <row r="214" spans="7:7" hidden="1" x14ac:dyDescent="0.35">
      <c r="G214" s="154" t="s">
        <v>750</v>
      </c>
    </row>
    <row r="215" spans="7:7" hidden="1" x14ac:dyDescent="0.35">
      <c r="G215" s="154" t="s">
        <v>751</v>
      </c>
    </row>
    <row r="216" spans="7:7" hidden="1" x14ac:dyDescent="0.35">
      <c r="G216" s="154" t="s">
        <v>752</v>
      </c>
    </row>
    <row r="217" spans="7:7" hidden="1" x14ac:dyDescent="0.35">
      <c r="G217" s="154" t="s">
        <v>63</v>
      </c>
    </row>
    <row r="218" spans="7:7" hidden="1" x14ac:dyDescent="0.35">
      <c r="G218" s="154" t="s">
        <v>753</v>
      </c>
    </row>
    <row r="219" spans="7:7" hidden="1" x14ac:dyDescent="0.35">
      <c r="G219" s="154" t="s">
        <v>993</v>
      </c>
    </row>
    <row r="220" spans="7:7" hidden="1" x14ac:dyDescent="0.35">
      <c r="G220" s="154" t="s">
        <v>754</v>
      </c>
    </row>
    <row r="221" spans="7:7" hidden="1" x14ac:dyDescent="0.35">
      <c r="G221" s="154" t="s">
        <v>755</v>
      </c>
    </row>
    <row r="222" spans="7:7" hidden="1" x14ac:dyDescent="0.35">
      <c r="G222" s="154" t="s">
        <v>756</v>
      </c>
    </row>
    <row r="223" spans="7:7" hidden="1" x14ac:dyDescent="0.35">
      <c r="G223" s="154" t="s">
        <v>234</v>
      </c>
    </row>
    <row r="224" spans="7:7" hidden="1" x14ac:dyDescent="0.35">
      <c r="G224" s="154" t="s">
        <v>994</v>
      </c>
    </row>
    <row r="225" spans="7:7" hidden="1" x14ac:dyDescent="0.35">
      <c r="G225" s="154" t="s">
        <v>995</v>
      </c>
    </row>
    <row r="226" spans="7:7" hidden="1" x14ac:dyDescent="0.35">
      <c r="G226" s="154" t="s">
        <v>996</v>
      </c>
    </row>
    <row r="227" spans="7:7" hidden="1" x14ac:dyDescent="0.35">
      <c r="G227" s="154" t="s">
        <v>64</v>
      </c>
    </row>
    <row r="228" spans="7:7" hidden="1" x14ac:dyDescent="0.35">
      <c r="G228" s="154" t="s">
        <v>65</v>
      </c>
    </row>
    <row r="229" spans="7:7" hidden="1" x14ac:dyDescent="0.35">
      <c r="G229" s="154" t="s">
        <v>997</v>
      </c>
    </row>
    <row r="230" spans="7:7" hidden="1" x14ac:dyDescent="0.35">
      <c r="G230" s="154" t="s">
        <v>66</v>
      </c>
    </row>
    <row r="231" spans="7:7" hidden="1" x14ac:dyDescent="0.35">
      <c r="G231" s="154" t="s">
        <v>998</v>
      </c>
    </row>
    <row r="232" spans="7:7" hidden="1" x14ac:dyDescent="0.35">
      <c r="G232" s="154" t="s">
        <v>67</v>
      </c>
    </row>
    <row r="233" spans="7:7" hidden="1" x14ac:dyDescent="0.35">
      <c r="G233" s="154" t="s">
        <v>68</v>
      </c>
    </row>
    <row r="234" spans="7:7" hidden="1" x14ac:dyDescent="0.35">
      <c r="G234" s="154" t="s">
        <v>757</v>
      </c>
    </row>
    <row r="235" spans="7:7" hidden="1" x14ac:dyDescent="0.35">
      <c r="G235" s="154" t="s">
        <v>999</v>
      </c>
    </row>
    <row r="236" spans="7:7" hidden="1" x14ac:dyDescent="0.35">
      <c r="G236" s="154" t="s">
        <v>1000</v>
      </c>
    </row>
    <row r="237" spans="7:7" hidden="1" x14ac:dyDescent="0.35">
      <c r="G237" s="154" t="s">
        <v>1001</v>
      </c>
    </row>
    <row r="238" spans="7:7" hidden="1" x14ac:dyDescent="0.35">
      <c r="G238" s="154" t="s">
        <v>758</v>
      </c>
    </row>
    <row r="239" spans="7:7" hidden="1" x14ac:dyDescent="0.35">
      <c r="G239" s="154" t="s">
        <v>759</v>
      </c>
    </row>
    <row r="240" spans="7:7" hidden="1" x14ac:dyDescent="0.35">
      <c r="G240" s="154" t="s">
        <v>235</v>
      </c>
    </row>
    <row r="241" spans="7:7" hidden="1" x14ac:dyDescent="0.35">
      <c r="G241" s="154" t="s">
        <v>760</v>
      </c>
    </row>
    <row r="242" spans="7:7" hidden="1" x14ac:dyDescent="0.35">
      <c r="G242" s="154" t="s">
        <v>236</v>
      </c>
    </row>
    <row r="243" spans="7:7" hidden="1" x14ac:dyDescent="0.35">
      <c r="G243" s="154" t="s">
        <v>237</v>
      </c>
    </row>
    <row r="244" spans="7:7" hidden="1" x14ac:dyDescent="0.35">
      <c r="G244" s="154" t="s">
        <v>761</v>
      </c>
    </row>
    <row r="245" spans="7:7" hidden="1" x14ac:dyDescent="0.35">
      <c r="G245" s="154" t="s">
        <v>69</v>
      </c>
    </row>
    <row r="246" spans="7:7" hidden="1" x14ac:dyDescent="0.35">
      <c r="G246" s="154" t="s">
        <v>762</v>
      </c>
    </row>
    <row r="247" spans="7:7" hidden="1" x14ac:dyDescent="0.35">
      <c r="G247" s="154" t="s">
        <v>238</v>
      </c>
    </row>
    <row r="248" spans="7:7" hidden="1" x14ac:dyDescent="0.35">
      <c r="G248" s="154" t="s">
        <v>1002</v>
      </c>
    </row>
    <row r="249" spans="7:7" hidden="1" x14ac:dyDescent="0.35">
      <c r="G249" s="154" t="s">
        <v>1003</v>
      </c>
    </row>
    <row r="250" spans="7:7" hidden="1" x14ac:dyDescent="0.35">
      <c r="G250" s="154" t="s">
        <v>1004</v>
      </c>
    </row>
    <row r="251" spans="7:7" hidden="1" x14ac:dyDescent="0.35">
      <c r="G251" s="154" t="s">
        <v>1005</v>
      </c>
    </row>
    <row r="252" spans="7:7" hidden="1" x14ac:dyDescent="0.35">
      <c r="G252" s="154" t="s">
        <v>764</v>
      </c>
    </row>
    <row r="253" spans="7:7" hidden="1" x14ac:dyDescent="0.35">
      <c r="G253" s="154" t="s">
        <v>1006</v>
      </c>
    </row>
    <row r="254" spans="7:7" hidden="1" x14ac:dyDescent="0.35">
      <c r="G254" s="154" t="s">
        <v>1007</v>
      </c>
    </row>
    <row r="255" spans="7:7" hidden="1" x14ac:dyDescent="0.35">
      <c r="G255" s="154" t="s">
        <v>1008</v>
      </c>
    </row>
    <row r="256" spans="7:7" hidden="1" x14ac:dyDescent="0.35">
      <c r="G256" s="154" t="s">
        <v>70</v>
      </c>
    </row>
    <row r="257" spans="7:7" hidden="1" x14ac:dyDescent="0.35">
      <c r="G257" s="154" t="s">
        <v>1009</v>
      </c>
    </row>
    <row r="258" spans="7:7" hidden="1" x14ac:dyDescent="0.35">
      <c r="G258" s="154" t="s">
        <v>1010</v>
      </c>
    </row>
    <row r="259" spans="7:7" hidden="1" x14ac:dyDescent="0.35">
      <c r="G259" s="154" t="s">
        <v>1011</v>
      </c>
    </row>
    <row r="260" spans="7:7" hidden="1" x14ac:dyDescent="0.35">
      <c r="G260" s="154" t="s">
        <v>765</v>
      </c>
    </row>
    <row r="261" spans="7:7" hidden="1" x14ac:dyDescent="0.35">
      <c r="G261" s="154" t="s">
        <v>766</v>
      </c>
    </row>
    <row r="262" spans="7:7" hidden="1" x14ac:dyDescent="0.35">
      <c r="G262" s="154" t="s">
        <v>767</v>
      </c>
    </row>
    <row r="263" spans="7:7" hidden="1" x14ac:dyDescent="0.35">
      <c r="G263" s="154" t="s">
        <v>768</v>
      </c>
    </row>
    <row r="264" spans="7:7" hidden="1" x14ac:dyDescent="0.35">
      <c r="G264" s="154" t="s">
        <v>763</v>
      </c>
    </row>
    <row r="265" spans="7:7" hidden="1" x14ac:dyDescent="0.35">
      <c r="G265" s="154" t="s">
        <v>1012</v>
      </c>
    </row>
    <row r="266" spans="7:7" hidden="1" x14ac:dyDescent="0.35">
      <c r="G266" s="154" t="s">
        <v>239</v>
      </c>
    </row>
    <row r="267" spans="7:7" hidden="1" x14ac:dyDescent="0.35">
      <c r="G267" s="154" t="s">
        <v>769</v>
      </c>
    </row>
    <row r="268" spans="7:7" hidden="1" x14ac:dyDescent="0.35">
      <c r="G268" s="154" t="s">
        <v>770</v>
      </c>
    </row>
    <row r="269" spans="7:7" hidden="1" x14ac:dyDescent="0.35">
      <c r="G269" s="154" t="s">
        <v>1013</v>
      </c>
    </row>
    <row r="270" spans="7:7" hidden="1" x14ac:dyDescent="0.35">
      <c r="G270" s="154" t="s">
        <v>1014</v>
      </c>
    </row>
    <row r="271" spans="7:7" hidden="1" x14ac:dyDescent="0.35">
      <c r="G271" s="154" t="s">
        <v>771</v>
      </c>
    </row>
    <row r="272" spans="7:7" hidden="1" x14ac:dyDescent="0.35">
      <c r="G272" s="154" t="s">
        <v>71</v>
      </c>
    </row>
    <row r="273" spans="7:7" hidden="1" x14ac:dyDescent="0.35">
      <c r="G273" s="154" t="s">
        <v>1015</v>
      </c>
    </row>
    <row r="274" spans="7:7" hidden="1" x14ac:dyDescent="0.35">
      <c r="G274" s="154" t="s">
        <v>240</v>
      </c>
    </row>
    <row r="275" spans="7:7" hidden="1" x14ac:dyDescent="0.35">
      <c r="G275" s="154" t="s">
        <v>72</v>
      </c>
    </row>
    <row r="276" spans="7:7" hidden="1" x14ac:dyDescent="0.35">
      <c r="G276" s="154" t="s">
        <v>241</v>
      </c>
    </row>
    <row r="277" spans="7:7" hidden="1" x14ac:dyDescent="0.35">
      <c r="G277" s="154" t="s">
        <v>1016</v>
      </c>
    </row>
    <row r="278" spans="7:7" hidden="1" x14ac:dyDescent="0.35">
      <c r="G278" s="154" t="s">
        <v>1017</v>
      </c>
    </row>
    <row r="279" spans="7:7" hidden="1" x14ac:dyDescent="0.35">
      <c r="G279" s="154" t="s">
        <v>1018</v>
      </c>
    </row>
    <row r="280" spans="7:7" hidden="1" x14ac:dyDescent="0.35">
      <c r="G280" s="154" t="s">
        <v>73</v>
      </c>
    </row>
    <row r="281" spans="7:7" hidden="1" x14ac:dyDescent="0.35">
      <c r="G281" s="154" t="s">
        <v>74</v>
      </c>
    </row>
    <row r="282" spans="7:7" hidden="1" x14ac:dyDescent="0.35">
      <c r="G282" s="154" t="s">
        <v>75</v>
      </c>
    </row>
    <row r="283" spans="7:7" hidden="1" x14ac:dyDescent="0.35">
      <c r="G283" s="154" t="s">
        <v>1019</v>
      </c>
    </row>
    <row r="284" spans="7:7" hidden="1" x14ac:dyDescent="0.35">
      <c r="G284" s="154" t="s">
        <v>76</v>
      </c>
    </row>
    <row r="285" spans="7:7" hidden="1" x14ac:dyDescent="0.35">
      <c r="G285" s="154" t="s">
        <v>772</v>
      </c>
    </row>
    <row r="286" spans="7:7" hidden="1" x14ac:dyDescent="0.35">
      <c r="G286" s="154" t="s">
        <v>242</v>
      </c>
    </row>
    <row r="287" spans="7:7" hidden="1" x14ac:dyDescent="0.35">
      <c r="G287" s="154" t="s">
        <v>773</v>
      </c>
    </row>
    <row r="288" spans="7:7" hidden="1" x14ac:dyDescent="0.35">
      <c r="G288" s="154" t="s">
        <v>77</v>
      </c>
    </row>
    <row r="289" spans="7:7" hidden="1" x14ac:dyDescent="0.35">
      <c r="G289" s="154" t="s">
        <v>243</v>
      </c>
    </row>
    <row r="290" spans="7:7" hidden="1" x14ac:dyDescent="0.35">
      <c r="G290" s="154" t="s">
        <v>78</v>
      </c>
    </row>
    <row r="291" spans="7:7" hidden="1" x14ac:dyDescent="0.35">
      <c r="G291" s="154" t="s">
        <v>244</v>
      </c>
    </row>
    <row r="292" spans="7:7" hidden="1" x14ac:dyDescent="0.35">
      <c r="G292" s="154" t="s">
        <v>774</v>
      </c>
    </row>
    <row r="293" spans="7:7" hidden="1" x14ac:dyDescent="0.35">
      <c r="G293" s="154" t="s">
        <v>79</v>
      </c>
    </row>
    <row r="294" spans="7:7" hidden="1" x14ac:dyDescent="0.35">
      <c r="G294" s="154" t="s">
        <v>1020</v>
      </c>
    </row>
    <row r="295" spans="7:7" hidden="1" x14ac:dyDescent="0.35">
      <c r="G295" s="154" t="s">
        <v>1021</v>
      </c>
    </row>
    <row r="296" spans="7:7" hidden="1" x14ac:dyDescent="0.35">
      <c r="G296" s="154" t="s">
        <v>775</v>
      </c>
    </row>
    <row r="297" spans="7:7" hidden="1" x14ac:dyDescent="0.35">
      <c r="G297" s="154" t="s">
        <v>776</v>
      </c>
    </row>
    <row r="298" spans="7:7" hidden="1" x14ac:dyDescent="0.35">
      <c r="G298" s="154" t="s">
        <v>1022</v>
      </c>
    </row>
    <row r="299" spans="7:7" hidden="1" x14ac:dyDescent="0.35">
      <c r="G299" s="154" t="s">
        <v>777</v>
      </c>
    </row>
    <row r="300" spans="7:7" hidden="1" x14ac:dyDescent="0.35">
      <c r="G300" s="154" t="s">
        <v>778</v>
      </c>
    </row>
    <row r="301" spans="7:7" hidden="1" x14ac:dyDescent="0.35">
      <c r="G301" s="154" t="s">
        <v>780</v>
      </c>
    </row>
    <row r="302" spans="7:7" hidden="1" x14ac:dyDescent="0.35">
      <c r="G302" s="154" t="s">
        <v>781</v>
      </c>
    </row>
    <row r="303" spans="7:7" hidden="1" x14ac:dyDescent="0.35">
      <c r="G303" s="154" t="s">
        <v>779</v>
      </c>
    </row>
    <row r="304" spans="7:7" hidden="1" x14ac:dyDescent="0.35">
      <c r="G304" s="154" t="s">
        <v>782</v>
      </c>
    </row>
    <row r="305" spans="7:7" hidden="1" x14ac:dyDescent="0.35">
      <c r="G305" s="154" t="s">
        <v>1023</v>
      </c>
    </row>
    <row r="306" spans="7:7" hidden="1" x14ac:dyDescent="0.35">
      <c r="G306" s="154" t="s">
        <v>80</v>
      </c>
    </row>
    <row r="307" spans="7:7" hidden="1" x14ac:dyDescent="0.35">
      <c r="G307" s="154" t="s">
        <v>1024</v>
      </c>
    </row>
    <row r="308" spans="7:7" hidden="1" x14ac:dyDescent="0.35">
      <c r="G308" s="154" t="s">
        <v>1025</v>
      </c>
    </row>
    <row r="309" spans="7:7" hidden="1" x14ac:dyDescent="0.35">
      <c r="G309" s="154" t="s">
        <v>783</v>
      </c>
    </row>
    <row r="310" spans="7:7" hidden="1" x14ac:dyDescent="0.35">
      <c r="G310" s="154" t="s">
        <v>784</v>
      </c>
    </row>
    <row r="311" spans="7:7" hidden="1" x14ac:dyDescent="0.35">
      <c r="G311" s="154" t="s">
        <v>785</v>
      </c>
    </row>
    <row r="312" spans="7:7" hidden="1" x14ac:dyDescent="0.35">
      <c r="G312" s="154" t="s">
        <v>786</v>
      </c>
    </row>
    <row r="313" spans="7:7" hidden="1" x14ac:dyDescent="0.35">
      <c r="G313" s="154" t="s">
        <v>787</v>
      </c>
    </row>
    <row r="314" spans="7:7" hidden="1" x14ac:dyDescent="0.35">
      <c r="G314" s="154" t="s">
        <v>81</v>
      </c>
    </row>
    <row r="315" spans="7:7" hidden="1" x14ac:dyDescent="0.35">
      <c r="G315" s="154" t="s">
        <v>788</v>
      </c>
    </row>
    <row r="316" spans="7:7" hidden="1" x14ac:dyDescent="0.35">
      <c r="G316" s="154" t="s">
        <v>787</v>
      </c>
    </row>
    <row r="317" spans="7:7" hidden="1" x14ac:dyDescent="0.35">
      <c r="G317" s="154" t="s">
        <v>81</v>
      </c>
    </row>
    <row r="318" spans="7:7" hidden="1" x14ac:dyDescent="0.35">
      <c r="G318" s="154" t="s">
        <v>788</v>
      </c>
    </row>
  </sheetData>
  <sheetProtection algorithmName="SHA-512" hashValue="fOw0dV12nXaitdOAv0PwXLe+GGKJwH6DTiB6saYQH0142PheoNHUARRR77yHeyuCePg53/wQjQKBl2YWmZuh7A==" saltValue="7dxLN2q9dNBzeB6ICkYtIw==" spinCount="100000" sheet="1" formatCells="0" formatColumns="0" formatRows="0" sort="0" autoFilter="0" pivotTables="0"/>
  <autoFilter ref="A5:Z5"/>
  <mergeCells count="13">
    <mergeCell ref="A3:A4"/>
    <mergeCell ref="X3:Y3"/>
    <mergeCell ref="Z3:Z4"/>
    <mergeCell ref="T3:V3"/>
    <mergeCell ref="E3:E4"/>
    <mergeCell ref="F3:F4"/>
    <mergeCell ref="W3:W4"/>
    <mergeCell ref="D3:D4"/>
    <mergeCell ref="G3:G4"/>
    <mergeCell ref="B3:B4"/>
    <mergeCell ref="C3:C4"/>
    <mergeCell ref="H3:H4"/>
    <mergeCell ref="I3:S3"/>
  </mergeCells>
  <dataValidations count="7">
    <dataValidation type="list" allowBlank="1" showInputMessage="1" showErrorMessage="1" sqref="X5">
      <formula1>$AF$4:$AF$52</formula1>
    </dataValidation>
    <dataValidation type="list" allowBlank="1" showInputMessage="1" showErrorMessage="1" sqref="M6:M55">
      <formula1>$M$58:$M$64</formula1>
    </dataValidation>
    <dataValidation type="list" allowBlank="1" showInputMessage="1" showErrorMessage="1" sqref="O6:O55">
      <formula1>$O$59:$O$73</formula1>
    </dataValidation>
    <dataValidation type="list" allowBlank="1" showInputMessage="1" showErrorMessage="1" sqref="X6:X55">
      <formula1>$X$58:$X$107</formula1>
    </dataValidation>
    <dataValidation type="list" allowBlank="1" showInputMessage="1" showErrorMessage="1" sqref="G6:G55 J6:J55">
      <formula1>$G$61:$G$318</formula1>
    </dataValidation>
    <dataValidation type="list" allowBlank="1" showInputMessage="1" showErrorMessage="1" sqref="W6:W55">
      <formula1>$W$58:$W$60</formula1>
    </dataValidation>
    <dataValidation type="decimal" operator="greaterThanOrEqual" allowBlank="1" showInputMessage="1" showErrorMessage="1" prompt="Розділовий знак - кома. _x000a_Не зазначати знак &quot;%&quot;." sqref="T6:V1048576">
      <formula1>0</formula1>
    </dataValidation>
  </dataValidations>
  <pageMargins left="0.39370078740157483" right="0.39370078740157483" top="1.1811023622047243" bottom="0.49" header="0.31496062992125984" footer="0.27559055118110237"/>
  <pageSetup paperSize="9" orientation="landscape" r:id="rId1"/>
  <headerFooter>
    <oddFooter>&amp;C(Таблиця 10) Сторінка &amp;P із &amp;N</oddFooter>
  </headerFooter>
  <colBreaks count="3" manualBreakCount="3">
    <brk id="7" max="10" man="1"/>
    <brk id="14" max="10" man="1"/>
    <brk id="22" max="10"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довідники'!$G$5:$G$262</xm:f>
          </x14:formula1>
          <xm:sqref>G1:G2</xm:sqref>
        </x14:dataValidation>
        <x14:dataValidation type="list" allowBlank="1" showInputMessage="1" showErrorMessage="1">
          <x14:formula1>
            <xm:f>'інші довідники'!$U$5:$U$53</xm:f>
          </x14:formula1>
          <xm:sqref>X3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9"/>
  <dimension ref="A1:AW322"/>
  <sheetViews>
    <sheetView showGridLines="0" zoomScale="85" zoomScaleNormal="85" zoomScaleSheetLayoutView="85" workbookViewId="0">
      <pane ySplit="5" topLeftCell="A6" activePane="bottomLeft" state="frozen"/>
      <selection pane="bottomLeft" activeCell="A6" sqref="A6"/>
    </sheetView>
  </sheetViews>
  <sheetFormatPr defaultColWidth="0" defaultRowHeight="14.5" zeroHeight="1" x14ac:dyDescent="0.35"/>
  <cols>
    <col min="1" max="1" width="4.453125" customWidth="1"/>
    <col min="2" max="2" width="42.1796875" customWidth="1"/>
    <col min="3" max="3" width="14.54296875" customWidth="1"/>
    <col min="4" max="4" width="35" customWidth="1"/>
    <col min="5" max="5" width="47.453125" customWidth="1"/>
    <col min="6" max="6" width="19.54296875" customWidth="1"/>
    <col min="7" max="7" width="17.54296875" customWidth="1"/>
    <col min="8" max="8" width="20" customWidth="1"/>
    <col min="9" max="9" width="10.81640625" customWidth="1"/>
    <col min="10" max="10" width="18" customWidth="1"/>
    <col min="11" max="11" width="13.54296875" customWidth="1"/>
    <col min="12" max="12" width="15.453125" customWidth="1"/>
    <col min="13" max="13" width="12.54296875" customWidth="1"/>
    <col min="14" max="14" width="19.81640625" customWidth="1"/>
    <col min="15" max="15" width="11.453125" customWidth="1"/>
    <col min="16" max="16" width="28.54296875" customWidth="1"/>
    <col min="17" max="17" width="8.54296875" customWidth="1"/>
    <col min="18" max="18" width="8.81640625" customWidth="1"/>
    <col min="19" max="19" width="18.453125" customWidth="1"/>
    <col min="20" max="20" width="30.54296875" customWidth="1"/>
    <col min="21" max="21" width="39" customWidth="1"/>
    <col min="22" max="22" width="35" customWidth="1"/>
    <col min="23" max="23" width="38.81640625" customWidth="1"/>
    <col min="24" max="27" width="13.453125" hidden="1" customWidth="1"/>
    <col min="28" max="16384" width="9.1796875" hidden="1"/>
  </cols>
  <sheetData>
    <row r="1" spans="1:49" ht="15.75" customHeight="1" x14ac:dyDescent="0.35">
      <c r="A1" s="128"/>
      <c r="B1" s="126"/>
      <c r="C1" s="96"/>
      <c r="D1" s="96"/>
      <c r="E1" s="96"/>
      <c r="F1" s="129"/>
      <c r="G1" s="96"/>
      <c r="H1" s="96"/>
    </row>
    <row r="2" spans="1:49" ht="15.75" customHeight="1" x14ac:dyDescent="0.35">
      <c r="A2" s="68"/>
      <c r="B2" s="285" t="str">
        <f>'Анкета (зміст)'!A32</f>
        <v>11. Інформація про перелік юридичних осіб, у яких асоційовані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керівниками/входять до склад</v>
      </c>
      <c r="C2" s="20"/>
      <c r="D2" s="20"/>
      <c r="E2" s="20"/>
      <c r="F2" s="20"/>
      <c r="G2" s="20"/>
      <c r="H2" s="20"/>
    </row>
    <row r="3" spans="1:49" ht="39" customHeight="1" x14ac:dyDescent="0.35">
      <c r="A3" s="498" t="s">
        <v>125</v>
      </c>
      <c r="B3" s="498" t="s">
        <v>3</v>
      </c>
      <c r="C3" s="498" t="s">
        <v>133</v>
      </c>
      <c r="D3" s="498" t="s">
        <v>178</v>
      </c>
      <c r="E3" s="498" t="s">
        <v>138</v>
      </c>
      <c r="F3" s="494" t="s">
        <v>358</v>
      </c>
      <c r="G3" s="498" t="s">
        <v>176</v>
      </c>
      <c r="H3" s="498" t="s">
        <v>177</v>
      </c>
      <c r="I3" s="498" t="s">
        <v>192</v>
      </c>
      <c r="J3" s="498"/>
      <c r="K3" s="498"/>
      <c r="L3" s="498"/>
      <c r="M3" s="498"/>
      <c r="N3" s="498"/>
      <c r="O3" s="498"/>
      <c r="P3" s="498"/>
      <c r="Q3" s="498"/>
      <c r="R3" s="498"/>
      <c r="S3" s="498"/>
      <c r="T3" s="498" t="s">
        <v>126</v>
      </c>
      <c r="U3" s="498" t="s">
        <v>200</v>
      </c>
      <c r="V3" s="498"/>
      <c r="W3" s="498" t="s">
        <v>937</v>
      </c>
      <c r="AB3" s="47" t="str">
        <f ca="1">IF(ISBLANK(INDIRECT("B3"))," ",(INDIRECT("B3")))</f>
        <v>Прізвище</v>
      </c>
      <c r="AC3" s="47" t="str">
        <f ca="1">IF(ISBLANK(INDIRECT("C3"))," ",(INDIRECT("C3")))</f>
        <v>Ім’я</v>
      </c>
      <c r="AD3" s="47" t="str">
        <f ca="1">IF(ISBLANK(INDIRECT("D3"))," ",(INDIRECT("D3")))</f>
        <v xml:space="preserve">По батькові  </v>
      </c>
      <c r="AE3" s="47" t="str">
        <f ca="1">IF(ISBLANK(INDIRECT("E3"))," ",(INDIRECT("E3")))</f>
        <v>Найменування юридичної особи</v>
      </c>
      <c r="AF3" s="47" t="str">
        <f ca="1">IF(ISBLANK(INDIRECT("F3"))," ",(INDIRECT("F3")))</f>
        <v>Ідентифікаційний/ реєстраційний код/номер юридичної особи</v>
      </c>
      <c r="AG3" s="47" t="str">
        <f ca="1">IF(ISBLANK(INDIRECT("G3"))," ",(INDIRECT("G3")))</f>
        <v>Країна реєстрації юридичної особи</v>
      </c>
      <c r="AH3" s="47" t="str">
        <f ca="1">IF(ISBLANK(INDIRECT("H3"))," ",(INDIRECT("H3")))</f>
        <v>Адреса веб-сайта юридичної особи</v>
      </c>
      <c r="AI3" s="47" t="str">
        <f ca="1">IF(ISBLANK(INDIRECT("I3"))," ",(INDIRECT("I3")))</f>
        <v>Адреса місцезнаходження</v>
      </c>
      <c r="AJ3" s="47" t="str">
        <f ca="1">IF(ISBLANK(INDIRECT("J3"))," ",(INDIRECT("J3")))</f>
        <v xml:space="preserve"> </v>
      </c>
      <c r="AK3" s="47" t="str">
        <f ca="1">IF(ISBLANK(INDIRECT("K3"))," ",(INDIRECT("K3")))</f>
        <v xml:space="preserve"> </v>
      </c>
      <c r="AL3" s="47" t="str">
        <f ca="1">IF(ISBLANK(INDIRECT("L3"))," ",(INDIRECT("L3")))</f>
        <v xml:space="preserve"> </v>
      </c>
      <c r="AM3" s="47" t="str">
        <f ca="1">IF(ISBLANK(INDIRECT("M3"))," ",(INDIRECT("M3")))</f>
        <v xml:space="preserve"> </v>
      </c>
      <c r="AN3" s="47" t="str">
        <f ca="1">IF(ISBLANK(INDIRECT("N3"))," ",(INDIRECT("N3")))</f>
        <v xml:space="preserve"> </v>
      </c>
      <c r="AO3" s="47" t="str">
        <f ca="1">IF(ISBLANK(INDIRECT("O3"))," ",(INDIRECT("O3")))</f>
        <v xml:space="preserve"> </v>
      </c>
      <c r="AP3" s="47" t="str">
        <f ca="1">IF(ISBLANK(INDIRECT("P3"))," ",(INDIRECT("P3")))</f>
        <v xml:space="preserve"> </v>
      </c>
      <c r="AQ3" s="47" t="str">
        <f ca="1">IF(ISBLANK(INDIRECT("Q3"))," ",(INDIRECT("Q3")))</f>
        <v xml:space="preserve"> </v>
      </c>
      <c r="AR3" s="47" t="str">
        <f ca="1">IF(ISBLANK(INDIRECT("R3"))," ",(INDIRECT("R3")))</f>
        <v xml:space="preserve"> </v>
      </c>
      <c r="AS3" s="47" t="str">
        <f ca="1">IF(ISBLANK(INDIRECT("S3"))," ",(INDIRECT("S3")))</f>
        <v xml:space="preserve"> </v>
      </c>
      <c r="AT3" s="47" t="str">
        <f ca="1">IF(ISBLANK(INDIRECT("T3"))," ",(INDIRECT("T3")))</f>
        <v>Посада</v>
      </c>
      <c r="AU3" s="47" t="str">
        <f ca="1">IF(ISBLANK(INDIRECT("U3"))," ",(INDIRECT("U3")))</f>
        <v>Основний вид діяльності</v>
      </c>
      <c r="AV3" s="47" t="str">
        <f ca="1">IF(ISBLANK(INDIRECT("V3"))," ",(INDIRECT("V3")))</f>
        <v xml:space="preserve"> </v>
      </c>
      <c r="AW3" s="47" t="str">
        <f ca="1">IF(ISBLANK(INDIRECT("W3"))," ",(INDIRECT("W3")))</f>
        <v>Наявність зв’язку юридичної особи з заявником / надавачем фінансових послуг / надавачем фінансових платіжних послуг / надавачем обмежених платіжних послуг та його опис</v>
      </c>
    </row>
    <row r="4" spans="1:49" ht="40.5" customHeight="1" x14ac:dyDescent="0.35">
      <c r="A4" s="498"/>
      <c r="B4" s="498"/>
      <c r="C4" s="498"/>
      <c r="D4" s="498"/>
      <c r="E4" s="498"/>
      <c r="F4" s="494"/>
      <c r="G4" s="498"/>
      <c r="H4" s="498"/>
      <c r="I4" s="81" t="s">
        <v>327</v>
      </c>
      <c r="J4" s="78" t="s">
        <v>584</v>
      </c>
      <c r="K4" s="78" t="s">
        <v>329</v>
      </c>
      <c r="L4" s="78" t="s">
        <v>330</v>
      </c>
      <c r="M4" s="78" t="s">
        <v>331</v>
      </c>
      <c r="N4" s="78" t="s">
        <v>350</v>
      </c>
      <c r="O4" s="78" t="s">
        <v>332</v>
      </c>
      <c r="P4" s="78" t="s">
        <v>333</v>
      </c>
      <c r="Q4" s="81" t="s">
        <v>334</v>
      </c>
      <c r="R4" s="81" t="s">
        <v>607</v>
      </c>
      <c r="S4" s="78" t="s">
        <v>589</v>
      </c>
      <c r="T4" s="498"/>
      <c r="U4" s="78" t="s">
        <v>585</v>
      </c>
      <c r="V4" s="78" t="s">
        <v>803</v>
      </c>
      <c r="W4" s="498"/>
      <c r="AB4" s="47" t="str">
        <f ca="1">IF(ISBLANK(INDIRECT("B4"))," ",(INDIRECT("B4")))</f>
        <v xml:space="preserve"> </v>
      </c>
      <c r="AC4" s="47" t="str">
        <f ca="1">IF(ISBLANK(INDIRECT("C4"))," ",(INDIRECT("C4")))</f>
        <v xml:space="preserve"> </v>
      </c>
      <c r="AD4" s="47" t="str">
        <f ca="1">IF(ISBLANK(INDIRECT("D4"))," ",(INDIRECT("D4")))</f>
        <v xml:space="preserve"> </v>
      </c>
      <c r="AE4" s="47" t="str">
        <f ca="1">IF(ISBLANK(INDIRECT("E4"))," ",(INDIRECT("E4")))</f>
        <v xml:space="preserve"> </v>
      </c>
      <c r="AF4" s="47" t="str">
        <f ca="1">IF(ISBLANK(INDIRECT("F4"))," ",(INDIRECT("F4")))</f>
        <v xml:space="preserve"> </v>
      </c>
      <c r="AG4" s="47" t="str">
        <f ca="1">IF(ISBLANK(INDIRECT("G4"))," ",(INDIRECT("G4")))</f>
        <v xml:space="preserve"> </v>
      </c>
      <c r="AH4" s="47" t="str">
        <f ca="1">IF(ISBLANK(INDIRECT("H4"))," ",(INDIRECT("H4")))</f>
        <v xml:space="preserve"> </v>
      </c>
      <c r="AI4" s="47" t="str">
        <f ca="1">IF(ISBLANK(INDIRECT("I4"))," ",(INDIRECT("I4")))</f>
        <v>індекс</v>
      </c>
      <c r="AJ4" s="47" t="str">
        <f ca="1">IF(ISBLANK(INDIRECT("J4"))," ",(INDIRECT("J4")))</f>
        <v>країна</v>
      </c>
      <c r="AK4" s="47" t="str">
        <f ca="1">IF(ISBLANK(INDIRECT("K4"))," ",(INDIRECT("K4")))</f>
        <v xml:space="preserve">область </v>
      </c>
      <c r="AL4" s="47" t="str">
        <f ca="1">IF(ISBLANK(INDIRECT("L4"))," ",(INDIRECT("L4")))</f>
        <v>район</v>
      </c>
      <c r="AM4" s="47" t="str">
        <f ca="1">IF(ISBLANK(INDIRECT("M4"))," ",(INDIRECT("M4")))</f>
        <v>тип населеного пункту</v>
      </c>
      <c r="AN4" s="47" t="str">
        <f ca="1">IF(ISBLANK(INDIRECT("N4"))," ",(INDIRECT("N4")))</f>
        <v>назва населеного пункту</v>
      </c>
      <c r="AO4" s="47" t="str">
        <f ca="1">IF(ISBLANK(INDIRECT("O4"))," ",(INDIRECT("O4")))</f>
        <v>тип вулиця</v>
      </c>
      <c r="AP4" s="47" t="str">
        <f ca="1">IF(ISBLANK(INDIRECT("P4"))," ",(INDIRECT("P4")))</f>
        <v>назва вулиці</v>
      </c>
      <c r="AQ4" s="47" t="str">
        <f ca="1">IF(ISBLANK(INDIRECT("Q4"))," ",(INDIRECT("Q4")))</f>
        <v xml:space="preserve">будинок </v>
      </c>
      <c r="AR4" s="47" t="str">
        <f ca="1">IF(ISBLANK(INDIRECT("R4"))," ",(INDIRECT("R4")))</f>
        <v>квартира/офіс</v>
      </c>
      <c r="AS4" s="47" t="str">
        <f ca="1">IF(ISBLANK(INDIRECT("S4"))," ",(INDIRECT("S4")))</f>
        <v>примітки до адреси</v>
      </c>
      <c r="AT4" s="47" t="str">
        <f ca="1">IF(ISBLANK(INDIRECT("T4"))," ",(INDIRECT("T4")))</f>
        <v xml:space="preserve"> </v>
      </c>
      <c r="AU4" s="47" t="str">
        <f ca="1">IF(ISBLANK(INDIRECT("U4"))," ",(INDIRECT("U4")))</f>
        <v>вид діяльності
(автоматичний вибір)</v>
      </c>
      <c r="AV4" s="47" t="str">
        <f ca="1">IF(ISBLANK(INDIRECT("V4"))," ",(INDIRECT("V4")))</f>
        <v>Вид діяльності 
(заповнюється якщо у стопчику 8.1 зазначено  "Інший вид діяльності")</v>
      </c>
      <c r="AW4" s="47" t="str">
        <f ca="1">IF(ISBLANK(INDIRECT("W4"))," ",(INDIRECT("W4")))</f>
        <v xml:space="preserve"> </v>
      </c>
    </row>
    <row r="5" spans="1:49" ht="14.25" customHeight="1" x14ac:dyDescent="0.35">
      <c r="A5" s="143">
        <v>1</v>
      </c>
      <c r="B5" s="78" t="s">
        <v>127</v>
      </c>
      <c r="C5" s="78" t="s">
        <v>128</v>
      </c>
      <c r="D5" s="78" t="s">
        <v>129</v>
      </c>
      <c r="E5" s="110" t="s">
        <v>149</v>
      </c>
      <c r="F5" s="133" t="s">
        <v>150</v>
      </c>
      <c r="G5" s="110" t="s">
        <v>182</v>
      </c>
      <c r="H5" s="110" t="s">
        <v>183</v>
      </c>
      <c r="I5" s="81" t="s">
        <v>140</v>
      </c>
      <c r="J5" s="78" t="s">
        <v>141</v>
      </c>
      <c r="K5" s="78" t="s">
        <v>194</v>
      </c>
      <c r="L5" s="78" t="s">
        <v>195</v>
      </c>
      <c r="M5" s="78" t="s">
        <v>196</v>
      </c>
      <c r="N5" s="127" t="s">
        <v>197</v>
      </c>
      <c r="O5" s="78" t="s">
        <v>198</v>
      </c>
      <c r="P5" s="78" t="s">
        <v>199</v>
      </c>
      <c r="Q5" s="81" t="s">
        <v>316</v>
      </c>
      <c r="R5" s="81" t="s">
        <v>317</v>
      </c>
      <c r="S5" s="78" t="s">
        <v>317</v>
      </c>
      <c r="T5" s="78">
        <v>5</v>
      </c>
      <c r="U5" s="78" t="s">
        <v>131</v>
      </c>
      <c r="V5" s="78" t="s">
        <v>132</v>
      </c>
      <c r="W5" s="78">
        <v>7</v>
      </c>
      <c r="AB5" s="47" t="str">
        <f ca="1">IF(ISBLANK(INDIRECT("B5"))," ",(INDIRECT("B5")))</f>
        <v>2.1.</v>
      </c>
      <c r="AC5" s="47" t="str">
        <f ca="1">IF(ISBLANK(INDIRECT("C5"))," ",(INDIRECT("C5")))</f>
        <v>2.2.</v>
      </c>
      <c r="AD5" s="47" t="str">
        <f ca="1">IF(ISBLANK(INDIRECT("D5"))," ",(INDIRECT("D5")))</f>
        <v>2.3.</v>
      </c>
      <c r="AE5" s="47" t="str">
        <f ca="1">IF(ISBLANK(INDIRECT("E5"))," ",(INDIRECT("E5")))</f>
        <v>3.1.</v>
      </c>
      <c r="AF5" s="47" t="str">
        <f ca="1">IF(ISBLANK(INDIRECT("F5"))," ",(INDIRECT("F5")))</f>
        <v>3.2.</v>
      </c>
      <c r="AG5" s="47" t="str">
        <f ca="1">IF(ISBLANK(INDIRECT("G5"))," ",(INDIRECT("G5")))</f>
        <v>3.3.</v>
      </c>
      <c r="AH5" s="47" t="str">
        <f ca="1">IF(ISBLANK(INDIRECT("H5"))," ",(INDIRECT("H5")))</f>
        <v>3.4.</v>
      </c>
      <c r="AI5" s="47" t="str">
        <f ca="1">IF(ISBLANK(INDIRECT("I5"))," ",(INDIRECT("I5")))</f>
        <v>4.1.</v>
      </c>
      <c r="AJ5" s="47" t="str">
        <f ca="1">IF(ISBLANK(INDIRECT("J5"))," ",(INDIRECT("J5")))</f>
        <v>4.2.</v>
      </c>
      <c r="AK5" s="47" t="str">
        <f ca="1">IF(ISBLANK(INDIRECT("K5"))," ",(INDIRECT("K5")))</f>
        <v>4.3.</v>
      </c>
      <c r="AL5" s="47" t="str">
        <f ca="1">IF(ISBLANK(INDIRECT("L5"))," ",(INDIRECT("L5")))</f>
        <v>4.4.</v>
      </c>
      <c r="AM5" s="47" t="str">
        <f ca="1">IF(ISBLANK(INDIRECT("M5"))," ",(INDIRECT("M5")))</f>
        <v>4.5.</v>
      </c>
      <c r="AN5" s="47" t="str">
        <f ca="1">IF(ISBLANK(INDIRECT("N5"))," ",(INDIRECT("N5")))</f>
        <v>4.6.</v>
      </c>
      <c r="AO5" s="47" t="str">
        <f ca="1">IF(ISBLANK(INDIRECT("O5"))," ",(INDIRECT("O5")))</f>
        <v>4.7.</v>
      </c>
      <c r="AP5" s="47" t="str">
        <f ca="1">IF(ISBLANK(INDIRECT("P5"))," ",(INDIRECT("P5")))</f>
        <v>4.8.</v>
      </c>
      <c r="AQ5" s="47" t="str">
        <f ca="1">IF(ISBLANK(INDIRECT("Q5"))," ",(INDIRECT("Q5")))</f>
        <v>4.9.</v>
      </c>
      <c r="AR5" s="47" t="str">
        <f ca="1">IF(ISBLANK(INDIRECT("R5"))," ",(INDIRECT("R5")))</f>
        <v>4.10.</v>
      </c>
      <c r="AS5" s="47" t="str">
        <f ca="1">IF(ISBLANK(INDIRECT("S5"))," ",(INDIRECT("S5")))</f>
        <v>4.10.</v>
      </c>
      <c r="AT5" s="47">
        <f ca="1">IF(ISBLANK(INDIRECT("T5"))," ",(INDIRECT("T5")))</f>
        <v>5</v>
      </c>
      <c r="AU5" s="47" t="str">
        <f ca="1">IF(ISBLANK(INDIRECT("U5"))," ",(INDIRECT("U5")))</f>
        <v>6.1.</v>
      </c>
      <c r="AV5" s="47" t="str">
        <f ca="1">IF(ISBLANK(INDIRECT("V5"))," ",(INDIRECT("V5")))</f>
        <v>6.2.</v>
      </c>
      <c r="AW5" s="47">
        <f ca="1">IF(ISBLANK(INDIRECT("W5"))," ",(INDIRECT("W5")))</f>
        <v>7</v>
      </c>
    </row>
    <row r="6" spans="1:49" ht="59.25" customHeight="1" x14ac:dyDescent="0.35">
      <c r="A6" s="5">
        <v>1</v>
      </c>
      <c r="B6" s="109"/>
      <c r="C6" s="109"/>
      <c r="D6" s="109"/>
      <c r="E6" s="109"/>
      <c r="F6" s="144"/>
      <c r="G6" s="109"/>
      <c r="H6" s="109"/>
      <c r="I6" s="144"/>
      <c r="J6" s="109"/>
      <c r="K6" s="109"/>
      <c r="L6" s="109"/>
      <c r="M6" s="109"/>
      <c r="N6" s="109"/>
      <c r="O6" s="109"/>
      <c r="P6" s="109"/>
      <c r="Q6" s="144"/>
      <c r="R6" s="144"/>
      <c r="S6" s="109"/>
      <c r="T6" s="109"/>
      <c r="U6" s="109"/>
      <c r="V6" s="109"/>
      <c r="W6" s="109"/>
      <c r="AB6" s="47" t="str">
        <f ca="1">IF(ISBLANK(INDIRECT("B6"))," ",(INDIRECT("B6")))</f>
        <v xml:space="preserve"> </v>
      </c>
      <c r="AC6" s="47" t="str">
        <f ca="1">IF(ISBLANK(INDIRECT("C6"))," ",(INDIRECT("C6")))</f>
        <v xml:space="preserve"> </v>
      </c>
      <c r="AD6" s="47" t="str">
        <f ca="1">IF(ISBLANK(INDIRECT("D6"))," ",(INDIRECT("D6")))</f>
        <v xml:space="preserve"> </v>
      </c>
      <c r="AE6" s="47" t="str">
        <f ca="1">IF(ISBLANK(INDIRECT("E6"))," ",(INDIRECT("E6")))</f>
        <v xml:space="preserve"> </v>
      </c>
      <c r="AF6" s="47" t="str">
        <f ca="1">IF(ISBLANK(INDIRECT("F6"))," ",(INDIRECT("F6")))</f>
        <v xml:space="preserve"> </v>
      </c>
      <c r="AG6" s="47" t="str">
        <f ca="1">IF(ISBLANK(INDIRECT("G6"))," ",(INDIRECT("G6")))</f>
        <v xml:space="preserve"> </v>
      </c>
      <c r="AH6" s="47" t="str">
        <f ca="1">IF(ISBLANK(INDIRECT("H6"))," ",(INDIRECT("H6")))</f>
        <v xml:space="preserve"> </v>
      </c>
      <c r="AI6" s="47" t="str">
        <f ca="1">IF(ISBLANK(INDIRECT("I6"))," ",(INDIRECT("I6")))</f>
        <v xml:space="preserve"> </v>
      </c>
      <c r="AJ6" s="47" t="str">
        <f ca="1">IF(ISBLANK(INDIRECT("J6"))," ",(INDIRECT("J6")))</f>
        <v xml:space="preserve"> </v>
      </c>
      <c r="AK6" s="47" t="str">
        <f ca="1">IF(ISBLANK(INDIRECT("K6"))," ",(INDIRECT("K6")))</f>
        <v xml:space="preserve"> </v>
      </c>
      <c r="AL6" s="47" t="str">
        <f ca="1">IF(ISBLANK(INDIRECT("L6"))," ",(INDIRECT("L6")))</f>
        <v xml:space="preserve"> </v>
      </c>
      <c r="AM6" s="47" t="str">
        <f ca="1">IF(ISBLANK(INDIRECT("M6"))," ",(INDIRECT("M6")))</f>
        <v xml:space="preserve"> </v>
      </c>
      <c r="AN6" s="47" t="str">
        <f ca="1">IF(ISBLANK(INDIRECT("N6"))," ",(INDIRECT("N6")))</f>
        <v xml:space="preserve"> </v>
      </c>
      <c r="AO6" s="47" t="str">
        <f ca="1">IF(ISBLANK(INDIRECT("O6"))," ",(INDIRECT("O6")))</f>
        <v xml:space="preserve"> </v>
      </c>
      <c r="AP6" s="47" t="str">
        <f ca="1">IF(ISBLANK(INDIRECT("P6"))," ",(INDIRECT("P6")))</f>
        <v xml:space="preserve"> </v>
      </c>
      <c r="AQ6" s="47" t="str">
        <f ca="1">IF(ISBLANK(INDIRECT("Q6"))," ",(INDIRECT("Q6")))</f>
        <v xml:space="preserve"> </v>
      </c>
      <c r="AR6" s="47" t="str">
        <f ca="1">IF(ISBLANK(INDIRECT("R6"))," ",(INDIRECT("R6")))</f>
        <v xml:space="preserve"> </v>
      </c>
      <c r="AS6" s="47" t="str">
        <f ca="1">IF(ISBLANK(INDIRECT("S6"))," ",(INDIRECT("S6")))</f>
        <v xml:space="preserve"> </v>
      </c>
      <c r="AT6" s="47" t="str">
        <f ca="1">IF(ISBLANK(INDIRECT("T6"))," ",(INDIRECT("T6")))</f>
        <v xml:space="preserve"> </v>
      </c>
      <c r="AU6" s="47" t="str">
        <f ca="1">IF(ISBLANK(INDIRECT("U6"))," ",(INDIRECT("U6")))</f>
        <v xml:space="preserve"> </v>
      </c>
      <c r="AV6" s="47" t="str">
        <f ca="1">IF(ISBLANK(INDIRECT("V6"))," ",(INDIRECT("V6")))</f>
        <v xml:space="preserve"> </v>
      </c>
      <c r="AW6" s="47" t="str">
        <f ca="1">IF(ISBLANK(INDIRECT("W6"))," ",(INDIRECT("W6")))</f>
        <v xml:space="preserve"> </v>
      </c>
    </row>
    <row r="7" spans="1:49" ht="59.25" customHeight="1" x14ac:dyDescent="0.35">
      <c r="A7" s="145">
        <v>2</v>
      </c>
      <c r="B7" s="109"/>
      <c r="C7" s="109"/>
      <c r="D7" s="109"/>
      <c r="E7" s="109"/>
      <c r="F7" s="144"/>
      <c r="G7" s="109"/>
      <c r="H7" s="109"/>
      <c r="I7" s="144"/>
      <c r="J7" s="109"/>
      <c r="K7" s="109"/>
      <c r="L7" s="109"/>
      <c r="M7" s="109"/>
      <c r="N7" s="109"/>
      <c r="O7" s="109"/>
      <c r="P7" s="109"/>
      <c r="Q7" s="144"/>
      <c r="R7" s="144"/>
      <c r="S7" s="109"/>
      <c r="T7" s="109"/>
      <c r="U7" s="109"/>
      <c r="V7" s="109"/>
      <c r="W7" s="109"/>
      <c r="AB7" s="47" t="str">
        <f ca="1">IF(ISBLANK(INDIRECT("B7"))," ",(INDIRECT("B7")))</f>
        <v xml:space="preserve"> </v>
      </c>
      <c r="AC7" s="47" t="str">
        <f ca="1">IF(ISBLANK(INDIRECT("C7"))," ",(INDIRECT("C7")))</f>
        <v xml:space="preserve"> </v>
      </c>
      <c r="AD7" s="47" t="str">
        <f ca="1">IF(ISBLANK(INDIRECT("D7"))," ",(INDIRECT("D7")))</f>
        <v xml:space="preserve"> </v>
      </c>
      <c r="AE7" s="47" t="str">
        <f ca="1">IF(ISBLANK(INDIRECT("E7"))," ",(INDIRECT("E7")))</f>
        <v xml:space="preserve"> </v>
      </c>
      <c r="AF7" s="47" t="str">
        <f ca="1">IF(ISBLANK(INDIRECT("F7"))," ",(INDIRECT("F7")))</f>
        <v xml:space="preserve"> </v>
      </c>
      <c r="AG7" s="47" t="str">
        <f ca="1">IF(ISBLANK(INDIRECT("G7"))," ",(INDIRECT("G7")))</f>
        <v xml:space="preserve"> </v>
      </c>
      <c r="AH7" s="47" t="str">
        <f ca="1">IF(ISBLANK(INDIRECT("H7"))," ",(INDIRECT("H7")))</f>
        <v xml:space="preserve"> </v>
      </c>
      <c r="AI7" s="47" t="str">
        <f ca="1">IF(ISBLANK(INDIRECT("I7"))," ",(INDIRECT("I7")))</f>
        <v xml:space="preserve"> </v>
      </c>
      <c r="AJ7" s="47" t="str">
        <f ca="1">IF(ISBLANK(INDIRECT("J7"))," ",(INDIRECT("J7")))</f>
        <v xml:space="preserve"> </v>
      </c>
      <c r="AK7" s="47" t="str">
        <f ca="1">IF(ISBLANK(INDIRECT("K7"))," ",(INDIRECT("K7")))</f>
        <v xml:space="preserve"> </v>
      </c>
      <c r="AL7" s="47" t="str">
        <f ca="1">IF(ISBLANK(INDIRECT("L7"))," ",(INDIRECT("L7")))</f>
        <v xml:space="preserve"> </v>
      </c>
      <c r="AM7" s="47" t="str">
        <f ca="1">IF(ISBLANK(INDIRECT("M7"))," ",(INDIRECT("M7")))</f>
        <v xml:space="preserve"> </v>
      </c>
      <c r="AN7" s="47" t="str">
        <f ca="1">IF(ISBLANK(INDIRECT("N7"))," ",(INDIRECT("N7")))</f>
        <v xml:space="preserve"> </v>
      </c>
      <c r="AO7" s="47" t="str">
        <f ca="1">IF(ISBLANK(INDIRECT("O7"))," ",(INDIRECT("O7")))</f>
        <v xml:space="preserve"> </v>
      </c>
      <c r="AP7" s="47" t="str">
        <f ca="1">IF(ISBLANK(INDIRECT("P7"))," ",(INDIRECT("P7")))</f>
        <v xml:space="preserve"> </v>
      </c>
      <c r="AQ7" s="47" t="str">
        <f ca="1">IF(ISBLANK(INDIRECT("Q7"))," ",(INDIRECT("Q7")))</f>
        <v xml:space="preserve"> </v>
      </c>
      <c r="AR7" s="47" t="str">
        <f ca="1">IF(ISBLANK(INDIRECT("R7"))," ",(INDIRECT("R7")))</f>
        <v xml:space="preserve"> </v>
      </c>
      <c r="AS7" s="47" t="str">
        <f ca="1">IF(ISBLANK(INDIRECT("S7"))," ",(INDIRECT("S7")))</f>
        <v xml:space="preserve"> </v>
      </c>
      <c r="AT7" s="47" t="str">
        <f ca="1">IF(ISBLANK(INDIRECT("T7"))," ",(INDIRECT("T7")))</f>
        <v xml:space="preserve"> </v>
      </c>
      <c r="AU7" s="47" t="str">
        <f ca="1">IF(ISBLANK(INDIRECT("U7"))," ",(INDIRECT("U7")))</f>
        <v xml:space="preserve"> </v>
      </c>
      <c r="AV7" s="47" t="str">
        <f ca="1">IF(ISBLANK(INDIRECT("V7"))," ",(INDIRECT("V7")))</f>
        <v xml:space="preserve"> </v>
      </c>
      <c r="AW7" s="47" t="str">
        <f ca="1">IF(ISBLANK(INDIRECT("W7"))," ",(INDIRECT("W7")))</f>
        <v xml:space="preserve"> </v>
      </c>
    </row>
    <row r="8" spans="1:49" ht="59.25" customHeight="1" x14ac:dyDescent="0.35">
      <c r="A8" s="145">
        <v>3</v>
      </c>
      <c r="B8" s="109"/>
      <c r="C8" s="109"/>
      <c r="D8" s="109"/>
      <c r="E8" s="109"/>
      <c r="F8" s="144"/>
      <c r="G8" s="109"/>
      <c r="H8" s="109"/>
      <c r="I8" s="144"/>
      <c r="J8" s="109"/>
      <c r="K8" s="109"/>
      <c r="L8" s="109"/>
      <c r="M8" s="109"/>
      <c r="N8" s="109"/>
      <c r="O8" s="109"/>
      <c r="P8" s="109"/>
      <c r="Q8" s="144"/>
      <c r="R8" s="144"/>
      <c r="S8" s="109"/>
      <c r="T8" s="109"/>
      <c r="U8" s="109"/>
      <c r="V8" s="109"/>
      <c r="W8" s="109"/>
      <c r="AB8" s="47" t="str">
        <f ca="1">IF(ISBLANK(INDIRECT("B8"))," ",(INDIRECT("B8")))</f>
        <v xml:space="preserve"> </v>
      </c>
      <c r="AC8" s="47" t="str">
        <f ca="1">IF(ISBLANK(INDIRECT("C8"))," ",(INDIRECT("C8")))</f>
        <v xml:space="preserve"> </v>
      </c>
      <c r="AD8" s="47" t="str">
        <f ca="1">IF(ISBLANK(INDIRECT("D8"))," ",(INDIRECT("D8")))</f>
        <v xml:space="preserve"> </v>
      </c>
      <c r="AE8" s="47" t="str">
        <f ca="1">IF(ISBLANK(INDIRECT("E8"))," ",(INDIRECT("E8")))</f>
        <v xml:space="preserve"> </v>
      </c>
      <c r="AF8" s="47" t="str">
        <f ca="1">IF(ISBLANK(INDIRECT("F8"))," ",(INDIRECT("F8")))</f>
        <v xml:space="preserve"> </v>
      </c>
      <c r="AG8" s="47" t="str">
        <f ca="1">IF(ISBLANK(INDIRECT("G8"))," ",(INDIRECT("G8")))</f>
        <v xml:space="preserve"> </v>
      </c>
      <c r="AH8" s="47" t="str">
        <f ca="1">IF(ISBLANK(INDIRECT("H8"))," ",(INDIRECT("H8")))</f>
        <v xml:space="preserve"> </v>
      </c>
      <c r="AI8" s="47" t="str">
        <f ca="1">IF(ISBLANK(INDIRECT("I8"))," ",(INDIRECT("I8")))</f>
        <v xml:space="preserve"> </v>
      </c>
      <c r="AJ8" s="47" t="str">
        <f ca="1">IF(ISBLANK(INDIRECT("J8"))," ",(INDIRECT("J8")))</f>
        <v xml:space="preserve"> </v>
      </c>
      <c r="AK8" s="47" t="str">
        <f ca="1">IF(ISBLANK(INDIRECT("K8"))," ",(INDIRECT("K8")))</f>
        <v xml:space="preserve"> </v>
      </c>
      <c r="AL8" s="47" t="str">
        <f ca="1">IF(ISBLANK(INDIRECT("L8"))," ",(INDIRECT("L8")))</f>
        <v xml:space="preserve"> </v>
      </c>
      <c r="AM8" s="47" t="str">
        <f ca="1">IF(ISBLANK(INDIRECT("M8"))," ",(INDIRECT("M8")))</f>
        <v xml:space="preserve"> </v>
      </c>
      <c r="AN8" s="47" t="str">
        <f ca="1">IF(ISBLANK(INDIRECT("N8"))," ",(INDIRECT("N8")))</f>
        <v xml:space="preserve"> </v>
      </c>
      <c r="AO8" s="47" t="str">
        <f ca="1">IF(ISBLANK(INDIRECT("O8"))," ",(INDIRECT("O8")))</f>
        <v xml:space="preserve"> </v>
      </c>
      <c r="AP8" s="47" t="str">
        <f ca="1">IF(ISBLANK(INDIRECT("P8"))," ",(INDIRECT("P8")))</f>
        <v xml:space="preserve"> </v>
      </c>
      <c r="AQ8" s="47" t="str">
        <f ca="1">IF(ISBLANK(INDIRECT("Q8"))," ",(INDIRECT("Q8")))</f>
        <v xml:space="preserve"> </v>
      </c>
      <c r="AR8" s="47" t="str">
        <f ca="1">IF(ISBLANK(INDIRECT("R8"))," ",(INDIRECT("R8")))</f>
        <v xml:space="preserve"> </v>
      </c>
      <c r="AS8" s="47" t="str">
        <f ca="1">IF(ISBLANK(INDIRECT("S8"))," ",(INDIRECT("S8")))</f>
        <v xml:space="preserve"> </v>
      </c>
      <c r="AT8" s="47" t="str">
        <f ca="1">IF(ISBLANK(INDIRECT("T8"))," ",(INDIRECT("T8")))</f>
        <v xml:space="preserve"> </v>
      </c>
      <c r="AU8" s="47" t="str">
        <f ca="1">IF(ISBLANK(INDIRECT("U8"))," ",(INDIRECT("U8")))</f>
        <v xml:space="preserve"> </v>
      </c>
      <c r="AV8" s="47" t="str">
        <f ca="1">IF(ISBLANK(INDIRECT("V8"))," ",(INDIRECT("V8")))</f>
        <v xml:space="preserve"> </v>
      </c>
      <c r="AW8" s="47" t="str">
        <f ca="1">IF(ISBLANK(INDIRECT("W8"))," ",(INDIRECT("W8")))</f>
        <v xml:space="preserve"> </v>
      </c>
    </row>
    <row r="9" spans="1:49" ht="59.25" customHeight="1" x14ac:dyDescent="0.35">
      <c r="A9" s="145">
        <v>4</v>
      </c>
      <c r="B9" s="109"/>
      <c r="C9" s="109"/>
      <c r="D9" s="109"/>
      <c r="E9" s="109"/>
      <c r="F9" s="144"/>
      <c r="G9" s="109"/>
      <c r="H9" s="109"/>
      <c r="I9" s="144"/>
      <c r="J9" s="109"/>
      <c r="K9" s="109"/>
      <c r="L9" s="109"/>
      <c r="M9" s="109"/>
      <c r="N9" s="109"/>
      <c r="O9" s="109"/>
      <c r="P9" s="109"/>
      <c r="Q9" s="144"/>
      <c r="R9" s="144"/>
      <c r="S9" s="109"/>
      <c r="T9" s="109"/>
      <c r="U9" s="109"/>
      <c r="V9" s="109"/>
      <c r="W9" s="109"/>
      <c r="AB9" s="47" t="str">
        <f ca="1">IF(ISBLANK(INDIRECT("B9"))," ",(INDIRECT("B9")))</f>
        <v xml:space="preserve"> </v>
      </c>
      <c r="AC9" s="47" t="str">
        <f ca="1">IF(ISBLANK(INDIRECT("C9"))," ",(INDIRECT("C9")))</f>
        <v xml:space="preserve"> </v>
      </c>
      <c r="AD9" s="47" t="str">
        <f ca="1">IF(ISBLANK(INDIRECT("D9"))," ",(INDIRECT("D9")))</f>
        <v xml:space="preserve"> </v>
      </c>
      <c r="AE9" s="47" t="str">
        <f ca="1">IF(ISBLANK(INDIRECT("E9"))," ",(INDIRECT("E9")))</f>
        <v xml:space="preserve"> </v>
      </c>
      <c r="AF9" s="47" t="str">
        <f ca="1">IF(ISBLANK(INDIRECT("F9"))," ",(INDIRECT("F9")))</f>
        <v xml:space="preserve"> </v>
      </c>
      <c r="AG9" s="47" t="str">
        <f ca="1">IF(ISBLANK(INDIRECT("G9"))," ",(INDIRECT("G9")))</f>
        <v xml:space="preserve"> </v>
      </c>
      <c r="AH9" s="47" t="str">
        <f ca="1">IF(ISBLANK(INDIRECT("H9"))," ",(INDIRECT("H9")))</f>
        <v xml:space="preserve"> </v>
      </c>
      <c r="AI9" s="47" t="str">
        <f ca="1">IF(ISBLANK(INDIRECT("I9"))," ",(INDIRECT("I9")))</f>
        <v xml:space="preserve"> </v>
      </c>
      <c r="AJ9" s="47" t="str">
        <f ca="1">IF(ISBLANK(INDIRECT("J9"))," ",(INDIRECT("J9")))</f>
        <v xml:space="preserve"> </v>
      </c>
      <c r="AK9" s="47" t="str">
        <f ca="1">IF(ISBLANK(INDIRECT("K9"))," ",(INDIRECT("K9")))</f>
        <v xml:space="preserve"> </v>
      </c>
      <c r="AL9" s="47" t="str">
        <f ca="1">IF(ISBLANK(INDIRECT("L9"))," ",(INDIRECT("L9")))</f>
        <v xml:space="preserve"> </v>
      </c>
      <c r="AM9" s="47" t="str">
        <f ca="1">IF(ISBLANK(INDIRECT("M9"))," ",(INDIRECT("M9")))</f>
        <v xml:space="preserve"> </v>
      </c>
      <c r="AN9" s="47" t="str">
        <f ca="1">IF(ISBLANK(INDIRECT("N9"))," ",(INDIRECT("N9")))</f>
        <v xml:space="preserve"> </v>
      </c>
      <c r="AO9" s="47" t="str">
        <f ca="1">IF(ISBLANK(INDIRECT("O9"))," ",(INDIRECT("O9")))</f>
        <v xml:space="preserve"> </v>
      </c>
      <c r="AP9" s="47" t="str">
        <f ca="1">IF(ISBLANK(INDIRECT("P9"))," ",(INDIRECT("P9")))</f>
        <v xml:space="preserve"> </v>
      </c>
      <c r="AQ9" s="47" t="str">
        <f ca="1">IF(ISBLANK(INDIRECT("Q9"))," ",(INDIRECT("Q9")))</f>
        <v xml:space="preserve"> </v>
      </c>
      <c r="AR9" s="47" t="str">
        <f ca="1">IF(ISBLANK(INDIRECT("R9"))," ",(INDIRECT("R9")))</f>
        <v xml:space="preserve"> </v>
      </c>
      <c r="AS9" s="47" t="str">
        <f ca="1">IF(ISBLANK(INDIRECT("S9"))," ",(INDIRECT("S9")))</f>
        <v xml:space="preserve"> </v>
      </c>
      <c r="AT9" s="47" t="str">
        <f ca="1">IF(ISBLANK(INDIRECT("T9"))," ",(INDIRECT("T9")))</f>
        <v xml:space="preserve"> </v>
      </c>
      <c r="AU9" s="47" t="str">
        <f ca="1">IF(ISBLANK(INDIRECT("U9"))," ",(INDIRECT("U9")))</f>
        <v xml:space="preserve"> </v>
      </c>
      <c r="AV9" s="47" t="str">
        <f ca="1">IF(ISBLANK(INDIRECT("V9"))," ",(INDIRECT("V9")))</f>
        <v xml:space="preserve"> </v>
      </c>
      <c r="AW9" s="47" t="str">
        <f ca="1">IF(ISBLANK(INDIRECT("W9"))," ",(INDIRECT("W9")))</f>
        <v xml:space="preserve"> </v>
      </c>
    </row>
    <row r="10" spans="1:49" ht="59.25" customHeight="1" x14ac:dyDescent="0.35">
      <c r="A10" s="145">
        <v>5</v>
      </c>
      <c r="B10" s="109"/>
      <c r="C10" s="109"/>
      <c r="D10" s="109"/>
      <c r="E10" s="109"/>
      <c r="F10" s="144"/>
      <c r="G10" s="109"/>
      <c r="H10" s="109"/>
      <c r="I10" s="144"/>
      <c r="J10" s="109"/>
      <c r="K10" s="109"/>
      <c r="L10" s="109"/>
      <c r="M10" s="109"/>
      <c r="N10" s="109"/>
      <c r="O10" s="109"/>
      <c r="P10" s="109"/>
      <c r="Q10" s="144"/>
      <c r="R10" s="144"/>
      <c r="S10" s="109"/>
      <c r="T10" s="109"/>
      <c r="U10" s="109"/>
      <c r="V10" s="109"/>
      <c r="W10" s="109"/>
      <c r="AB10" s="47" t="str">
        <f ca="1">IF(ISBLANK(INDIRECT("B10"))," ",(INDIRECT("B10")))</f>
        <v xml:space="preserve"> </v>
      </c>
      <c r="AC10" s="47" t="str">
        <f ca="1">IF(ISBLANK(INDIRECT("C10"))," ",(INDIRECT("C10")))</f>
        <v xml:space="preserve"> </v>
      </c>
      <c r="AD10" s="47" t="str">
        <f ca="1">IF(ISBLANK(INDIRECT("D10"))," ",(INDIRECT("D10")))</f>
        <v xml:space="preserve"> </v>
      </c>
      <c r="AE10" s="47" t="str">
        <f ca="1">IF(ISBLANK(INDIRECT("E10"))," ",(INDIRECT("E10")))</f>
        <v xml:space="preserve"> </v>
      </c>
      <c r="AF10" s="47" t="str">
        <f ca="1">IF(ISBLANK(INDIRECT("F10"))," ",(INDIRECT("F10")))</f>
        <v xml:space="preserve"> </v>
      </c>
      <c r="AG10" s="47" t="str">
        <f ca="1">IF(ISBLANK(INDIRECT("G10"))," ",(INDIRECT("G10")))</f>
        <v xml:space="preserve"> </v>
      </c>
      <c r="AH10" s="47" t="str">
        <f ca="1">IF(ISBLANK(INDIRECT("H10"))," ",(INDIRECT("H10")))</f>
        <v xml:space="preserve"> </v>
      </c>
      <c r="AI10" s="47" t="str">
        <f ca="1">IF(ISBLANK(INDIRECT("I10"))," ",(INDIRECT("I10")))</f>
        <v xml:space="preserve"> </v>
      </c>
      <c r="AJ10" s="47" t="str">
        <f ca="1">IF(ISBLANK(INDIRECT("J10"))," ",(INDIRECT("J10")))</f>
        <v xml:space="preserve"> </v>
      </c>
      <c r="AK10" s="47" t="str">
        <f ca="1">IF(ISBLANK(INDIRECT("K10"))," ",(INDIRECT("K10")))</f>
        <v xml:space="preserve"> </v>
      </c>
      <c r="AL10" s="47" t="str">
        <f ca="1">IF(ISBLANK(INDIRECT("L10"))," ",(INDIRECT("L10")))</f>
        <v xml:space="preserve"> </v>
      </c>
      <c r="AM10" s="47" t="str">
        <f ca="1">IF(ISBLANK(INDIRECT("M10"))," ",(INDIRECT("M10")))</f>
        <v xml:space="preserve"> </v>
      </c>
      <c r="AN10" s="47" t="str">
        <f ca="1">IF(ISBLANK(INDIRECT("N10"))," ",(INDIRECT("N10")))</f>
        <v xml:space="preserve"> </v>
      </c>
      <c r="AO10" s="47" t="str">
        <f ca="1">IF(ISBLANK(INDIRECT("O10"))," ",(INDIRECT("O10")))</f>
        <v xml:space="preserve"> </v>
      </c>
      <c r="AP10" s="47" t="str">
        <f ca="1">IF(ISBLANK(INDIRECT("P10"))," ",(INDIRECT("P10")))</f>
        <v xml:space="preserve"> </v>
      </c>
      <c r="AQ10" s="47" t="str">
        <f ca="1">IF(ISBLANK(INDIRECT("Q10"))," ",(INDIRECT("Q10")))</f>
        <v xml:space="preserve"> </v>
      </c>
      <c r="AR10" s="47" t="str">
        <f ca="1">IF(ISBLANK(INDIRECT("R10"))," ",(INDIRECT("R10")))</f>
        <v xml:space="preserve"> </v>
      </c>
      <c r="AS10" s="47" t="str">
        <f ca="1">IF(ISBLANK(INDIRECT("S10"))," ",(INDIRECT("S10")))</f>
        <v xml:space="preserve"> </v>
      </c>
      <c r="AT10" s="47" t="str">
        <f ca="1">IF(ISBLANK(INDIRECT("T10"))," ",(INDIRECT("T10")))</f>
        <v xml:space="preserve"> </v>
      </c>
      <c r="AU10" s="47" t="str">
        <f ca="1">IF(ISBLANK(INDIRECT("U10"))," ",(INDIRECT("U10")))</f>
        <v xml:space="preserve"> </v>
      </c>
      <c r="AV10" s="47" t="str">
        <f ca="1">IF(ISBLANK(INDIRECT("V10"))," ",(INDIRECT("V10")))</f>
        <v xml:space="preserve"> </v>
      </c>
      <c r="AW10" s="47" t="str">
        <f ca="1">IF(ISBLANK(INDIRECT("W10"))," ",(INDIRECT("W10")))</f>
        <v xml:space="preserve"> </v>
      </c>
    </row>
    <row r="11" spans="1:49" ht="59.25" customHeight="1" x14ac:dyDescent="0.35">
      <c r="A11" s="145">
        <v>6</v>
      </c>
      <c r="B11" s="109"/>
      <c r="C11" s="109"/>
      <c r="D11" s="109"/>
      <c r="E11" s="109"/>
      <c r="F11" s="144"/>
      <c r="G11" s="109"/>
      <c r="H11" s="109"/>
      <c r="I11" s="144"/>
      <c r="J11" s="109"/>
      <c r="K11" s="109"/>
      <c r="L11" s="109"/>
      <c r="M11" s="109"/>
      <c r="N11" s="109"/>
      <c r="O11" s="109"/>
      <c r="P11" s="109"/>
      <c r="Q11" s="144"/>
      <c r="R11" s="144"/>
      <c r="S11" s="109"/>
      <c r="T11" s="109"/>
      <c r="U11" s="109"/>
      <c r="V11" s="109"/>
      <c r="W11" s="109"/>
      <c r="AB11" s="47" t="str">
        <f ca="1">IF(ISBLANK(INDIRECT("B11"))," ",(INDIRECT("B11")))</f>
        <v xml:space="preserve"> </v>
      </c>
      <c r="AC11" s="47" t="str">
        <f ca="1">IF(ISBLANK(INDIRECT("C11"))," ",(INDIRECT("C11")))</f>
        <v xml:space="preserve"> </v>
      </c>
      <c r="AD11" s="47" t="str">
        <f ca="1">IF(ISBLANK(INDIRECT("D11"))," ",(INDIRECT("D11")))</f>
        <v xml:space="preserve"> </v>
      </c>
      <c r="AE11" s="47" t="str">
        <f ca="1">IF(ISBLANK(INDIRECT("E11"))," ",(INDIRECT("E11")))</f>
        <v xml:space="preserve"> </v>
      </c>
      <c r="AF11" s="47" t="str">
        <f ca="1">IF(ISBLANK(INDIRECT("F11"))," ",(INDIRECT("F11")))</f>
        <v xml:space="preserve"> </v>
      </c>
      <c r="AG11" s="47" t="str">
        <f ca="1">IF(ISBLANK(INDIRECT("G11"))," ",(INDIRECT("G11")))</f>
        <v xml:space="preserve"> </v>
      </c>
      <c r="AH11" s="47" t="str">
        <f ca="1">IF(ISBLANK(INDIRECT("H11"))," ",(INDIRECT("H11")))</f>
        <v xml:space="preserve"> </v>
      </c>
      <c r="AI11" s="47" t="str">
        <f ca="1">IF(ISBLANK(INDIRECT("I11"))," ",(INDIRECT("I11")))</f>
        <v xml:space="preserve"> </v>
      </c>
      <c r="AJ11" s="47" t="str">
        <f ca="1">IF(ISBLANK(INDIRECT("J11"))," ",(INDIRECT("J11")))</f>
        <v xml:space="preserve"> </v>
      </c>
      <c r="AK11" s="47" t="str">
        <f ca="1">IF(ISBLANK(INDIRECT("K11"))," ",(INDIRECT("K11")))</f>
        <v xml:space="preserve"> </v>
      </c>
      <c r="AL11" s="47" t="str">
        <f ca="1">IF(ISBLANK(INDIRECT("L11"))," ",(INDIRECT("L11")))</f>
        <v xml:space="preserve"> </v>
      </c>
      <c r="AM11" s="47" t="str">
        <f ca="1">IF(ISBLANK(INDIRECT("M11"))," ",(INDIRECT("M11")))</f>
        <v xml:space="preserve"> </v>
      </c>
      <c r="AN11" s="47" t="str">
        <f ca="1">IF(ISBLANK(INDIRECT("N11"))," ",(INDIRECT("N11")))</f>
        <v xml:space="preserve"> </v>
      </c>
      <c r="AO11" s="47" t="str">
        <f ca="1">IF(ISBLANK(INDIRECT("O11"))," ",(INDIRECT("O11")))</f>
        <v xml:space="preserve"> </v>
      </c>
      <c r="AP11" s="47" t="str">
        <f ca="1">IF(ISBLANK(INDIRECT("P11"))," ",(INDIRECT("P11")))</f>
        <v xml:space="preserve"> </v>
      </c>
      <c r="AQ11" s="47" t="str">
        <f ca="1">IF(ISBLANK(INDIRECT("Q11"))," ",(INDIRECT("Q11")))</f>
        <v xml:space="preserve"> </v>
      </c>
      <c r="AR11" s="47" t="str">
        <f ca="1">IF(ISBLANK(INDIRECT("R11"))," ",(INDIRECT("R11")))</f>
        <v xml:space="preserve"> </v>
      </c>
      <c r="AS11" s="47" t="str">
        <f ca="1">IF(ISBLANK(INDIRECT("S11"))," ",(INDIRECT("S11")))</f>
        <v xml:space="preserve"> </v>
      </c>
      <c r="AT11" s="47" t="str">
        <f ca="1">IF(ISBLANK(INDIRECT("T11"))," ",(INDIRECT("T11")))</f>
        <v xml:space="preserve"> </v>
      </c>
      <c r="AU11" s="47" t="str">
        <f ca="1">IF(ISBLANK(INDIRECT("U11"))," ",(INDIRECT("U11")))</f>
        <v xml:space="preserve"> </v>
      </c>
      <c r="AV11" s="47" t="str">
        <f ca="1">IF(ISBLANK(INDIRECT("V11"))," ",(INDIRECT("V11")))</f>
        <v xml:space="preserve"> </v>
      </c>
      <c r="AW11" s="47" t="str">
        <f ca="1">IF(ISBLANK(INDIRECT("W11"))," ",(INDIRECT("W11")))</f>
        <v xml:space="preserve"> </v>
      </c>
    </row>
    <row r="12" spans="1:49" ht="59.25" customHeight="1" x14ac:dyDescent="0.35">
      <c r="A12" s="145">
        <v>7</v>
      </c>
      <c r="B12" s="109"/>
      <c r="C12" s="109"/>
      <c r="D12" s="109"/>
      <c r="E12" s="109"/>
      <c r="F12" s="144"/>
      <c r="G12" s="109"/>
      <c r="H12" s="109"/>
      <c r="I12" s="144"/>
      <c r="J12" s="109"/>
      <c r="K12" s="109"/>
      <c r="L12" s="109"/>
      <c r="M12" s="109"/>
      <c r="N12" s="109"/>
      <c r="O12" s="109"/>
      <c r="P12" s="109"/>
      <c r="Q12" s="144"/>
      <c r="R12" s="144"/>
      <c r="S12" s="109"/>
      <c r="T12" s="109"/>
      <c r="U12" s="109"/>
      <c r="V12" s="109"/>
      <c r="W12" s="109"/>
      <c r="AB12" s="47" t="str">
        <f ca="1">IF(ISBLANK(INDIRECT("B12"))," ",(INDIRECT("B12")))</f>
        <v xml:space="preserve"> </v>
      </c>
      <c r="AC12" s="47" t="str">
        <f ca="1">IF(ISBLANK(INDIRECT("C12"))," ",(INDIRECT("C12")))</f>
        <v xml:space="preserve"> </v>
      </c>
      <c r="AD12" s="47" t="str">
        <f ca="1">IF(ISBLANK(INDIRECT("D12"))," ",(INDIRECT("D12")))</f>
        <v xml:space="preserve"> </v>
      </c>
      <c r="AE12" s="47" t="str">
        <f ca="1">IF(ISBLANK(INDIRECT("E12"))," ",(INDIRECT("E12")))</f>
        <v xml:space="preserve"> </v>
      </c>
      <c r="AF12" s="47" t="str">
        <f ca="1">IF(ISBLANK(INDIRECT("F12"))," ",(INDIRECT("F12")))</f>
        <v xml:space="preserve"> </v>
      </c>
      <c r="AG12" s="47" t="str">
        <f ca="1">IF(ISBLANK(INDIRECT("G12"))," ",(INDIRECT("G12")))</f>
        <v xml:space="preserve"> </v>
      </c>
      <c r="AH12" s="47" t="str">
        <f ca="1">IF(ISBLANK(INDIRECT("H12"))," ",(INDIRECT("H12")))</f>
        <v xml:space="preserve"> </v>
      </c>
      <c r="AI12" s="47" t="str">
        <f ca="1">IF(ISBLANK(INDIRECT("I12"))," ",(INDIRECT("I12")))</f>
        <v xml:space="preserve"> </v>
      </c>
      <c r="AJ12" s="47" t="str">
        <f ca="1">IF(ISBLANK(INDIRECT("J12"))," ",(INDIRECT("J12")))</f>
        <v xml:space="preserve"> </v>
      </c>
      <c r="AK12" s="47" t="str">
        <f ca="1">IF(ISBLANK(INDIRECT("K12"))," ",(INDIRECT("K12")))</f>
        <v xml:space="preserve"> </v>
      </c>
      <c r="AL12" s="47" t="str">
        <f ca="1">IF(ISBLANK(INDIRECT("L12"))," ",(INDIRECT("L12")))</f>
        <v xml:space="preserve"> </v>
      </c>
      <c r="AM12" s="47" t="str">
        <f ca="1">IF(ISBLANK(INDIRECT("M12"))," ",(INDIRECT("M12")))</f>
        <v xml:space="preserve"> </v>
      </c>
      <c r="AN12" s="47" t="str">
        <f ca="1">IF(ISBLANK(INDIRECT("N12"))," ",(INDIRECT("N12")))</f>
        <v xml:space="preserve"> </v>
      </c>
      <c r="AO12" s="47" t="str">
        <f ca="1">IF(ISBLANK(INDIRECT("O12"))," ",(INDIRECT("O12")))</f>
        <v xml:space="preserve"> </v>
      </c>
      <c r="AP12" s="47" t="str">
        <f ca="1">IF(ISBLANK(INDIRECT("P12"))," ",(INDIRECT("P12")))</f>
        <v xml:space="preserve"> </v>
      </c>
      <c r="AQ12" s="47" t="str">
        <f ca="1">IF(ISBLANK(INDIRECT("Q12"))," ",(INDIRECT("Q12")))</f>
        <v xml:space="preserve"> </v>
      </c>
      <c r="AR12" s="47" t="str">
        <f ca="1">IF(ISBLANK(INDIRECT("R12"))," ",(INDIRECT("R12")))</f>
        <v xml:space="preserve"> </v>
      </c>
      <c r="AS12" s="47" t="str">
        <f ca="1">IF(ISBLANK(INDIRECT("S12"))," ",(INDIRECT("S12")))</f>
        <v xml:space="preserve"> </v>
      </c>
      <c r="AT12" s="47" t="str">
        <f ca="1">IF(ISBLANK(INDIRECT("T12"))," ",(INDIRECT("T12")))</f>
        <v xml:space="preserve"> </v>
      </c>
      <c r="AU12" s="47" t="str">
        <f ca="1">IF(ISBLANK(INDIRECT("U12"))," ",(INDIRECT("U12")))</f>
        <v xml:space="preserve"> </v>
      </c>
      <c r="AV12" s="47" t="str">
        <f ca="1">IF(ISBLANK(INDIRECT("V12"))," ",(INDIRECT("V12")))</f>
        <v xml:space="preserve"> </v>
      </c>
      <c r="AW12" s="47" t="str">
        <f ca="1">IF(ISBLANK(INDIRECT("W12"))," ",(INDIRECT("W12")))</f>
        <v xml:space="preserve"> </v>
      </c>
    </row>
    <row r="13" spans="1:49" ht="59.25" customHeight="1" x14ac:dyDescent="0.35">
      <c r="A13" s="145">
        <v>8</v>
      </c>
      <c r="B13" s="109"/>
      <c r="C13" s="109"/>
      <c r="D13" s="109"/>
      <c r="E13" s="109"/>
      <c r="F13" s="144"/>
      <c r="G13" s="109"/>
      <c r="H13" s="109"/>
      <c r="I13" s="144"/>
      <c r="J13" s="109"/>
      <c r="K13" s="109"/>
      <c r="L13" s="109"/>
      <c r="M13" s="109"/>
      <c r="N13" s="109"/>
      <c r="O13" s="109"/>
      <c r="P13" s="109"/>
      <c r="Q13" s="144"/>
      <c r="R13" s="144"/>
      <c r="S13" s="109"/>
      <c r="T13" s="109"/>
      <c r="U13" s="109"/>
      <c r="V13" s="109"/>
      <c r="W13" s="109"/>
      <c r="AB13" s="47" t="str">
        <f ca="1">IF(ISBLANK(INDIRECT("B13"))," ",(INDIRECT("B13")))</f>
        <v xml:space="preserve"> </v>
      </c>
      <c r="AC13" s="47" t="str">
        <f ca="1">IF(ISBLANK(INDIRECT("C13"))," ",(INDIRECT("C13")))</f>
        <v xml:space="preserve"> </v>
      </c>
      <c r="AD13" s="47" t="str">
        <f ca="1">IF(ISBLANK(INDIRECT("D13"))," ",(INDIRECT("D13")))</f>
        <v xml:space="preserve"> </v>
      </c>
      <c r="AE13" s="47" t="str">
        <f ca="1">IF(ISBLANK(INDIRECT("E13"))," ",(INDIRECT("E13")))</f>
        <v xml:space="preserve"> </v>
      </c>
      <c r="AF13" s="47" t="str">
        <f ca="1">IF(ISBLANK(INDIRECT("F13"))," ",(INDIRECT("F13")))</f>
        <v xml:space="preserve"> </v>
      </c>
      <c r="AG13" s="47" t="str">
        <f ca="1">IF(ISBLANK(INDIRECT("G13"))," ",(INDIRECT("G13")))</f>
        <v xml:space="preserve"> </v>
      </c>
      <c r="AH13" s="47" t="str">
        <f ca="1">IF(ISBLANK(INDIRECT("H13"))," ",(INDIRECT("H13")))</f>
        <v xml:space="preserve"> </v>
      </c>
      <c r="AI13" s="47" t="str">
        <f ca="1">IF(ISBLANK(INDIRECT("I13"))," ",(INDIRECT("I13")))</f>
        <v xml:space="preserve"> </v>
      </c>
      <c r="AJ13" s="47" t="str">
        <f ca="1">IF(ISBLANK(INDIRECT("J13"))," ",(INDIRECT("J13")))</f>
        <v xml:space="preserve"> </v>
      </c>
      <c r="AK13" s="47" t="str">
        <f ca="1">IF(ISBLANK(INDIRECT("K13"))," ",(INDIRECT("K13")))</f>
        <v xml:space="preserve"> </v>
      </c>
      <c r="AL13" s="47" t="str">
        <f ca="1">IF(ISBLANK(INDIRECT("L13"))," ",(INDIRECT("L13")))</f>
        <v xml:space="preserve"> </v>
      </c>
      <c r="AM13" s="47" t="str">
        <f ca="1">IF(ISBLANK(INDIRECT("M13"))," ",(INDIRECT("M13")))</f>
        <v xml:space="preserve"> </v>
      </c>
      <c r="AN13" s="47" t="str">
        <f ca="1">IF(ISBLANK(INDIRECT("N13"))," ",(INDIRECT("N13")))</f>
        <v xml:space="preserve"> </v>
      </c>
      <c r="AO13" s="47" t="str">
        <f ca="1">IF(ISBLANK(INDIRECT("O13"))," ",(INDIRECT("O13")))</f>
        <v xml:space="preserve"> </v>
      </c>
      <c r="AP13" s="47" t="str">
        <f ca="1">IF(ISBLANK(INDIRECT("P13"))," ",(INDIRECT("P13")))</f>
        <v xml:space="preserve"> </v>
      </c>
      <c r="AQ13" s="47" t="str">
        <f ca="1">IF(ISBLANK(INDIRECT("Q13"))," ",(INDIRECT("Q13")))</f>
        <v xml:space="preserve"> </v>
      </c>
      <c r="AR13" s="47" t="str">
        <f ca="1">IF(ISBLANK(INDIRECT("R13"))," ",(INDIRECT("R13")))</f>
        <v xml:space="preserve"> </v>
      </c>
      <c r="AS13" s="47" t="str">
        <f ca="1">IF(ISBLANK(INDIRECT("S13"))," ",(INDIRECT("S13")))</f>
        <v xml:space="preserve"> </v>
      </c>
      <c r="AT13" s="47" t="str">
        <f ca="1">IF(ISBLANK(INDIRECT("T13"))," ",(INDIRECT("T13")))</f>
        <v xml:space="preserve"> </v>
      </c>
      <c r="AU13" s="47" t="str">
        <f ca="1">IF(ISBLANK(INDIRECT("U13"))," ",(INDIRECT("U13")))</f>
        <v xml:space="preserve"> </v>
      </c>
      <c r="AV13" s="47" t="str">
        <f ca="1">IF(ISBLANK(INDIRECT("V13"))," ",(INDIRECT("V13")))</f>
        <v xml:space="preserve"> </v>
      </c>
      <c r="AW13" s="47" t="str">
        <f ca="1">IF(ISBLANK(INDIRECT("W13"))," ",(INDIRECT("W13")))</f>
        <v xml:space="preserve"> </v>
      </c>
    </row>
    <row r="14" spans="1:49" ht="59.25" customHeight="1" x14ac:dyDescent="0.35">
      <c r="A14" s="145">
        <v>9</v>
      </c>
      <c r="B14" s="109"/>
      <c r="C14" s="109"/>
      <c r="D14" s="109"/>
      <c r="E14" s="109"/>
      <c r="F14" s="144"/>
      <c r="G14" s="109"/>
      <c r="H14" s="109"/>
      <c r="I14" s="144"/>
      <c r="J14" s="109"/>
      <c r="K14" s="109"/>
      <c r="L14" s="109"/>
      <c r="M14" s="109"/>
      <c r="N14" s="109"/>
      <c r="O14" s="109"/>
      <c r="P14" s="109"/>
      <c r="Q14" s="144"/>
      <c r="R14" s="144"/>
      <c r="S14" s="109"/>
      <c r="T14" s="109"/>
      <c r="U14" s="109"/>
      <c r="V14" s="109"/>
      <c r="W14" s="109"/>
      <c r="AB14" s="47" t="str">
        <f ca="1">IF(ISBLANK(INDIRECT("B14"))," ",(INDIRECT("B14")))</f>
        <v xml:space="preserve"> </v>
      </c>
      <c r="AC14" s="47" t="str">
        <f ca="1">IF(ISBLANK(INDIRECT("C14"))," ",(INDIRECT("C14")))</f>
        <v xml:space="preserve"> </v>
      </c>
      <c r="AD14" s="47" t="str">
        <f ca="1">IF(ISBLANK(INDIRECT("D14"))," ",(INDIRECT("D14")))</f>
        <v xml:space="preserve"> </v>
      </c>
      <c r="AE14" s="47" t="str">
        <f ca="1">IF(ISBLANK(INDIRECT("E14"))," ",(INDIRECT("E14")))</f>
        <v xml:space="preserve"> </v>
      </c>
      <c r="AF14" s="47" t="str">
        <f ca="1">IF(ISBLANK(INDIRECT("F14"))," ",(INDIRECT("F14")))</f>
        <v xml:space="preserve"> </v>
      </c>
      <c r="AG14" s="47" t="str">
        <f ca="1">IF(ISBLANK(INDIRECT("G14"))," ",(INDIRECT("G14")))</f>
        <v xml:space="preserve"> </v>
      </c>
      <c r="AH14" s="47" t="str">
        <f ca="1">IF(ISBLANK(INDIRECT("H14"))," ",(INDIRECT("H14")))</f>
        <v xml:space="preserve"> </v>
      </c>
      <c r="AI14" s="47" t="str">
        <f ca="1">IF(ISBLANK(INDIRECT("I14"))," ",(INDIRECT("I14")))</f>
        <v xml:space="preserve"> </v>
      </c>
      <c r="AJ14" s="47" t="str">
        <f ca="1">IF(ISBLANK(INDIRECT("J14"))," ",(INDIRECT("J14")))</f>
        <v xml:space="preserve"> </v>
      </c>
      <c r="AK14" s="47" t="str">
        <f ca="1">IF(ISBLANK(INDIRECT("K14"))," ",(INDIRECT("K14")))</f>
        <v xml:space="preserve"> </v>
      </c>
      <c r="AL14" s="47" t="str">
        <f ca="1">IF(ISBLANK(INDIRECT("L14"))," ",(INDIRECT("L14")))</f>
        <v xml:space="preserve"> </v>
      </c>
      <c r="AM14" s="47" t="str">
        <f ca="1">IF(ISBLANK(INDIRECT("M14"))," ",(INDIRECT("M14")))</f>
        <v xml:space="preserve"> </v>
      </c>
      <c r="AN14" s="47" t="str">
        <f ca="1">IF(ISBLANK(INDIRECT("N14"))," ",(INDIRECT("N14")))</f>
        <v xml:space="preserve"> </v>
      </c>
      <c r="AO14" s="47" t="str">
        <f ca="1">IF(ISBLANK(INDIRECT("O14"))," ",(INDIRECT("O14")))</f>
        <v xml:space="preserve"> </v>
      </c>
      <c r="AP14" s="47" t="str">
        <f ca="1">IF(ISBLANK(INDIRECT("P14"))," ",(INDIRECT("P14")))</f>
        <v xml:space="preserve"> </v>
      </c>
      <c r="AQ14" s="47" t="str">
        <f ca="1">IF(ISBLANK(INDIRECT("Q14"))," ",(INDIRECT("Q14")))</f>
        <v xml:space="preserve"> </v>
      </c>
      <c r="AR14" s="47" t="str">
        <f ca="1">IF(ISBLANK(INDIRECT("R14"))," ",(INDIRECT("R14")))</f>
        <v xml:space="preserve"> </v>
      </c>
      <c r="AS14" s="47" t="str">
        <f ca="1">IF(ISBLANK(INDIRECT("S14"))," ",(INDIRECT("S14")))</f>
        <v xml:space="preserve"> </v>
      </c>
      <c r="AT14" s="47" t="str">
        <f ca="1">IF(ISBLANK(INDIRECT("T14"))," ",(INDIRECT("T14")))</f>
        <v xml:space="preserve"> </v>
      </c>
      <c r="AU14" s="47" t="str">
        <f ca="1">IF(ISBLANK(INDIRECT("U14"))," ",(INDIRECT("U14")))</f>
        <v xml:space="preserve"> </v>
      </c>
      <c r="AV14" s="47" t="str">
        <f ca="1">IF(ISBLANK(INDIRECT("V14"))," ",(INDIRECT("V14")))</f>
        <v xml:space="preserve"> </v>
      </c>
      <c r="AW14" s="47" t="str">
        <f ca="1">IF(ISBLANK(INDIRECT("W14"))," ",(INDIRECT("W14")))</f>
        <v xml:space="preserve"> </v>
      </c>
    </row>
    <row r="15" spans="1:49" ht="59.25" customHeight="1" x14ac:dyDescent="0.35">
      <c r="A15" s="145">
        <v>10</v>
      </c>
      <c r="B15" s="109"/>
      <c r="C15" s="109"/>
      <c r="D15" s="109"/>
      <c r="E15" s="109"/>
      <c r="F15" s="144"/>
      <c r="G15" s="109"/>
      <c r="H15" s="109"/>
      <c r="I15" s="144"/>
      <c r="J15" s="109"/>
      <c r="K15" s="109"/>
      <c r="L15" s="109"/>
      <c r="M15" s="109"/>
      <c r="N15" s="109"/>
      <c r="O15" s="109"/>
      <c r="P15" s="109"/>
      <c r="Q15" s="144"/>
      <c r="R15" s="144"/>
      <c r="S15" s="109"/>
      <c r="T15" s="109"/>
      <c r="U15" s="109"/>
      <c r="V15" s="109"/>
      <c r="W15" s="109"/>
      <c r="AB15" s="47" t="str">
        <f ca="1">IF(ISBLANK(INDIRECT("B15"))," ",(INDIRECT("B15")))</f>
        <v xml:space="preserve"> </v>
      </c>
      <c r="AC15" s="47" t="str">
        <f ca="1">IF(ISBLANK(INDIRECT("C15"))," ",(INDIRECT("C15")))</f>
        <v xml:space="preserve"> </v>
      </c>
      <c r="AD15" s="47" t="str">
        <f ca="1">IF(ISBLANK(INDIRECT("D15"))," ",(INDIRECT("D15")))</f>
        <v xml:space="preserve"> </v>
      </c>
      <c r="AE15" s="47" t="str">
        <f ca="1">IF(ISBLANK(INDIRECT("E15"))," ",(INDIRECT("E15")))</f>
        <v xml:space="preserve"> </v>
      </c>
      <c r="AF15" s="47" t="str">
        <f ca="1">IF(ISBLANK(INDIRECT("F15"))," ",(INDIRECT("F15")))</f>
        <v xml:space="preserve"> </v>
      </c>
      <c r="AG15" s="47" t="str">
        <f ca="1">IF(ISBLANK(INDIRECT("G15"))," ",(INDIRECT("G15")))</f>
        <v xml:space="preserve"> </v>
      </c>
      <c r="AH15" s="47" t="str">
        <f ca="1">IF(ISBLANK(INDIRECT("H15"))," ",(INDIRECT("H15")))</f>
        <v xml:space="preserve"> </v>
      </c>
      <c r="AI15" s="47" t="str">
        <f ca="1">IF(ISBLANK(INDIRECT("I15"))," ",(INDIRECT("I15")))</f>
        <v xml:space="preserve"> </v>
      </c>
      <c r="AJ15" s="47" t="str">
        <f ca="1">IF(ISBLANK(INDIRECT("J15"))," ",(INDIRECT("J15")))</f>
        <v xml:space="preserve"> </v>
      </c>
      <c r="AK15" s="47" t="str">
        <f ca="1">IF(ISBLANK(INDIRECT("K15"))," ",(INDIRECT("K15")))</f>
        <v xml:space="preserve"> </v>
      </c>
      <c r="AL15" s="47" t="str">
        <f ca="1">IF(ISBLANK(INDIRECT("L15"))," ",(INDIRECT("L15")))</f>
        <v xml:space="preserve"> </v>
      </c>
      <c r="AM15" s="47" t="str">
        <f ca="1">IF(ISBLANK(INDIRECT("M15"))," ",(INDIRECT("M15")))</f>
        <v xml:space="preserve"> </v>
      </c>
      <c r="AN15" s="47" t="str">
        <f ca="1">IF(ISBLANK(INDIRECT("N15"))," ",(INDIRECT("N15")))</f>
        <v xml:space="preserve"> </v>
      </c>
      <c r="AO15" s="47" t="str">
        <f ca="1">IF(ISBLANK(INDIRECT("O15"))," ",(INDIRECT("O15")))</f>
        <v xml:space="preserve"> </v>
      </c>
      <c r="AP15" s="47" t="str">
        <f ca="1">IF(ISBLANK(INDIRECT("P15"))," ",(INDIRECT("P15")))</f>
        <v xml:space="preserve"> </v>
      </c>
      <c r="AQ15" s="47" t="str">
        <f ca="1">IF(ISBLANK(INDIRECT("Q15"))," ",(INDIRECT("Q15")))</f>
        <v xml:space="preserve"> </v>
      </c>
      <c r="AR15" s="47" t="str">
        <f ca="1">IF(ISBLANK(INDIRECT("R15"))," ",(INDIRECT("R15")))</f>
        <v xml:space="preserve"> </v>
      </c>
      <c r="AS15" s="47" t="str">
        <f ca="1">IF(ISBLANK(INDIRECT("S15"))," ",(INDIRECT("S15")))</f>
        <v xml:space="preserve"> </v>
      </c>
      <c r="AT15" s="47" t="str">
        <f ca="1">IF(ISBLANK(INDIRECT("T15"))," ",(INDIRECT("T15")))</f>
        <v xml:space="preserve"> </v>
      </c>
      <c r="AU15" s="47" t="str">
        <f ca="1">IF(ISBLANK(INDIRECT("U15"))," ",(INDIRECT("U15")))</f>
        <v xml:space="preserve"> </v>
      </c>
      <c r="AV15" s="47" t="str">
        <f ca="1">IF(ISBLANK(INDIRECT("V15"))," ",(INDIRECT("V15")))</f>
        <v xml:space="preserve"> </v>
      </c>
      <c r="AW15" s="47" t="str">
        <f ca="1">IF(ISBLANK(INDIRECT("W15"))," ",(INDIRECT("W15")))</f>
        <v xml:space="preserve"> </v>
      </c>
    </row>
    <row r="16" spans="1:49" ht="59.25" customHeight="1" x14ac:dyDescent="0.35">
      <c r="A16" s="145">
        <v>11</v>
      </c>
      <c r="B16" s="109"/>
      <c r="C16" s="109"/>
      <c r="D16" s="109"/>
      <c r="E16" s="109"/>
      <c r="F16" s="144"/>
      <c r="G16" s="109"/>
      <c r="H16" s="109"/>
      <c r="I16" s="144"/>
      <c r="J16" s="109"/>
      <c r="K16" s="109"/>
      <c r="L16" s="109"/>
      <c r="M16" s="109"/>
      <c r="N16" s="109"/>
      <c r="O16" s="109"/>
      <c r="P16" s="109"/>
      <c r="Q16" s="144"/>
      <c r="R16" s="144"/>
      <c r="S16" s="109"/>
      <c r="T16" s="109"/>
      <c r="U16" s="109"/>
      <c r="V16" s="109"/>
      <c r="W16" s="109"/>
      <c r="AB16" s="47" t="str">
        <f ca="1">IF(ISBLANK(INDIRECT("B16"))," ",(INDIRECT("B16")))</f>
        <v xml:space="preserve"> </v>
      </c>
      <c r="AC16" s="47" t="str">
        <f ca="1">IF(ISBLANK(INDIRECT("C16"))," ",(INDIRECT("C16")))</f>
        <v xml:space="preserve"> </v>
      </c>
      <c r="AD16" s="47" t="str">
        <f ca="1">IF(ISBLANK(INDIRECT("D16"))," ",(INDIRECT("D16")))</f>
        <v xml:space="preserve"> </v>
      </c>
      <c r="AE16" s="47" t="str">
        <f ca="1">IF(ISBLANK(INDIRECT("E16"))," ",(INDIRECT("E16")))</f>
        <v xml:space="preserve"> </v>
      </c>
      <c r="AF16" s="47" t="str">
        <f ca="1">IF(ISBLANK(INDIRECT("F16"))," ",(INDIRECT("F16")))</f>
        <v xml:space="preserve"> </v>
      </c>
      <c r="AG16" s="47" t="str">
        <f ca="1">IF(ISBLANK(INDIRECT("G16"))," ",(INDIRECT("G16")))</f>
        <v xml:space="preserve"> </v>
      </c>
      <c r="AH16" s="47" t="str">
        <f ca="1">IF(ISBLANK(INDIRECT("H16"))," ",(INDIRECT("H16")))</f>
        <v xml:space="preserve"> </v>
      </c>
      <c r="AI16" s="47" t="str">
        <f ca="1">IF(ISBLANK(INDIRECT("I16"))," ",(INDIRECT("I16")))</f>
        <v xml:space="preserve"> </v>
      </c>
      <c r="AJ16" s="47" t="str">
        <f ca="1">IF(ISBLANK(INDIRECT("J16"))," ",(INDIRECT("J16")))</f>
        <v xml:space="preserve"> </v>
      </c>
      <c r="AK16" s="47" t="str">
        <f ca="1">IF(ISBLANK(INDIRECT("K16"))," ",(INDIRECT("K16")))</f>
        <v xml:space="preserve"> </v>
      </c>
      <c r="AL16" s="47" t="str">
        <f ca="1">IF(ISBLANK(INDIRECT("L16"))," ",(INDIRECT("L16")))</f>
        <v xml:space="preserve"> </v>
      </c>
      <c r="AM16" s="47" t="str">
        <f ca="1">IF(ISBLANK(INDIRECT("M16"))," ",(INDIRECT("M16")))</f>
        <v xml:space="preserve"> </v>
      </c>
      <c r="AN16" s="47" t="str">
        <f ca="1">IF(ISBLANK(INDIRECT("N16"))," ",(INDIRECT("N16")))</f>
        <v xml:space="preserve"> </v>
      </c>
      <c r="AO16" s="47" t="str">
        <f ca="1">IF(ISBLANK(INDIRECT("O16"))," ",(INDIRECT("O16")))</f>
        <v xml:space="preserve"> </v>
      </c>
      <c r="AP16" s="47" t="str">
        <f ca="1">IF(ISBLANK(INDIRECT("P16"))," ",(INDIRECT("P16")))</f>
        <v xml:space="preserve"> </v>
      </c>
      <c r="AQ16" s="47" t="str">
        <f ca="1">IF(ISBLANK(INDIRECT("Q16"))," ",(INDIRECT("Q16")))</f>
        <v xml:space="preserve"> </v>
      </c>
      <c r="AR16" s="47" t="str">
        <f ca="1">IF(ISBLANK(INDIRECT("R16"))," ",(INDIRECT("R16")))</f>
        <v xml:space="preserve"> </v>
      </c>
      <c r="AS16" s="47" t="str">
        <f ca="1">IF(ISBLANK(INDIRECT("S16"))," ",(INDIRECT("S16")))</f>
        <v xml:space="preserve"> </v>
      </c>
      <c r="AT16" s="47" t="str">
        <f ca="1">IF(ISBLANK(INDIRECT("T16"))," ",(INDIRECT("T16")))</f>
        <v xml:space="preserve"> </v>
      </c>
      <c r="AU16" s="47" t="str">
        <f ca="1">IF(ISBLANK(INDIRECT("U16"))," ",(INDIRECT("U16")))</f>
        <v xml:space="preserve"> </v>
      </c>
      <c r="AV16" s="47" t="str">
        <f ca="1">IF(ISBLANK(INDIRECT("V16"))," ",(INDIRECT("V16")))</f>
        <v xml:space="preserve"> </v>
      </c>
      <c r="AW16" s="47" t="str">
        <f ca="1">IF(ISBLANK(INDIRECT("W16"))," ",(INDIRECT("W16")))</f>
        <v xml:space="preserve"> </v>
      </c>
    </row>
    <row r="17" spans="1:49" ht="59.25" customHeight="1" x14ac:dyDescent="0.35">
      <c r="A17" s="145">
        <v>12</v>
      </c>
      <c r="B17" s="109"/>
      <c r="C17" s="109"/>
      <c r="D17" s="109"/>
      <c r="E17" s="109"/>
      <c r="F17" s="144"/>
      <c r="G17" s="109"/>
      <c r="H17" s="109"/>
      <c r="I17" s="144"/>
      <c r="J17" s="109"/>
      <c r="K17" s="109"/>
      <c r="L17" s="109"/>
      <c r="M17" s="109"/>
      <c r="N17" s="109"/>
      <c r="O17" s="109"/>
      <c r="P17" s="109"/>
      <c r="Q17" s="144"/>
      <c r="R17" s="144"/>
      <c r="S17" s="109"/>
      <c r="T17" s="109"/>
      <c r="U17" s="109"/>
      <c r="V17" s="109"/>
      <c r="W17" s="109"/>
      <c r="AB17" s="47" t="str">
        <f ca="1">IF(ISBLANK(INDIRECT("B17"))," ",(INDIRECT("B17")))</f>
        <v xml:space="preserve"> </v>
      </c>
      <c r="AC17" s="47" t="str">
        <f ca="1">IF(ISBLANK(INDIRECT("C17"))," ",(INDIRECT("C17")))</f>
        <v xml:space="preserve"> </v>
      </c>
      <c r="AD17" s="47" t="str">
        <f ca="1">IF(ISBLANK(INDIRECT("D17"))," ",(INDIRECT("D17")))</f>
        <v xml:space="preserve"> </v>
      </c>
      <c r="AE17" s="47" t="str">
        <f ca="1">IF(ISBLANK(INDIRECT("E17"))," ",(INDIRECT("E17")))</f>
        <v xml:space="preserve"> </v>
      </c>
      <c r="AF17" s="47" t="str">
        <f ca="1">IF(ISBLANK(INDIRECT("F17"))," ",(INDIRECT("F17")))</f>
        <v xml:space="preserve"> </v>
      </c>
      <c r="AG17" s="47" t="str">
        <f ca="1">IF(ISBLANK(INDIRECT("G17"))," ",(INDIRECT("G17")))</f>
        <v xml:space="preserve"> </v>
      </c>
      <c r="AH17" s="47" t="str">
        <f ca="1">IF(ISBLANK(INDIRECT("H17"))," ",(INDIRECT("H17")))</f>
        <v xml:space="preserve"> </v>
      </c>
      <c r="AI17" s="47" t="str">
        <f ca="1">IF(ISBLANK(INDIRECT("I17"))," ",(INDIRECT("I17")))</f>
        <v xml:space="preserve"> </v>
      </c>
      <c r="AJ17" s="47" t="str">
        <f ca="1">IF(ISBLANK(INDIRECT("J17"))," ",(INDIRECT("J17")))</f>
        <v xml:space="preserve"> </v>
      </c>
      <c r="AK17" s="47" t="str">
        <f ca="1">IF(ISBLANK(INDIRECT("K17"))," ",(INDIRECT("K17")))</f>
        <v xml:space="preserve"> </v>
      </c>
      <c r="AL17" s="47" t="str">
        <f ca="1">IF(ISBLANK(INDIRECT("L17"))," ",(INDIRECT("L17")))</f>
        <v xml:space="preserve"> </v>
      </c>
      <c r="AM17" s="47" t="str">
        <f ca="1">IF(ISBLANK(INDIRECT("M17"))," ",(INDIRECT("M17")))</f>
        <v xml:space="preserve"> </v>
      </c>
      <c r="AN17" s="47" t="str">
        <f ca="1">IF(ISBLANK(INDIRECT("N17"))," ",(INDIRECT("N17")))</f>
        <v xml:space="preserve"> </v>
      </c>
      <c r="AO17" s="47" t="str">
        <f ca="1">IF(ISBLANK(INDIRECT("O17"))," ",(INDIRECT("O17")))</f>
        <v xml:space="preserve"> </v>
      </c>
      <c r="AP17" s="47" t="str">
        <f ca="1">IF(ISBLANK(INDIRECT("P17"))," ",(INDIRECT("P17")))</f>
        <v xml:space="preserve"> </v>
      </c>
      <c r="AQ17" s="47" t="str">
        <f ca="1">IF(ISBLANK(INDIRECT("Q17"))," ",(INDIRECT("Q17")))</f>
        <v xml:space="preserve"> </v>
      </c>
      <c r="AR17" s="47" t="str">
        <f ca="1">IF(ISBLANK(INDIRECT("R17"))," ",(INDIRECT("R17")))</f>
        <v xml:space="preserve"> </v>
      </c>
      <c r="AS17" s="47" t="str">
        <f ca="1">IF(ISBLANK(INDIRECT("S17"))," ",(INDIRECT("S17")))</f>
        <v xml:space="preserve"> </v>
      </c>
      <c r="AT17" s="47" t="str">
        <f ca="1">IF(ISBLANK(INDIRECT("T17"))," ",(INDIRECT("T17")))</f>
        <v xml:space="preserve"> </v>
      </c>
      <c r="AU17" s="47" t="str">
        <f ca="1">IF(ISBLANK(INDIRECT("U17"))," ",(INDIRECT("U17")))</f>
        <v xml:space="preserve"> </v>
      </c>
      <c r="AV17" s="47" t="str">
        <f ca="1">IF(ISBLANK(INDIRECT("V17"))," ",(INDIRECT("V17")))</f>
        <v xml:space="preserve"> </v>
      </c>
      <c r="AW17" s="47" t="str">
        <f ca="1">IF(ISBLANK(INDIRECT("W17"))," ",(INDIRECT("W17")))</f>
        <v xml:space="preserve"> </v>
      </c>
    </row>
    <row r="18" spans="1:49" ht="59.25" customHeight="1" x14ac:dyDescent="0.35">
      <c r="A18" s="145">
        <v>13</v>
      </c>
      <c r="B18" s="109"/>
      <c r="C18" s="109"/>
      <c r="D18" s="109"/>
      <c r="E18" s="109"/>
      <c r="F18" s="144"/>
      <c r="G18" s="109"/>
      <c r="H18" s="109"/>
      <c r="I18" s="144"/>
      <c r="J18" s="109"/>
      <c r="K18" s="109"/>
      <c r="L18" s="109"/>
      <c r="M18" s="109"/>
      <c r="N18" s="109"/>
      <c r="O18" s="109"/>
      <c r="P18" s="109"/>
      <c r="Q18" s="144"/>
      <c r="R18" s="144"/>
      <c r="S18" s="109"/>
      <c r="T18" s="109"/>
      <c r="U18" s="109"/>
      <c r="V18" s="109"/>
      <c r="W18" s="109"/>
      <c r="AB18" s="47" t="str">
        <f ca="1">IF(ISBLANK(INDIRECT("B18"))," ",(INDIRECT("B18")))</f>
        <v xml:space="preserve"> </v>
      </c>
      <c r="AC18" s="47" t="str">
        <f ca="1">IF(ISBLANK(INDIRECT("C18"))," ",(INDIRECT("C18")))</f>
        <v xml:space="preserve"> </v>
      </c>
      <c r="AD18" s="47" t="str">
        <f ca="1">IF(ISBLANK(INDIRECT("D18"))," ",(INDIRECT("D18")))</f>
        <v xml:space="preserve"> </v>
      </c>
      <c r="AE18" s="47" t="str">
        <f ca="1">IF(ISBLANK(INDIRECT("E18"))," ",(INDIRECT("E18")))</f>
        <v xml:space="preserve"> </v>
      </c>
      <c r="AF18" s="47" t="str">
        <f ca="1">IF(ISBLANK(INDIRECT("F18"))," ",(INDIRECT("F18")))</f>
        <v xml:space="preserve"> </v>
      </c>
      <c r="AG18" s="47" t="str">
        <f ca="1">IF(ISBLANK(INDIRECT("G18"))," ",(INDIRECT("G18")))</f>
        <v xml:space="preserve"> </v>
      </c>
      <c r="AH18" s="47" t="str">
        <f ca="1">IF(ISBLANK(INDIRECT("H18"))," ",(INDIRECT("H18")))</f>
        <v xml:space="preserve"> </v>
      </c>
      <c r="AI18" s="47" t="str">
        <f ca="1">IF(ISBLANK(INDIRECT("I18"))," ",(INDIRECT("I18")))</f>
        <v xml:space="preserve"> </v>
      </c>
      <c r="AJ18" s="47" t="str">
        <f ca="1">IF(ISBLANK(INDIRECT("J18"))," ",(INDIRECT("J18")))</f>
        <v xml:space="preserve"> </v>
      </c>
      <c r="AK18" s="47" t="str">
        <f ca="1">IF(ISBLANK(INDIRECT("K18"))," ",(INDIRECT("K18")))</f>
        <v xml:space="preserve"> </v>
      </c>
      <c r="AL18" s="47" t="str">
        <f ca="1">IF(ISBLANK(INDIRECT("L18"))," ",(INDIRECT("L18")))</f>
        <v xml:space="preserve"> </v>
      </c>
      <c r="AM18" s="47" t="str">
        <f ca="1">IF(ISBLANK(INDIRECT("M18"))," ",(INDIRECT("M18")))</f>
        <v xml:space="preserve"> </v>
      </c>
      <c r="AN18" s="47" t="str">
        <f ca="1">IF(ISBLANK(INDIRECT("N18"))," ",(INDIRECT("N18")))</f>
        <v xml:space="preserve"> </v>
      </c>
      <c r="AO18" s="47" t="str">
        <f ca="1">IF(ISBLANK(INDIRECT("O18"))," ",(INDIRECT("O18")))</f>
        <v xml:space="preserve"> </v>
      </c>
      <c r="AP18" s="47" t="str">
        <f ca="1">IF(ISBLANK(INDIRECT("P18"))," ",(INDIRECT("P18")))</f>
        <v xml:space="preserve"> </v>
      </c>
      <c r="AQ18" s="47" t="str">
        <f ca="1">IF(ISBLANK(INDIRECT("Q18"))," ",(INDIRECT("Q18")))</f>
        <v xml:space="preserve"> </v>
      </c>
      <c r="AR18" s="47" t="str">
        <f ca="1">IF(ISBLANK(INDIRECT("R18"))," ",(INDIRECT("R18")))</f>
        <v xml:space="preserve"> </v>
      </c>
      <c r="AS18" s="47" t="str">
        <f ca="1">IF(ISBLANK(INDIRECT("S18"))," ",(INDIRECT("S18")))</f>
        <v xml:space="preserve"> </v>
      </c>
      <c r="AT18" s="47" t="str">
        <f ca="1">IF(ISBLANK(INDIRECT("T18"))," ",(INDIRECT("T18")))</f>
        <v xml:space="preserve"> </v>
      </c>
      <c r="AU18" s="47" t="str">
        <f ca="1">IF(ISBLANK(INDIRECT("U18"))," ",(INDIRECT("U18")))</f>
        <v xml:space="preserve"> </v>
      </c>
      <c r="AV18" s="47" t="str">
        <f ca="1">IF(ISBLANK(INDIRECT("V18"))," ",(INDIRECT("V18")))</f>
        <v xml:space="preserve"> </v>
      </c>
      <c r="AW18" s="47" t="str">
        <f ca="1">IF(ISBLANK(INDIRECT("W18"))," ",(INDIRECT("W18")))</f>
        <v xml:space="preserve"> </v>
      </c>
    </row>
    <row r="19" spans="1:49" ht="59.25" customHeight="1" x14ac:dyDescent="0.35">
      <c r="A19" s="145">
        <v>14</v>
      </c>
      <c r="B19" s="109"/>
      <c r="C19" s="109"/>
      <c r="D19" s="109"/>
      <c r="E19" s="109"/>
      <c r="F19" s="144"/>
      <c r="G19" s="109"/>
      <c r="H19" s="109"/>
      <c r="I19" s="144"/>
      <c r="J19" s="109"/>
      <c r="K19" s="109"/>
      <c r="L19" s="109"/>
      <c r="M19" s="109"/>
      <c r="N19" s="109"/>
      <c r="O19" s="109"/>
      <c r="P19" s="109"/>
      <c r="Q19" s="144"/>
      <c r="R19" s="144"/>
      <c r="S19" s="109"/>
      <c r="T19" s="109"/>
      <c r="U19" s="109"/>
      <c r="V19" s="109"/>
      <c r="W19" s="109"/>
      <c r="AB19" s="47" t="str">
        <f ca="1">IF(ISBLANK(INDIRECT("B19"))," ",(INDIRECT("B19")))</f>
        <v xml:space="preserve"> </v>
      </c>
      <c r="AC19" s="47" t="str">
        <f ca="1">IF(ISBLANK(INDIRECT("C19"))," ",(INDIRECT("C19")))</f>
        <v xml:space="preserve"> </v>
      </c>
      <c r="AD19" s="47" t="str">
        <f ca="1">IF(ISBLANK(INDIRECT("D19"))," ",(INDIRECT("D19")))</f>
        <v xml:space="preserve"> </v>
      </c>
      <c r="AE19" s="47" t="str">
        <f ca="1">IF(ISBLANK(INDIRECT("E19"))," ",(INDIRECT("E19")))</f>
        <v xml:space="preserve"> </v>
      </c>
      <c r="AF19" s="47" t="str">
        <f ca="1">IF(ISBLANK(INDIRECT("F19"))," ",(INDIRECT("F19")))</f>
        <v xml:space="preserve"> </v>
      </c>
      <c r="AG19" s="47" t="str">
        <f ca="1">IF(ISBLANK(INDIRECT("G19"))," ",(INDIRECT("G19")))</f>
        <v xml:space="preserve"> </v>
      </c>
      <c r="AH19" s="47" t="str">
        <f ca="1">IF(ISBLANK(INDIRECT("H19"))," ",(INDIRECT("H19")))</f>
        <v xml:space="preserve"> </v>
      </c>
      <c r="AI19" s="47" t="str">
        <f ca="1">IF(ISBLANK(INDIRECT("I19"))," ",(INDIRECT("I19")))</f>
        <v xml:space="preserve"> </v>
      </c>
      <c r="AJ19" s="47" t="str">
        <f ca="1">IF(ISBLANK(INDIRECT("J19"))," ",(INDIRECT("J19")))</f>
        <v xml:space="preserve"> </v>
      </c>
      <c r="AK19" s="47" t="str">
        <f ca="1">IF(ISBLANK(INDIRECT("K19"))," ",(INDIRECT("K19")))</f>
        <v xml:space="preserve"> </v>
      </c>
      <c r="AL19" s="47" t="str">
        <f ca="1">IF(ISBLANK(INDIRECT("L19"))," ",(INDIRECT("L19")))</f>
        <v xml:space="preserve"> </v>
      </c>
      <c r="AM19" s="47" t="str">
        <f ca="1">IF(ISBLANK(INDIRECT("M19"))," ",(INDIRECT("M19")))</f>
        <v xml:space="preserve"> </v>
      </c>
      <c r="AN19" s="47" t="str">
        <f ca="1">IF(ISBLANK(INDIRECT("N19"))," ",(INDIRECT("N19")))</f>
        <v xml:space="preserve"> </v>
      </c>
      <c r="AO19" s="47" t="str">
        <f ca="1">IF(ISBLANK(INDIRECT("O19"))," ",(INDIRECT("O19")))</f>
        <v xml:space="preserve"> </v>
      </c>
      <c r="AP19" s="47" t="str">
        <f ca="1">IF(ISBLANK(INDIRECT("P19"))," ",(INDIRECT("P19")))</f>
        <v xml:space="preserve"> </v>
      </c>
      <c r="AQ19" s="47" t="str">
        <f ca="1">IF(ISBLANK(INDIRECT("Q19"))," ",(INDIRECT("Q19")))</f>
        <v xml:space="preserve"> </v>
      </c>
      <c r="AR19" s="47" t="str">
        <f ca="1">IF(ISBLANK(INDIRECT("R19"))," ",(INDIRECT("R19")))</f>
        <v xml:space="preserve"> </v>
      </c>
      <c r="AS19" s="47" t="str">
        <f ca="1">IF(ISBLANK(INDIRECT("S19"))," ",(INDIRECT("S19")))</f>
        <v xml:space="preserve"> </v>
      </c>
      <c r="AT19" s="47" t="str">
        <f ca="1">IF(ISBLANK(INDIRECT("T19"))," ",(INDIRECT("T19")))</f>
        <v xml:space="preserve"> </v>
      </c>
      <c r="AU19" s="47" t="str">
        <f ca="1">IF(ISBLANK(INDIRECT("U19"))," ",(INDIRECT("U19")))</f>
        <v xml:space="preserve"> </v>
      </c>
      <c r="AV19" s="47" t="str">
        <f ca="1">IF(ISBLANK(INDIRECT("V19"))," ",(INDIRECT("V19")))</f>
        <v xml:space="preserve"> </v>
      </c>
      <c r="AW19" s="47" t="str">
        <f ca="1">IF(ISBLANK(INDIRECT("W19"))," ",(INDIRECT("W19")))</f>
        <v xml:space="preserve"> </v>
      </c>
    </row>
    <row r="20" spans="1:49" ht="59.25" customHeight="1" x14ac:dyDescent="0.35">
      <c r="A20" s="145">
        <v>15</v>
      </c>
      <c r="B20" s="109"/>
      <c r="C20" s="109"/>
      <c r="D20" s="109"/>
      <c r="E20" s="109"/>
      <c r="F20" s="144"/>
      <c r="G20" s="109"/>
      <c r="H20" s="109"/>
      <c r="I20" s="144"/>
      <c r="J20" s="109"/>
      <c r="K20" s="109"/>
      <c r="L20" s="109"/>
      <c r="M20" s="109"/>
      <c r="N20" s="109"/>
      <c r="O20" s="109"/>
      <c r="P20" s="109"/>
      <c r="Q20" s="144"/>
      <c r="R20" s="144"/>
      <c r="S20" s="109"/>
      <c r="T20" s="109"/>
      <c r="U20" s="109"/>
      <c r="V20" s="109"/>
      <c r="W20" s="109"/>
      <c r="AB20" s="47" t="str">
        <f ca="1">IF(ISBLANK(INDIRECT("B20"))," ",(INDIRECT("B20")))</f>
        <v xml:space="preserve"> </v>
      </c>
      <c r="AC20" s="47" t="str">
        <f ca="1">IF(ISBLANK(INDIRECT("C20"))," ",(INDIRECT("C20")))</f>
        <v xml:space="preserve"> </v>
      </c>
      <c r="AD20" s="47" t="str">
        <f ca="1">IF(ISBLANK(INDIRECT("D20"))," ",(INDIRECT("D20")))</f>
        <v xml:space="preserve"> </v>
      </c>
      <c r="AE20" s="47" t="str">
        <f ca="1">IF(ISBLANK(INDIRECT("E20"))," ",(INDIRECT("E20")))</f>
        <v xml:space="preserve"> </v>
      </c>
      <c r="AF20" s="47" t="str">
        <f ca="1">IF(ISBLANK(INDIRECT("F20"))," ",(INDIRECT("F20")))</f>
        <v xml:space="preserve"> </v>
      </c>
      <c r="AG20" s="47" t="str">
        <f ca="1">IF(ISBLANK(INDIRECT("G20"))," ",(INDIRECT("G20")))</f>
        <v xml:space="preserve"> </v>
      </c>
      <c r="AH20" s="47" t="str">
        <f ca="1">IF(ISBLANK(INDIRECT("H20"))," ",(INDIRECT("H20")))</f>
        <v xml:space="preserve"> </v>
      </c>
      <c r="AI20" s="47" t="str">
        <f ca="1">IF(ISBLANK(INDIRECT("I20"))," ",(INDIRECT("I20")))</f>
        <v xml:space="preserve"> </v>
      </c>
      <c r="AJ20" s="47" t="str">
        <f ca="1">IF(ISBLANK(INDIRECT("J20"))," ",(INDIRECT("J20")))</f>
        <v xml:space="preserve"> </v>
      </c>
      <c r="AK20" s="47" t="str">
        <f ca="1">IF(ISBLANK(INDIRECT("K20"))," ",(INDIRECT("K20")))</f>
        <v xml:space="preserve"> </v>
      </c>
      <c r="AL20" s="47" t="str">
        <f ca="1">IF(ISBLANK(INDIRECT("L20"))," ",(INDIRECT("L20")))</f>
        <v xml:space="preserve"> </v>
      </c>
      <c r="AM20" s="47" t="str">
        <f ca="1">IF(ISBLANK(INDIRECT("M20"))," ",(INDIRECT("M20")))</f>
        <v xml:space="preserve"> </v>
      </c>
      <c r="AN20" s="47" t="str">
        <f ca="1">IF(ISBLANK(INDIRECT("N20"))," ",(INDIRECT("N20")))</f>
        <v xml:space="preserve"> </v>
      </c>
      <c r="AO20" s="47" t="str">
        <f ca="1">IF(ISBLANK(INDIRECT("O20"))," ",(INDIRECT("O20")))</f>
        <v xml:space="preserve"> </v>
      </c>
      <c r="AP20" s="47" t="str">
        <f ca="1">IF(ISBLANK(INDIRECT("P20"))," ",(INDIRECT("P20")))</f>
        <v xml:space="preserve"> </v>
      </c>
      <c r="AQ20" s="47" t="str">
        <f ca="1">IF(ISBLANK(INDIRECT("Q20"))," ",(INDIRECT("Q20")))</f>
        <v xml:space="preserve"> </v>
      </c>
      <c r="AR20" s="47" t="str">
        <f ca="1">IF(ISBLANK(INDIRECT("R20"))," ",(INDIRECT("R20")))</f>
        <v xml:space="preserve"> </v>
      </c>
      <c r="AS20" s="47" t="str">
        <f ca="1">IF(ISBLANK(INDIRECT("S20"))," ",(INDIRECT("S20")))</f>
        <v xml:space="preserve"> </v>
      </c>
      <c r="AT20" s="47" t="str">
        <f ca="1">IF(ISBLANK(INDIRECT("T20"))," ",(INDIRECT("T20")))</f>
        <v xml:space="preserve"> </v>
      </c>
      <c r="AU20" s="47" t="str">
        <f ca="1">IF(ISBLANK(INDIRECT("U20"))," ",(INDIRECT("U20")))</f>
        <v xml:space="preserve"> </v>
      </c>
      <c r="AV20" s="47" t="str">
        <f ca="1">IF(ISBLANK(INDIRECT("V20"))," ",(INDIRECT("V20")))</f>
        <v xml:space="preserve"> </v>
      </c>
      <c r="AW20" s="47" t="str">
        <f ca="1">IF(ISBLANK(INDIRECT("W20"))," ",(INDIRECT("W20")))</f>
        <v xml:space="preserve"> </v>
      </c>
    </row>
    <row r="21" spans="1:49" ht="59.25" customHeight="1" x14ac:dyDescent="0.35">
      <c r="A21" s="145">
        <v>16</v>
      </c>
      <c r="B21" s="109"/>
      <c r="C21" s="109"/>
      <c r="D21" s="109"/>
      <c r="E21" s="109"/>
      <c r="F21" s="144"/>
      <c r="G21" s="109"/>
      <c r="H21" s="109"/>
      <c r="I21" s="144"/>
      <c r="J21" s="109"/>
      <c r="K21" s="109"/>
      <c r="L21" s="109"/>
      <c r="M21" s="109"/>
      <c r="N21" s="109"/>
      <c r="O21" s="109"/>
      <c r="P21" s="109"/>
      <c r="Q21" s="144"/>
      <c r="R21" s="144"/>
      <c r="S21" s="109"/>
      <c r="T21" s="109"/>
      <c r="U21" s="109"/>
      <c r="V21" s="109"/>
      <c r="W21" s="109"/>
      <c r="AB21" s="47" t="str">
        <f ca="1">IF(ISBLANK(INDIRECT("B21"))," ",(INDIRECT("B21")))</f>
        <v xml:space="preserve"> </v>
      </c>
      <c r="AC21" s="47" t="str">
        <f ca="1">IF(ISBLANK(INDIRECT("C21"))," ",(INDIRECT("C21")))</f>
        <v xml:space="preserve"> </v>
      </c>
      <c r="AD21" s="47" t="str">
        <f ca="1">IF(ISBLANK(INDIRECT("D21"))," ",(INDIRECT("D21")))</f>
        <v xml:space="preserve"> </v>
      </c>
      <c r="AE21" s="47" t="str">
        <f ca="1">IF(ISBLANK(INDIRECT("E21"))," ",(INDIRECT("E21")))</f>
        <v xml:space="preserve"> </v>
      </c>
      <c r="AF21" s="47" t="str">
        <f ca="1">IF(ISBLANK(INDIRECT("F21"))," ",(INDIRECT("F21")))</f>
        <v xml:space="preserve"> </v>
      </c>
      <c r="AG21" s="47" t="str">
        <f ca="1">IF(ISBLANK(INDIRECT("G21"))," ",(INDIRECT("G21")))</f>
        <v xml:space="preserve"> </v>
      </c>
      <c r="AH21" s="47" t="str">
        <f ca="1">IF(ISBLANK(INDIRECT("H21"))," ",(INDIRECT("H21")))</f>
        <v xml:space="preserve"> </v>
      </c>
      <c r="AI21" s="47" t="str">
        <f ca="1">IF(ISBLANK(INDIRECT("I21"))," ",(INDIRECT("I21")))</f>
        <v xml:space="preserve"> </v>
      </c>
      <c r="AJ21" s="47" t="str">
        <f ca="1">IF(ISBLANK(INDIRECT("J21"))," ",(INDIRECT("J21")))</f>
        <v xml:space="preserve"> </v>
      </c>
      <c r="AK21" s="47" t="str">
        <f ca="1">IF(ISBLANK(INDIRECT("K21"))," ",(INDIRECT("K21")))</f>
        <v xml:space="preserve"> </v>
      </c>
      <c r="AL21" s="47" t="str">
        <f ca="1">IF(ISBLANK(INDIRECT("L21"))," ",(INDIRECT("L21")))</f>
        <v xml:space="preserve"> </v>
      </c>
      <c r="AM21" s="47" t="str">
        <f ca="1">IF(ISBLANK(INDIRECT("M21"))," ",(INDIRECT("M21")))</f>
        <v xml:space="preserve"> </v>
      </c>
      <c r="AN21" s="47" t="str">
        <f ca="1">IF(ISBLANK(INDIRECT("N21"))," ",(INDIRECT("N21")))</f>
        <v xml:space="preserve"> </v>
      </c>
      <c r="AO21" s="47" t="str">
        <f ca="1">IF(ISBLANK(INDIRECT("O21"))," ",(INDIRECT("O21")))</f>
        <v xml:space="preserve"> </v>
      </c>
      <c r="AP21" s="47" t="str">
        <f ca="1">IF(ISBLANK(INDIRECT("P21"))," ",(INDIRECT("P21")))</f>
        <v xml:space="preserve"> </v>
      </c>
      <c r="AQ21" s="47" t="str">
        <f ca="1">IF(ISBLANK(INDIRECT("Q21"))," ",(INDIRECT("Q21")))</f>
        <v xml:space="preserve"> </v>
      </c>
      <c r="AR21" s="47" t="str">
        <f ca="1">IF(ISBLANK(INDIRECT("R21"))," ",(INDIRECT("R21")))</f>
        <v xml:space="preserve"> </v>
      </c>
      <c r="AS21" s="47" t="str">
        <f ca="1">IF(ISBLANK(INDIRECT("S21"))," ",(INDIRECT("S21")))</f>
        <v xml:space="preserve"> </v>
      </c>
      <c r="AT21" s="47" t="str">
        <f ca="1">IF(ISBLANK(INDIRECT("T21"))," ",(INDIRECT("T21")))</f>
        <v xml:space="preserve"> </v>
      </c>
      <c r="AU21" s="47" t="str">
        <f ca="1">IF(ISBLANK(INDIRECT("U21"))," ",(INDIRECT("U21")))</f>
        <v xml:space="preserve"> </v>
      </c>
      <c r="AV21" s="47" t="str">
        <f ca="1">IF(ISBLANK(INDIRECT("V21"))," ",(INDIRECT("V21")))</f>
        <v xml:space="preserve"> </v>
      </c>
      <c r="AW21" s="47" t="str">
        <f ca="1">IF(ISBLANK(INDIRECT("W21"))," ",(INDIRECT("W21")))</f>
        <v xml:space="preserve"> </v>
      </c>
    </row>
    <row r="22" spans="1:49" ht="59.25" customHeight="1" x14ac:dyDescent="0.35">
      <c r="A22" s="145">
        <v>17</v>
      </c>
      <c r="B22" s="109"/>
      <c r="C22" s="109"/>
      <c r="D22" s="109"/>
      <c r="E22" s="109"/>
      <c r="F22" s="144"/>
      <c r="G22" s="109"/>
      <c r="H22" s="109"/>
      <c r="I22" s="144"/>
      <c r="J22" s="109"/>
      <c r="K22" s="109"/>
      <c r="L22" s="109"/>
      <c r="M22" s="109"/>
      <c r="N22" s="109"/>
      <c r="O22" s="109"/>
      <c r="P22" s="109"/>
      <c r="Q22" s="144"/>
      <c r="R22" s="144"/>
      <c r="S22" s="109"/>
      <c r="T22" s="109"/>
      <c r="U22" s="109"/>
      <c r="V22" s="109"/>
      <c r="W22" s="109"/>
      <c r="AB22" s="47" t="str">
        <f ca="1">IF(ISBLANK(INDIRECT("B22"))," ",(INDIRECT("B22")))</f>
        <v xml:space="preserve"> </v>
      </c>
      <c r="AC22" s="47" t="str">
        <f ca="1">IF(ISBLANK(INDIRECT("C22"))," ",(INDIRECT("C22")))</f>
        <v xml:space="preserve"> </v>
      </c>
      <c r="AD22" s="47" t="str">
        <f ca="1">IF(ISBLANK(INDIRECT("D22"))," ",(INDIRECT("D22")))</f>
        <v xml:space="preserve"> </v>
      </c>
      <c r="AE22" s="47" t="str">
        <f ca="1">IF(ISBLANK(INDIRECT("E22"))," ",(INDIRECT("E22")))</f>
        <v xml:space="preserve"> </v>
      </c>
      <c r="AF22" s="47" t="str">
        <f ca="1">IF(ISBLANK(INDIRECT("F22"))," ",(INDIRECT("F22")))</f>
        <v xml:space="preserve"> </v>
      </c>
      <c r="AG22" s="47" t="str">
        <f ca="1">IF(ISBLANK(INDIRECT("G22"))," ",(INDIRECT("G22")))</f>
        <v xml:space="preserve"> </v>
      </c>
      <c r="AH22" s="47" t="str">
        <f ca="1">IF(ISBLANK(INDIRECT("H22"))," ",(INDIRECT("H22")))</f>
        <v xml:space="preserve"> </v>
      </c>
      <c r="AI22" s="47" t="str">
        <f ca="1">IF(ISBLANK(INDIRECT("I22"))," ",(INDIRECT("I22")))</f>
        <v xml:space="preserve"> </v>
      </c>
      <c r="AJ22" s="47" t="str">
        <f ca="1">IF(ISBLANK(INDIRECT("J22"))," ",(INDIRECT("J22")))</f>
        <v xml:space="preserve"> </v>
      </c>
      <c r="AK22" s="47" t="str">
        <f ca="1">IF(ISBLANK(INDIRECT("K22"))," ",(INDIRECT("K22")))</f>
        <v xml:space="preserve"> </v>
      </c>
      <c r="AL22" s="47" t="str">
        <f ca="1">IF(ISBLANK(INDIRECT("L22"))," ",(INDIRECT("L22")))</f>
        <v xml:space="preserve"> </v>
      </c>
      <c r="AM22" s="47" t="str">
        <f ca="1">IF(ISBLANK(INDIRECT("M22"))," ",(INDIRECT("M22")))</f>
        <v xml:space="preserve"> </v>
      </c>
      <c r="AN22" s="47" t="str">
        <f ca="1">IF(ISBLANK(INDIRECT("N22"))," ",(INDIRECT("N22")))</f>
        <v xml:space="preserve"> </v>
      </c>
      <c r="AO22" s="47" t="str">
        <f ca="1">IF(ISBLANK(INDIRECT("O22"))," ",(INDIRECT("O22")))</f>
        <v xml:space="preserve"> </v>
      </c>
      <c r="AP22" s="47" t="str">
        <f ca="1">IF(ISBLANK(INDIRECT("P22"))," ",(INDIRECT("P22")))</f>
        <v xml:space="preserve"> </v>
      </c>
      <c r="AQ22" s="47" t="str">
        <f ca="1">IF(ISBLANK(INDIRECT("Q22"))," ",(INDIRECT("Q22")))</f>
        <v xml:space="preserve"> </v>
      </c>
      <c r="AR22" s="47" t="str">
        <f ca="1">IF(ISBLANK(INDIRECT("R22"))," ",(INDIRECT("R22")))</f>
        <v xml:space="preserve"> </v>
      </c>
      <c r="AS22" s="47" t="str">
        <f ca="1">IF(ISBLANK(INDIRECT("S22"))," ",(INDIRECT("S22")))</f>
        <v xml:space="preserve"> </v>
      </c>
      <c r="AT22" s="47" t="str">
        <f ca="1">IF(ISBLANK(INDIRECT("T22"))," ",(INDIRECT("T22")))</f>
        <v xml:space="preserve"> </v>
      </c>
      <c r="AU22" s="47" t="str">
        <f ca="1">IF(ISBLANK(INDIRECT("U22"))," ",(INDIRECT("U22")))</f>
        <v xml:space="preserve"> </v>
      </c>
      <c r="AV22" s="47" t="str">
        <f ca="1">IF(ISBLANK(INDIRECT("V22"))," ",(INDIRECT("V22")))</f>
        <v xml:space="preserve"> </v>
      </c>
      <c r="AW22" s="47" t="str">
        <f ca="1">IF(ISBLANK(INDIRECT("W22"))," ",(INDIRECT("W22")))</f>
        <v xml:space="preserve"> </v>
      </c>
    </row>
    <row r="23" spans="1:49" ht="59.25" customHeight="1" x14ac:dyDescent="0.35">
      <c r="A23" s="145">
        <v>18</v>
      </c>
      <c r="B23" s="109"/>
      <c r="C23" s="109"/>
      <c r="D23" s="109"/>
      <c r="E23" s="109"/>
      <c r="F23" s="144"/>
      <c r="G23" s="109"/>
      <c r="H23" s="109"/>
      <c r="I23" s="144"/>
      <c r="J23" s="109"/>
      <c r="K23" s="109"/>
      <c r="L23" s="109"/>
      <c r="M23" s="109"/>
      <c r="N23" s="109"/>
      <c r="O23" s="109"/>
      <c r="P23" s="109"/>
      <c r="Q23" s="144"/>
      <c r="R23" s="144"/>
      <c r="S23" s="109"/>
      <c r="T23" s="109"/>
      <c r="U23" s="109"/>
      <c r="V23" s="109"/>
      <c r="W23" s="109"/>
      <c r="AB23" s="47" t="str">
        <f ca="1">IF(ISBLANK(INDIRECT("B23"))," ",(INDIRECT("B23")))</f>
        <v xml:space="preserve"> </v>
      </c>
      <c r="AC23" s="47" t="str">
        <f ca="1">IF(ISBLANK(INDIRECT("C23"))," ",(INDIRECT("C23")))</f>
        <v xml:space="preserve"> </v>
      </c>
      <c r="AD23" s="47" t="str">
        <f ca="1">IF(ISBLANK(INDIRECT("D23"))," ",(INDIRECT("D23")))</f>
        <v xml:space="preserve"> </v>
      </c>
      <c r="AE23" s="47" t="str">
        <f ca="1">IF(ISBLANK(INDIRECT("E23"))," ",(INDIRECT("E23")))</f>
        <v xml:space="preserve"> </v>
      </c>
      <c r="AF23" s="47" t="str">
        <f ca="1">IF(ISBLANK(INDIRECT("F23"))," ",(INDIRECT("F23")))</f>
        <v xml:space="preserve"> </v>
      </c>
      <c r="AG23" s="47" t="str">
        <f ca="1">IF(ISBLANK(INDIRECT("G23"))," ",(INDIRECT("G23")))</f>
        <v xml:space="preserve"> </v>
      </c>
      <c r="AH23" s="47" t="str">
        <f ca="1">IF(ISBLANK(INDIRECT("H23"))," ",(INDIRECT("H23")))</f>
        <v xml:space="preserve"> </v>
      </c>
      <c r="AI23" s="47" t="str">
        <f ca="1">IF(ISBLANK(INDIRECT("I23"))," ",(INDIRECT("I23")))</f>
        <v xml:space="preserve"> </v>
      </c>
      <c r="AJ23" s="47" t="str">
        <f ca="1">IF(ISBLANK(INDIRECT("J23"))," ",(INDIRECT("J23")))</f>
        <v xml:space="preserve"> </v>
      </c>
      <c r="AK23" s="47" t="str">
        <f ca="1">IF(ISBLANK(INDIRECT("K23"))," ",(INDIRECT("K23")))</f>
        <v xml:space="preserve"> </v>
      </c>
      <c r="AL23" s="47" t="str">
        <f ca="1">IF(ISBLANK(INDIRECT("L23"))," ",(INDIRECT("L23")))</f>
        <v xml:space="preserve"> </v>
      </c>
      <c r="AM23" s="47" t="str">
        <f ca="1">IF(ISBLANK(INDIRECT("M23"))," ",(INDIRECT("M23")))</f>
        <v xml:space="preserve"> </v>
      </c>
      <c r="AN23" s="47" t="str">
        <f ca="1">IF(ISBLANK(INDIRECT("N23"))," ",(INDIRECT("N23")))</f>
        <v xml:space="preserve"> </v>
      </c>
      <c r="AO23" s="47" t="str">
        <f ca="1">IF(ISBLANK(INDIRECT("O23"))," ",(INDIRECT("O23")))</f>
        <v xml:space="preserve"> </v>
      </c>
      <c r="AP23" s="47" t="str">
        <f ca="1">IF(ISBLANK(INDIRECT("P23"))," ",(INDIRECT("P23")))</f>
        <v xml:space="preserve"> </v>
      </c>
      <c r="AQ23" s="47" t="str">
        <f ca="1">IF(ISBLANK(INDIRECT("Q23"))," ",(INDIRECT("Q23")))</f>
        <v xml:space="preserve"> </v>
      </c>
      <c r="AR23" s="47" t="str">
        <f ca="1">IF(ISBLANK(INDIRECT("R23"))," ",(INDIRECT("R23")))</f>
        <v xml:space="preserve"> </v>
      </c>
      <c r="AS23" s="47" t="str">
        <f ca="1">IF(ISBLANK(INDIRECT("S23"))," ",(INDIRECT("S23")))</f>
        <v xml:space="preserve"> </v>
      </c>
      <c r="AT23" s="47" t="str">
        <f ca="1">IF(ISBLANK(INDIRECT("T23"))," ",(INDIRECT("T23")))</f>
        <v xml:space="preserve"> </v>
      </c>
      <c r="AU23" s="47" t="str">
        <f ca="1">IF(ISBLANK(INDIRECT("U23"))," ",(INDIRECT("U23")))</f>
        <v xml:space="preserve"> </v>
      </c>
      <c r="AV23" s="47" t="str">
        <f ca="1">IF(ISBLANK(INDIRECT("V23"))," ",(INDIRECT("V23")))</f>
        <v xml:space="preserve"> </v>
      </c>
      <c r="AW23" s="47" t="str">
        <f ca="1">IF(ISBLANK(INDIRECT("W23"))," ",(INDIRECT("W23")))</f>
        <v xml:space="preserve"> </v>
      </c>
    </row>
    <row r="24" spans="1:49" ht="59.25" customHeight="1" x14ac:dyDescent="0.35">
      <c r="A24" s="145">
        <v>19</v>
      </c>
      <c r="B24" s="109"/>
      <c r="C24" s="109"/>
      <c r="D24" s="109"/>
      <c r="E24" s="109"/>
      <c r="F24" s="144"/>
      <c r="G24" s="109"/>
      <c r="H24" s="109"/>
      <c r="I24" s="144"/>
      <c r="J24" s="109"/>
      <c r="K24" s="109"/>
      <c r="L24" s="109"/>
      <c r="M24" s="109"/>
      <c r="N24" s="109"/>
      <c r="O24" s="109"/>
      <c r="P24" s="109"/>
      <c r="Q24" s="144"/>
      <c r="R24" s="144"/>
      <c r="S24" s="109"/>
      <c r="T24" s="109"/>
      <c r="U24" s="109"/>
      <c r="V24" s="109"/>
      <c r="W24" s="109"/>
      <c r="AB24" s="47" t="str">
        <f ca="1">IF(ISBLANK(INDIRECT("B24"))," ",(INDIRECT("B24")))</f>
        <v xml:space="preserve"> </v>
      </c>
      <c r="AC24" s="47" t="str">
        <f ca="1">IF(ISBLANK(INDIRECT("C24"))," ",(INDIRECT("C24")))</f>
        <v xml:space="preserve"> </v>
      </c>
      <c r="AD24" s="47" t="str">
        <f ca="1">IF(ISBLANK(INDIRECT("D24"))," ",(INDIRECT("D24")))</f>
        <v xml:space="preserve"> </v>
      </c>
      <c r="AE24" s="47" t="str">
        <f ca="1">IF(ISBLANK(INDIRECT("E24"))," ",(INDIRECT("E24")))</f>
        <v xml:space="preserve"> </v>
      </c>
      <c r="AF24" s="47" t="str">
        <f ca="1">IF(ISBLANK(INDIRECT("F24"))," ",(INDIRECT("F24")))</f>
        <v xml:space="preserve"> </v>
      </c>
      <c r="AG24" s="47" t="str">
        <f ca="1">IF(ISBLANK(INDIRECT("G24"))," ",(INDIRECT("G24")))</f>
        <v xml:space="preserve"> </v>
      </c>
      <c r="AH24" s="47" t="str">
        <f ca="1">IF(ISBLANK(INDIRECT("H24"))," ",(INDIRECT("H24")))</f>
        <v xml:space="preserve"> </v>
      </c>
      <c r="AI24" s="47" t="str">
        <f ca="1">IF(ISBLANK(INDIRECT("I24"))," ",(INDIRECT("I24")))</f>
        <v xml:space="preserve"> </v>
      </c>
      <c r="AJ24" s="47" t="str">
        <f ca="1">IF(ISBLANK(INDIRECT("J24"))," ",(INDIRECT("J24")))</f>
        <v xml:space="preserve"> </v>
      </c>
      <c r="AK24" s="47" t="str">
        <f ca="1">IF(ISBLANK(INDIRECT("K24"))," ",(INDIRECT("K24")))</f>
        <v xml:space="preserve"> </v>
      </c>
      <c r="AL24" s="47" t="str">
        <f ca="1">IF(ISBLANK(INDIRECT("L24"))," ",(INDIRECT("L24")))</f>
        <v xml:space="preserve"> </v>
      </c>
      <c r="AM24" s="47" t="str">
        <f ca="1">IF(ISBLANK(INDIRECT("M24"))," ",(INDIRECT("M24")))</f>
        <v xml:space="preserve"> </v>
      </c>
      <c r="AN24" s="47" t="str">
        <f ca="1">IF(ISBLANK(INDIRECT("N24"))," ",(INDIRECT("N24")))</f>
        <v xml:space="preserve"> </v>
      </c>
      <c r="AO24" s="47" t="str">
        <f ca="1">IF(ISBLANK(INDIRECT("O24"))," ",(INDIRECT("O24")))</f>
        <v xml:space="preserve"> </v>
      </c>
      <c r="AP24" s="47" t="str">
        <f ca="1">IF(ISBLANK(INDIRECT("P24"))," ",(INDIRECT("P24")))</f>
        <v xml:space="preserve"> </v>
      </c>
      <c r="AQ24" s="47" t="str">
        <f ca="1">IF(ISBLANK(INDIRECT("Q24"))," ",(INDIRECT("Q24")))</f>
        <v xml:space="preserve"> </v>
      </c>
      <c r="AR24" s="47" t="str">
        <f ca="1">IF(ISBLANK(INDIRECT("R24"))," ",(INDIRECT("R24")))</f>
        <v xml:space="preserve"> </v>
      </c>
      <c r="AS24" s="47" t="str">
        <f ca="1">IF(ISBLANK(INDIRECT("S24"))," ",(INDIRECT("S24")))</f>
        <v xml:space="preserve"> </v>
      </c>
      <c r="AT24" s="47" t="str">
        <f ca="1">IF(ISBLANK(INDIRECT("T24"))," ",(INDIRECT("T24")))</f>
        <v xml:space="preserve"> </v>
      </c>
      <c r="AU24" s="47" t="str">
        <f ca="1">IF(ISBLANK(INDIRECT("U24"))," ",(INDIRECT("U24")))</f>
        <v xml:space="preserve"> </v>
      </c>
      <c r="AV24" s="47" t="str">
        <f ca="1">IF(ISBLANK(INDIRECT("V24"))," ",(INDIRECT("V24")))</f>
        <v xml:space="preserve"> </v>
      </c>
      <c r="AW24" s="47" t="str">
        <f ca="1">IF(ISBLANK(INDIRECT("W24"))," ",(INDIRECT("W24")))</f>
        <v xml:space="preserve"> </v>
      </c>
    </row>
    <row r="25" spans="1:49" ht="59.25" customHeight="1" x14ac:dyDescent="0.35">
      <c r="A25" s="145">
        <v>20</v>
      </c>
      <c r="B25" s="109"/>
      <c r="C25" s="109"/>
      <c r="D25" s="109"/>
      <c r="E25" s="109"/>
      <c r="F25" s="144"/>
      <c r="G25" s="109"/>
      <c r="H25" s="109"/>
      <c r="I25" s="144"/>
      <c r="J25" s="109"/>
      <c r="K25" s="109"/>
      <c r="L25" s="109"/>
      <c r="M25" s="109"/>
      <c r="N25" s="109"/>
      <c r="O25" s="109"/>
      <c r="P25" s="109"/>
      <c r="Q25" s="144"/>
      <c r="R25" s="144"/>
      <c r="S25" s="109"/>
      <c r="T25" s="109"/>
      <c r="U25" s="109"/>
      <c r="V25" s="109"/>
      <c r="W25" s="109"/>
      <c r="AB25" s="47" t="str">
        <f ca="1">IF(ISBLANK(INDIRECT("B25"))," ",(INDIRECT("B25")))</f>
        <v xml:space="preserve"> </v>
      </c>
      <c r="AC25" s="47" t="str">
        <f ca="1">IF(ISBLANK(INDIRECT("C25"))," ",(INDIRECT("C25")))</f>
        <v xml:space="preserve"> </v>
      </c>
      <c r="AD25" s="47" t="str">
        <f ca="1">IF(ISBLANK(INDIRECT("D25"))," ",(INDIRECT("D25")))</f>
        <v xml:space="preserve"> </v>
      </c>
      <c r="AE25" s="47" t="str">
        <f ca="1">IF(ISBLANK(INDIRECT("E25"))," ",(INDIRECT("E25")))</f>
        <v xml:space="preserve"> </v>
      </c>
      <c r="AF25" s="47" t="str">
        <f ca="1">IF(ISBLANK(INDIRECT("F25"))," ",(INDIRECT("F25")))</f>
        <v xml:space="preserve"> </v>
      </c>
      <c r="AG25" s="47" t="str">
        <f ca="1">IF(ISBLANK(INDIRECT("G25"))," ",(INDIRECT("G25")))</f>
        <v xml:space="preserve"> </v>
      </c>
      <c r="AH25" s="47" t="str">
        <f ca="1">IF(ISBLANK(INDIRECT("H25"))," ",(INDIRECT("H25")))</f>
        <v xml:space="preserve"> </v>
      </c>
      <c r="AI25" s="47" t="str">
        <f ca="1">IF(ISBLANK(INDIRECT("I25"))," ",(INDIRECT("I25")))</f>
        <v xml:space="preserve"> </v>
      </c>
      <c r="AJ25" s="47" t="str">
        <f ca="1">IF(ISBLANK(INDIRECT("J25"))," ",(INDIRECT("J25")))</f>
        <v xml:space="preserve"> </v>
      </c>
      <c r="AK25" s="47" t="str">
        <f ca="1">IF(ISBLANK(INDIRECT("K25"))," ",(INDIRECT("K25")))</f>
        <v xml:space="preserve"> </v>
      </c>
      <c r="AL25" s="47" t="str">
        <f ca="1">IF(ISBLANK(INDIRECT("L25"))," ",(INDIRECT("L25")))</f>
        <v xml:space="preserve"> </v>
      </c>
      <c r="AM25" s="47" t="str">
        <f ca="1">IF(ISBLANK(INDIRECT("M25"))," ",(INDIRECT("M25")))</f>
        <v xml:space="preserve"> </v>
      </c>
      <c r="AN25" s="47" t="str">
        <f ca="1">IF(ISBLANK(INDIRECT("N25"))," ",(INDIRECT("N25")))</f>
        <v xml:space="preserve"> </v>
      </c>
      <c r="AO25" s="47" t="str">
        <f ca="1">IF(ISBLANK(INDIRECT("O25"))," ",(INDIRECT("O25")))</f>
        <v xml:space="preserve"> </v>
      </c>
      <c r="AP25" s="47" t="str">
        <f ca="1">IF(ISBLANK(INDIRECT("P25"))," ",(INDIRECT("P25")))</f>
        <v xml:space="preserve"> </v>
      </c>
      <c r="AQ25" s="47" t="str">
        <f ca="1">IF(ISBLANK(INDIRECT("Q25"))," ",(INDIRECT("Q25")))</f>
        <v xml:space="preserve"> </v>
      </c>
      <c r="AR25" s="47" t="str">
        <f ca="1">IF(ISBLANK(INDIRECT("R25"))," ",(INDIRECT("R25")))</f>
        <v xml:space="preserve"> </v>
      </c>
      <c r="AS25" s="47" t="str">
        <f ca="1">IF(ISBLANK(INDIRECT("S25"))," ",(INDIRECT("S25")))</f>
        <v xml:space="preserve"> </v>
      </c>
      <c r="AT25" s="47" t="str">
        <f ca="1">IF(ISBLANK(INDIRECT("T25"))," ",(INDIRECT("T25")))</f>
        <v xml:space="preserve"> </v>
      </c>
      <c r="AU25" s="47" t="str">
        <f ca="1">IF(ISBLANK(INDIRECT("U25"))," ",(INDIRECT("U25")))</f>
        <v xml:space="preserve"> </v>
      </c>
      <c r="AV25" s="47" t="str">
        <f ca="1">IF(ISBLANK(INDIRECT("V25"))," ",(INDIRECT("V25")))</f>
        <v xml:space="preserve"> </v>
      </c>
      <c r="AW25" s="47" t="str">
        <f ca="1">IF(ISBLANK(INDIRECT("W25"))," ",(INDIRECT("W25")))</f>
        <v xml:space="preserve"> </v>
      </c>
    </row>
    <row r="26" spans="1:49" ht="59.25" customHeight="1" x14ac:dyDescent="0.35">
      <c r="A26" s="145">
        <v>21</v>
      </c>
      <c r="B26" s="109"/>
      <c r="C26" s="109"/>
      <c r="D26" s="109"/>
      <c r="E26" s="109"/>
      <c r="F26" s="144"/>
      <c r="G26" s="109"/>
      <c r="H26" s="109"/>
      <c r="I26" s="144"/>
      <c r="J26" s="109"/>
      <c r="K26" s="109"/>
      <c r="L26" s="109"/>
      <c r="M26" s="109"/>
      <c r="N26" s="109"/>
      <c r="O26" s="109"/>
      <c r="P26" s="109"/>
      <c r="Q26" s="144"/>
      <c r="R26" s="144"/>
      <c r="S26" s="109"/>
      <c r="T26" s="109"/>
      <c r="U26" s="109"/>
      <c r="V26" s="109"/>
      <c r="W26" s="109"/>
      <c r="AB26" s="47" t="str">
        <f ca="1">IF(ISBLANK(INDIRECT("B26"))," ",(INDIRECT("B26")))</f>
        <v xml:space="preserve"> </v>
      </c>
      <c r="AC26" s="47" t="str">
        <f ca="1">IF(ISBLANK(INDIRECT("C26"))," ",(INDIRECT("C26")))</f>
        <v xml:space="preserve"> </v>
      </c>
      <c r="AD26" s="47" t="str">
        <f ca="1">IF(ISBLANK(INDIRECT("D26"))," ",(INDIRECT("D26")))</f>
        <v xml:space="preserve"> </v>
      </c>
      <c r="AE26" s="47" t="str">
        <f ca="1">IF(ISBLANK(INDIRECT("E26"))," ",(INDIRECT("E26")))</f>
        <v xml:space="preserve"> </v>
      </c>
      <c r="AF26" s="47" t="str">
        <f ca="1">IF(ISBLANK(INDIRECT("F26"))," ",(INDIRECT("F26")))</f>
        <v xml:space="preserve"> </v>
      </c>
      <c r="AG26" s="47" t="str">
        <f ca="1">IF(ISBLANK(INDIRECT("G26"))," ",(INDIRECT("G26")))</f>
        <v xml:space="preserve"> </v>
      </c>
      <c r="AH26" s="47" t="str">
        <f ca="1">IF(ISBLANK(INDIRECT("H26"))," ",(INDIRECT("H26")))</f>
        <v xml:space="preserve"> </v>
      </c>
      <c r="AI26" s="47" t="str">
        <f ca="1">IF(ISBLANK(INDIRECT("I26"))," ",(INDIRECT("I26")))</f>
        <v xml:space="preserve"> </v>
      </c>
      <c r="AJ26" s="47" t="str">
        <f ca="1">IF(ISBLANK(INDIRECT("J26"))," ",(INDIRECT("J26")))</f>
        <v xml:space="preserve"> </v>
      </c>
      <c r="AK26" s="47" t="str">
        <f ca="1">IF(ISBLANK(INDIRECT("K26"))," ",(INDIRECT("K26")))</f>
        <v xml:space="preserve"> </v>
      </c>
      <c r="AL26" s="47" t="str">
        <f ca="1">IF(ISBLANK(INDIRECT("L26"))," ",(INDIRECT("L26")))</f>
        <v xml:space="preserve"> </v>
      </c>
      <c r="AM26" s="47" t="str">
        <f ca="1">IF(ISBLANK(INDIRECT("M26"))," ",(INDIRECT("M26")))</f>
        <v xml:space="preserve"> </v>
      </c>
      <c r="AN26" s="47" t="str">
        <f ca="1">IF(ISBLANK(INDIRECT("N26"))," ",(INDIRECT("N26")))</f>
        <v xml:space="preserve"> </v>
      </c>
      <c r="AO26" s="47" t="str">
        <f ca="1">IF(ISBLANK(INDIRECT("O26"))," ",(INDIRECT("O26")))</f>
        <v xml:space="preserve"> </v>
      </c>
      <c r="AP26" s="47" t="str">
        <f ca="1">IF(ISBLANK(INDIRECT("P26"))," ",(INDIRECT("P26")))</f>
        <v xml:space="preserve"> </v>
      </c>
      <c r="AQ26" s="47" t="str">
        <f ca="1">IF(ISBLANK(INDIRECT("Q26"))," ",(INDIRECT("Q26")))</f>
        <v xml:space="preserve"> </v>
      </c>
      <c r="AR26" s="47" t="str">
        <f ca="1">IF(ISBLANK(INDIRECT("R26"))," ",(INDIRECT("R26")))</f>
        <v xml:space="preserve"> </v>
      </c>
      <c r="AS26" s="47" t="str">
        <f ca="1">IF(ISBLANK(INDIRECT("S26"))," ",(INDIRECT("S26")))</f>
        <v xml:space="preserve"> </v>
      </c>
      <c r="AT26" s="47" t="str">
        <f ca="1">IF(ISBLANK(INDIRECT("T26"))," ",(INDIRECT("T26")))</f>
        <v xml:space="preserve"> </v>
      </c>
      <c r="AU26" s="47" t="str">
        <f ca="1">IF(ISBLANK(INDIRECT("U26"))," ",(INDIRECT("U26")))</f>
        <v xml:space="preserve"> </v>
      </c>
      <c r="AV26" s="47" t="str">
        <f ca="1">IF(ISBLANK(INDIRECT("V26"))," ",(INDIRECT("V26")))</f>
        <v xml:space="preserve"> </v>
      </c>
      <c r="AW26" s="47" t="str">
        <f ca="1">IF(ISBLANK(INDIRECT("W26"))," ",(INDIRECT("W26")))</f>
        <v xml:space="preserve"> </v>
      </c>
    </row>
    <row r="27" spans="1:49" ht="59.25" customHeight="1" x14ac:dyDescent="0.35">
      <c r="A27" s="145">
        <v>22</v>
      </c>
      <c r="B27" s="109"/>
      <c r="C27" s="109"/>
      <c r="D27" s="109"/>
      <c r="E27" s="109"/>
      <c r="F27" s="144"/>
      <c r="G27" s="109"/>
      <c r="H27" s="109"/>
      <c r="I27" s="144"/>
      <c r="J27" s="109"/>
      <c r="K27" s="109"/>
      <c r="L27" s="109"/>
      <c r="M27" s="109"/>
      <c r="N27" s="109"/>
      <c r="O27" s="109"/>
      <c r="P27" s="109"/>
      <c r="Q27" s="144"/>
      <c r="R27" s="144"/>
      <c r="S27" s="109"/>
      <c r="T27" s="109"/>
      <c r="U27" s="109"/>
      <c r="V27" s="109"/>
      <c r="W27" s="109"/>
      <c r="AB27" s="47" t="str">
        <f ca="1">IF(ISBLANK(INDIRECT("B27"))," ",(INDIRECT("B27")))</f>
        <v xml:space="preserve"> </v>
      </c>
      <c r="AC27" s="47" t="str">
        <f ca="1">IF(ISBLANK(INDIRECT("C27"))," ",(INDIRECT("C27")))</f>
        <v xml:space="preserve"> </v>
      </c>
      <c r="AD27" s="47" t="str">
        <f ca="1">IF(ISBLANK(INDIRECT("D27"))," ",(INDIRECT("D27")))</f>
        <v xml:space="preserve"> </v>
      </c>
      <c r="AE27" s="47" t="str">
        <f ca="1">IF(ISBLANK(INDIRECT("E27"))," ",(INDIRECT("E27")))</f>
        <v xml:space="preserve"> </v>
      </c>
      <c r="AF27" s="47" t="str">
        <f ca="1">IF(ISBLANK(INDIRECT("F27"))," ",(INDIRECT("F27")))</f>
        <v xml:space="preserve"> </v>
      </c>
      <c r="AG27" s="47" t="str">
        <f ca="1">IF(ISBLANK(INDIRECT("G27"))," ",(INDIRECT("G27")))</f>
        <v xml:space="preserve"> </v>
      </c>
      <c r="AH27" s="47" t="str">
        <f ca="1">IF(ISBLANK(INDIRECT("H27"))," ",(INDIRECT("H27")))</f>
        <v xml:space="preserve"> </v>
      </c>
      <c r="AI27" s="47" t="str">
        <f ca="1">IF(ISBLANK(INDIRECT("I27"))," ",(INDIRECT("I27")))</f>
        <v xml:space="preserve"> </v>
      </c>
      <c r="AJ27" s="47" t="str">
        <f ca="1">IF(ISBLANK(INDIRECT("J27"))," ",(INDIRECT("J27")))</f>
        <v xml:space="preserve"> </v>
      </c>
      <c r="AK27" s="47" t="str">
        <f ca="1">IF(ISBLANK(INDIRECT("K27"))," ",(INDIRECT("K27")))</f>
        <v xml:space="preserve"> </v>
      </c>
      <c r="AL27" s="47" t="str">
        <f ca="1">IF(ISBLANK(INDIRECT("L27"))," ",(INDIRECT("L27")))</f>
        <v xml:space="preserve"> </v>
      </c>
      <c r="AM27" s="47" t="str">
        <f ca="1">IF(ISBLANK(INDIRECT("M27"))," ",(INDIRECT("M27")))</f>
        <v xml:space="preserve"> </v>
      </c>
      <c r="AN27" s="47" t="str">
        <f ca="1">IF(ISBLANK(INDIRECT("N27"))," ",(INDIRECT("N27")))</f>
        <v xml:space="preserve"> </v>
      </c>
      <c r="AO27" s="47" t="str">
        <f ca="1">IF(ISBLANK(INDIRECT("O27"))," ",(INDIRECT("O27")))</f>
        <v xml:space="preserve"> </v>
      </c>
      <c r="AP27" s="47" t="str">
        <f ca="1">IF(ISBLANK(INDIRECT("P27"))," ",(INDIRECT("P27")))</f>
        <v xml:space="preserve"> </v>
      </c>
      <c r="AQ27" s="47" t="str">
        <f ca="1">IF(ISBLANK(INDIRECT("Q27"))," ",(INDIRECT("Q27")))</f>
        <v xml:space="preserve"> </v>
      </c>
      <c r="AR27" s="47" t="str">
        <f ca="1">IF(ISBLANK(INDIRECT("R27"))," ",(INDIRECT("R27")))</f>
        <v xml:space="preserve"> </v>
      </c>
      <c r="AS27" s="47" t="str">
        <f ca="1">IF(ISBLANK(INDIRECT("S27"))," ",(INDIRECT("S27")))</f>
        <v xml:space="preserve"> </v>
      </c>
      <c r="AT27" s="47" t="str">
        <f ca="1">IF(ISBLANK(INDIRECT("T27"))," ",(INDIRECT("T27")))</f>
        <v xml:space="preserve"> </v>
      </c>
      <c r="AU27" s="47" t="str">
        <f ca="1">IF(ISBLANK(INDIRECT("U27"))," ",(INDIRECT("U27")))</f>
        <v xml:space="preserve"> </v>
      </c>
      <c r="AV27" s="47" t="str">
        <f ca="1">IF(ISBLANK(INDIRECT("V27"))," ",(INDIRECT("V27")))</f>
        <v xml:space="preserve"> </v>
      </c>
      <c r="AW27" s="47" t="str">
        <f ca="1">IF(ISBLANK(INDIRECT("W27"))," ",(INDIRECT("W27")))</f>
        <v xml:space="preserve"> </v>
      </c>
    </row>
    <row r="28" spans="1:49" ht="59.25" customHeight="1" x14ac:dyDescent="0.35">
      <c r="A28" s="145">
        <v>23</v>
      </c>
      <c r="B28" s="109"/>
      <c r="C28" s="109"/>
      <c r="D28" s="109"/>
      <c r="E28" s="109"/>
      <c r="F28" s="144"/>
      <c r="G28" s="109"/>
      <c r="H28" s="109"/>
      <c r="I28" s="144"/>
      <c r="J28" s="109"/>
      <c r="K28" s="109"/>
      <c r="L28" s="109"/>
      <c r="M28" s="109"/>
      <c r="N28" s="109"/>
      <c r="O28" s="109"/>
      <c r="P28" s="109"/>
      <c r="Q28" s="144"/>
      <c r="R28" s="144"/>
      <c r="S28" s="109"/>
      <c r="T28" s="109"/>
      <c r="U28" s="109"/>
      <c r="V28" s="109"/>
      <c r="W28" s="109"/>
      <c r="AB28" s="47" t="str">
        <f ca="1">IF(ISBLANK(INDIRECT("B28"))," ",(INDIRECT("B28")))</f>
        <v xml:space="preserve"> </v>
      </c>
      <c r="AC28" s="47" t="str">
        <f ca="1">IF(ISBLANK(INDIRECT("C28"))," ",(INDIRECT("C28")))</f>
        <v xml:space="preserve"> </v>
      </c>
      <c r="AD28" s="47" t="str">
        <f ca="1">IF(ISBLANK(INDIRECT("D28"))," ",(INDIRECT("D28")))</f>
        <v xml:space="preserve"> </v>
      </c>
      <c r="AE28" s="47" t="str">
        <f ca="1">IF(ISBLANK(INDIRECT("E28"))," ",(INDIRECT("E28")))</f>
        <v xml:space="preserve"> </v>
      </c>
      <c r="AF28" s="47" t="str">
        <f ca="1">IF(ISBLANK(INDIRECT("F28"))," ",(INDIRECT("F28")))</f>
        <v xml:space="preserve"> </v>
      </c>
      <c r="AG28" s="47" t="str">
        <f ca="1">IF(ISBLANK(INDIRECT("G28"))," ",(INDIRECT("G28")))</f>
        <v xml:space="preserve"> </v>
      </c>
      <c r="AH28" s="47" t="str">
        <f ca="1">IF(ISBLANK(INDIRECT("H28"))," ",(INDIRECT("H28")))</f>
        <v xml:space="preserve"> </v>
      </c>
      <c r="AI28" s="47" t="str">
        <f ca="1">IF(ISBLANK(INDIRECT("I28"))," ",(INDIRECT("I28")))</f>
        <v xml:space="preserve"> </v>
      </c>
      <c r="AJ28" s="47" t="str">
        <f ca="1">IF(ISBLANK(INDIRECT("J28"))," ",(INDIRECT("J28")))</f>
        <v xml:space="preserve"> </v>
      </c>
      <c r="AK28" s="47" t="str">
        <f ca="1">IF(ISBLANK(INDIRECT("K28"))," ",(INDIRECT("K28")))</f>
        <v xml:space="preserve"> </v>
      </c>
      <c r="AL28" s="47" t="str">
        <f ca="1">IF(ISBLANK(INDIRECT("L28"))," ",(INDIRECT("L28")))</f>
        <v xml:space="preserve"> </v>
      </c>
      <c r="AM28" s="47" t="str">
        <f ca="1">IF(ISBLANK(INDIRECT("M28"))," ",(INDIRECT("M28")))</f>
        <v xml:space="preserve"> </v>
      </c>
      <c r="AN28" s="47" t="str">
        <f ca="1">IF(ISBLANK(INDIRECT("N28"))," ",(INDIRECT("N28")))</f>
        <v xml:space="preserve"> </v>
      </c>
      <c r="AO28" s="47" t="str">
        <f ca="1">IF(ISBLANK(INDIRECT("O28"))," ",(INDIRECT("O28")))</f>
        <v xml:space="preserve"> </v>
      </c>
      <c r="AP28" s="47" t="str">
        <f ca="1">IF(ISBLANK(INDIRECT("P28"))," ",(INDIRECT("P28")))</f>
        <v xml:space="preserve"> </v>
      </c>
      <c r="AQ28" s="47" t="str">
        <f ca="1">IF(ISBLANK(INDIRECT("Q28"))," ",(INDIRECT("Q28")))</f>
        <v xml:space="preserve"> </v>
      </c>
      <c r="AR28" s="47" t="str">
        <f ca="1">IF(ISBLANK(INDIRECT("R28"))," ",(INDIRECT("R28")))</f>
        <v xml:space="preserve"> </v>
      </c>
      <c r="AS28" s="47" t="str">
        <f ca="1">IF(ISBLANK(INDIRECT("S28"))," ",(INDIRECT("S28")))</f>
        <v xml:space="preserve"> </v>
      </c>
      <c r="AT28" s="47" t="str">
        <f ca="1">IF(ISBLANK(INDIRECT("T28"))," ",(INDIRECT("T28")))</f>
        <v xml:space="preserve"> </v>
      </c>
      <c r="AU28" s="47" t="str">
        <f ca="1">IF(ISBLANK(INDIRECT("U28"))," ",(INDIRECT("U28")))</f>
        <v xml:space="preserve"> </v>
      </c>
      <c r="AV28" s="47" t="str">
        <f ca="1">IF(ISBLANK(INDIRECT("V28"))," ",(INDIRECT("V28")))</f>
        <v xml:space="preserve"> </v>
      </c>
      <c r="AW28" s="47" t="str">
        <f ca="1">IF(ISBLANK(INDIRECT("W28"))," ",(INDIRECT("W28")))</f>
        <v xml:space="preserve"> </v>
      </c>
    </row>
    <row r="29" spans="1:49" ht="59.25" customHeight="1" x14ac:dyDescent="0.35">
      <c r="A29" s="145">
        <v>24</v>
      </c>
      <c r="B29" s="109"/>
      <c r="C29" s="109"/>
      <c r="D29" s="109"/>
      <c r="E29" s="109"/>
      <c r="F29" s="144"/>
      <c r="G29" s="109"/>
      <c r="H29" s="109"/>
      <c r="I29" s="144"/>
      <c r="J29" s="109"/>
      <c r="K29" s="109"/>
      <c r="L29" s="109"/>
      <c r="M29" s="109"/>
      <c r="N29" s="109"/>
      <c r="O29" s="109"/>
      <c r="P29" s="109"/>
      <c r="Q29" s="144"/>
      <c r="R29" s="144"/>
      <c r="S29" s="109"/>
      <c r="T29" s="109"/>
      <c r="U29" s="109"/>
      <c r="V29" s="109"/>
      <c r="W29" s="109"/>
      <c r="AB29" s="47" t="str">
        <f ca="1">IF(ISBLANK(INDIRECT("B29"))," ",(INDIRECT("B29")))</f>
        <v xml:space="preserve"> </v>
      </c>
      <c r="AC29" s="47" t="str">
        <f ca="1">IF(ISBLANK(INDIRECT("C29"))," ",(INDIRECT("C29")))</f>
        <v xml:space="preserve"> </v>
      </c>
      <c r="AD29" s="47" t="str">
        <f ca="1">IF(ISBLANK(INDIRECT("D29"))," ",(INDIRECT("D29")))</f>
        <v xml:space="preserve"> </v>
      </c>
      <c r="AE29" s="47" t="str">
        <f ca="1">IF(ISBLANK(INDIRECT("E29"))," ",(INDIRECT("E29")))</f>
        <v xml:space="preserve"> </v>
      </c>
      <c r="AF29" s="47" t="str">
        <f ca="1">IF(ISBLANK(INDIRECT("F29"))," ",(INDIRECT("F29")))</f>
        <v xml:space="preserve"> </v>
      </c>
      <c r="AG29" s="47" t="str">
        <f ca="1">IF(ISBLANK(INDIRECT("G29"))," ",(INDIRECT("G29")))</f>
        <v xml:space="preserve"> </v>
      </c>
      <c r="AH29" s="47" t="str">
        <f ca="1">IF(ISBLANK(INDIRECT("H29"))," ",(INDIRECT("H29")))</f>
        <v xml:space="preserve"> </v>
      </c>
      <c r="AI29" s="47" t="str">
        <f ca="1">IF(ISBLANK(INDIRECT("I29"))," ",(INDIRECT("I29")))</f>
        <v xml:space="preserve"> </v>
      </c>
      <c r="AJ29" s="47" t="str">
        <f ca="1">IF(ISBLANK(INDIRECT("J29"))," ",(INDIRECT("J29")))</f>
        <v xml:space="preserve"> </v>
      </c>
      <c r="AK29" s="47" t="str">
        <f ca="1">IF(ISBLANK(INDIRECT("K29"))," ",(INDIRECT("K29")))</f>
        <v xml:space="preserve"> </v>
      </c>
      <c r="AL29" s="47" t="str">
        <f ca="1">IF(ISBLANK(INDIRECT("L29"))," ",(INDIRECT("L29")))</f>
        <v xml:space="preserve"> </v>
      </c>
      <c r="AM29" s="47" t="str">
        <f ca="1">IF(ISBLANK(INDIRECT("M29"))," ",(INDIRECT("M29")))</f>
        <v xml:space="preserve"> </v>
      </c>
      <c r="AN29" s="47" t="str">
        <f ca="1">IF(ISBLANK(INDIRECT("N29"))," ",(INDIRECT("N29")))</f>
        <v xml:space="preserve"> </v>
      </c>
      <c r="AO29" s="47" t="str">
        <f ca="1">IF(ISBLANK(INDIRECT("O29"))," ",(INDIRECT("O29")))</f>
        <v xml:space="preserve"> </v>
      </c>
      <c r="AP29" s="47" t="str">
        <f ca="1">IF(ISBLANK(INDIRECT("P29"))," ",(INDIRECT("P29")))</f>
        <v xml:space="preserve"> </v>
      </c>
      <c r="AQ29" s="47" t="str">
        <f ca="1">IF(ISBLANK(INDIRECT("Q29"))," ",(INDIRECT("Q29")))</f>
        <v xml:space="preserve"> </v>
      </c>
      <c r="AR29" s="47" t="str">
        <f ca="1">IF(ISBLANK(INDIRECT("R29"))," ",(INDIRECT("R29")))</f>
        <v xml:space="preserve"> </v>
      </c>
      <c r="AS29" s="47" t="str">
        <f ca="1">IF(ISBLANK(INDIRECT("S29"))," ",(INDIRECT("S29")))</f>
        <v xml:space="preserve"> </v>
      </c>
      <c r="AT29" s="47" t="str">
        <f ca="1">IF(ISBLANK(INDIRECT("T29"))," ",(INDIRECT("T29")))</f>
        <v xml:space="preserve"> </v>
      </c>
      <c r="AU29" s="47" t="str">
        <f ca="1">IF(ISBLANK(INDIRECT("U29"))," ",(INDIRECT("U29")))</f>
        <v xml:space="preserve"> </v>
      </c>
      <c r="AV29" s="47" t="str">
        <f ca="1">IF(ISBLANK(INDIRECT("V29"))," ",(INDIRECT("V29")))</f>
        <v xml:space="preserve"> </v>
      </c>
      <c r="AW29" s="47" t="str">
        <f ca="1">IF(ISBLANK(INDIRECT("W29"))," ",(INDIRECT("W29")))</f>
        <v xml:space="preserve"> </v>
      </c>
    </row>
    <row r="30" spans="1:49" ht="59.25" customHeight="1" x14ac:dyDescent="0.35">
      <c r="A30" s="145">
        <v>25</v>
      </c>
      <c r="B30" s="109"/>
      <c r="C30" s="109"/>
      <c r="D30" s="109"/>
      <c r="E30" s="109"/>
      <c r="F30" s="144"/>
      <c r="G30" s="109"/>
      <c r="H30" s="109"/>
      <c r="I30" s="144"/>
      <c r="J30" s="109"/>
      <c r="K30" s="109"/>
      <c r="L30" s="109"/>
      <c r="M30" s="109"/>
      <c r="N30" s="109"/>
      <c r="O30" s="109"/>
      <c r="P30" s="109"/>
      <c r="Q30" s="144"/>
      <c r="R30" s="144"/>
      <c r="S30" s="109"/>
      <c r="T30" s="109"/>
      <c r="U30" s="109"/>
      <c r="V30" s="109"/>
      <c r="W30" s="109"/>
      <c r="AB30" s="47" t="str">
        <f ca="1">IF(ISBLANK(INDIRECT("B30"))," ",(INDIRECT("B30")))</f>
        <v xml:space="preserve"> </v>
      </c>
      <c r="AC30" s="47" t="str">
        <f ca="1">IF(ISBLANK(INDIRECT("C30"))," ",(INDIRECT("C30")))</f>
        <v xml:space="preserve"> </v>
      </c>
      <c r="AD30" s="47" t="str">
        <f ca="1">IF(ISBLANK(INDIRECT("D30"))," ",(INDIRECT("D30")))</f>
        <v xml:space="preserve"> </v>
      </c>
      <c r="AE30" s="47" t="str">
        <f ca="1">IF(ISBLANK(INDIRECT("E30"))," ",(INDIRECT("E30")))</f>
        <v xml:space="preserve"> </v>
      </c>
      <c r="AF30" s="47" t="str">
        <f ca="1">IF(ISBLANK(INDIRECT("F30"))," ",(INDIRECT("F30")))</f>
        <v xml:space="preserve"> </v>
      </c>
      <c r="AG30" s="47" t="str">
        <f ca="1">IF(ISBLANK(INDIRECT("G30"))," ",(INDIRECT("G30")))</f>
        <v xml:space="preserve"> </v>
      </c>
      <c r="AH30" s="47" t="str">
        <f ca="1">IF(ISBLANK(INDIRECT("H30"))," ",(INDIRECT("H30")))</f>
        <v xml:space="preserve"> </v>
      </c>
      <c r="AI30" s="47" t="str">
        <f ca="1">IF(ISBLANK(INDIRECT("I30"))," ",(INDIRECT("I30")))</f>
        <v xml:space="preserve"> </v>
      </c>
      <c r="AJ30" s="47" t="str">
        <f ca="1">IF(ISBLANK(INDIRECT("J30"))," ",(INDIRECT("J30")))</f>
        <v xml:space="preserve"> </v>
      </c>
      <c r="AK30" s="47" t="str">
        <f ca="1">IF(ISBLANK(INDIRECT("K30"))," ",(INDIRECT("K30")))</f>
        <v xml:space="preserve"> </v>
      </c>
      <c r="AL30" s="47" t="str">
        <f ca="1">IF(ISBLANK(INDIRECT("L30"))," ",(INDIRECT("L30")))</f>
        <v xml:space="preserve"> </v>
      </c>
      <c r="AM30" s="47" t="str">
        <f ca="1">IF(ISBLANK(INDIRECT("M30"))," ",(INDIRECT("M30")))</f>
        <v xml:space="preserve"> </v>
      </c>
      <c r="AN30" s="47" t="str">
        <f ca="1">IF(ISBLANK(INDIRECT("N30"))," ",(INDIRECT("N30")))</f>
        <v xml:space="preserve"> </v>
      </c>
      <c r="AO30" s="47" t="str">
        <f ca="1">IF(ISBLANK(INDIRECT("O30"))," ",(INDIRECT("O30")))</f>
        <v xml:space="preserve"> </v>
      </c>
      <c r="AP30" s="47" t="str">
        <f ca="1">IF(ISBLANK(INDIRECT("P30"))," ",(INDIRECT("P30")))</f>
        <v xml:space="preserve"> </v>
      </c>
      <c r="AQ30" s="47" t="str">
        <f ca="1">IF(ISBLANK(INDIRECT("Q30"))," ",(INDIRECT("Q30")))</f>
        <v xml:space="preserve"> </v>
      </c>
      <c r="AR30" s="47" t="str">
        <f ca="1">IF(ISBLANK(INDIRECT("R30"))," ",(INDIRECT("R30")))</f>
        <v xml:space="preserve"> </v>
      </c>
      <c r="AS30" s="47" t="str">
        <f ca="1">IF(ISBLANK(INDIRECT("S30"))," ",(INDIRECT("S30")))</f>
        <v xml:space="preserve"> </v>
      </c>
      <c r="AT30" s="47" t="str">
        <f ca="1">IF(ISBLANK(INDIRECT("T30"))," ",(INDIRECT("T30")))</f>
        <v xml:space="preserve"> </v>
      </c>
      <c r="AU30" s="47" t="str">
        <f ca="1">IF(ISBLANK(INDIRECT("U30"))," ",(INDIRECT("U30")))</f>
        <v xml:space="preserve"> </v>
      </c>
      <c r="AV30" s="47" t="str">
        <f ca="1">IF(ISBLANK(INDIRECT("V30"))," ",(INDIRECT("V30")))</f>
        <v xml:space="preserve"> </v>
      </c>
      <c r="AW30" s="47" t="str">
        <f ca="1">IF(ISBLANK(INDIRECT("W30"))," ",(INDIRECT("W30")))</f>
        <v xml:space="preserve"> </v>
      </c>
    </row>
    <row r="31" spans="1:49" ht="59.25" customHeight="1" x14ac:dyDescent="0.35">
      <c r="A31" s="145">
        <v>26</v>
      </c>
      <c r="B31" s="109"/>
      <c r="C31" s="109"/>
      <c r="D31" s="109"/>
      <c r="E31" s="109"/>
      <c r="F31" s="144"/>
      <c r="G31" s="109"/>
      <c r="H31" s="109"/>
      <c r="I31" s="144"/>
      <c r="J31" s="109"/>
      <c r="K31" s="109"/>
      <c r="L31" s="109"/>
      <c r="M31" s="109"/>
      <c r="N31" s="109"/>
      <c r="O31" s="109"/>
      <c r="P31" s="109"/>
      <c r="Q31" s="144"/>
      <c r="R31" s="144"/>
      <c r="S31" s="109"/>
      <c r="T31" s="109"/>
      <c r="U31" s="109"/>
      <c r="V31" s="109"/>
      <c r="W31" s="109"/>
      <c r="AB31" s="47" t="str">
        <f ca="1">IF(ISBLANK(INDIRECT("B31"))," ",(INDIRECT("B31")))</f>
        <v xml:space="preserve"> </v>
      </c>
      <c r="AC31" s="47" t="str">
        <f ca="1">IF(ISBLANK(INDIRECT("C31"))," ",(INDIRECT("C31")))</f>
        <v xml:space="preserve"> </v>
      </c>
      <c r="AD31" s="47" t="str">
        <f ca="1">IF(ISBLANK(INDIRECT("D31"))," ",(INDIRECT("D31")))</f>
        <v xml:space="preserve"> </v>
      </c>
      <c r="AE31" s="47" t="str">
        <f ca="1">IF(ISBLANK(INDIRECT("E31"))," ",(INDIRECT("E31")))</f>
        <v xml:space="preserve"> </v>
      </c>
      <c r="AF31" s="47" t="str">
        <f ca="1">IF(ISBLANK(INDIRECT("F31"))," ",(INDIRECT("F31")))</f>
        <v xml:space="preserve"> </v>
      </c>
      <c r="AG31" s="47" t="str">
        <f ca="1">IF(ISBLANK(INDIRECT("G31"))," ",(INDIRECT("G31")))</f>
        <v xml:space="preserve"> </v>
      </c>
      <c r="AH31" s="47" t="str">
        <f ca="1">IF(ISBLANK(INDIRECT("H31"))," ",(INDIRECT("H31")))</f>
        <v xml:space="preserve"> </v>
      </c>
      <c r="AI31" s="47" t="str">
        <f ca="1">IF(ISBLANK(INDIRECT("I31"))," ",(INDIRECT("I31")))</f>
        <v xml:space="preserve"> </v>
      </c>
      <c r="AJ31" s="47" t="str">
        <f ca="1">IF(ISBLANK(INDIRECT("J31"))," ",(INDIRECT("J31")))</f>
        <v xml:space="preserve"> </v>
      </c>
      <c r="AK31" s="47" t="str">
        <f ca="1">IF(ISBLANK(INDIRECT("K31"))," ",(INDIRECT("K31")))</f>
        <v xml:space="preserve"> </v>
      </c>
      <c r="AL31" s="47" t="str">
        <f ca="1">IF(ISBLANK(INDIRECT("L31"))," ",(INDIRECT("L31")))</f>
        <v xml:space="preserve"> </v>
      </c>
      <c r="AM31" s="47" t="str">
        <f ca="1">IF(ISBLANK(INDIRECT("M31"))," ",(INDIRECT("M31")))</f>
        <v xml:space="preserve"> </v>
      </c>
      <c r="AN31" s="47" t="str">
        <f ca="1">IF(ISBLANK(INDIRECT("N31"))," ",(INDIRECT("N31")))</f>
        <v xml:space="preserve"> </v>
      </c>
      <c r="AO31" s="47" t="str">
        <f ca="1">IF(ISBLANK(INDIRECT("O31"))," ",(INDIRECT("O31")))</f>
        <v xml:space="preserve"> </v>
      </c>
      <c r="AP31" s="47" t="str">
        <f ca="1">IF(ISBLANK(INDIRECT("P31"))," ",(INDIRECT("P31")))</f>
        <v xml:space="preserve"> </v>
      </c>
      <c r="AQ31" s="47" t="str">
        <f ca="1">IF(ISBLANK(INDIRECT("Q31"))," ",(INDIRECT("Q31")))</f>
        <v xml:space="preserve"> </v>
      </c>
      <c r="AR31" s="47" t="str">
        <f ca="1">IF(ISBLANK(INDIRECT("R31"))," ",(INDIRECT("R31")))</f>
        <v xml:space="preserve"> </v>
      </c>
      <c r="AS31" s="47" t="str">
        <f ca="1">IF(ISBLANK(INDIRECT("S31"))," ",(INDIRECT("S31")))</f>
        <v xml:space="preserve"> </v>
      </c>
      <c r="AT31" s="47" t="str">
        <f ca="1">IF(ISBLANK(INDIRECT("T31"))," ",(INDIRECT("T31")))</f>
        <v xml:space="preserve"> </v>
      </c>
      <c r="AU31" s="47" t="str">
        <f ca="1">IF(ISBLANK(INDIRECT("U31"))," ",(INDIRECT("U31")))</f>
        <v xml:space="preserve"> </v>
      </c>
      <c r="AV31" s="47" t="str">
        <f ca="1">IF(ISBLANK(INDIRECT("V31"))," ",(INDIRECT("V31")))</f>
        <v xml:space="preserve"> </v>
      </c>
      <c r="AW31" s="47" t="str">
        <f ca="1">IF(ISBLANK(INDIRECT("W31"))," ",(INDIRECT("W31")))</f>
        <v xml:space="preserve"> </v>
      </c>
    </row>
    <row r="32" spans="1:49" ht="59.25" customHeight="1" x14ac:dyDescent="0.35">
      <c r="A32" s="145">
        <v>27</v>
      </c>
      <c r="B32" s="109"/>
      <c r="C32" s="109"/>
      <c r="D32" s="109"/>
      <c r="E32" s="109"/>
      <c r="F32" s="144"/>
      <c r="G32" s="109"/>
      <c r="H32" s="109"/>
      <c r="I32" s="144"/>
      <c r="J32" s="109"/>
      <c r="K32" s="109"/>
      <c r="L32" s="109"/>
      <c r="M32" s="109"/>
      <c r="N32" s="109"/>
      <c r="O32" s="109"/>
      <c r="P32" s="109"/>
      <c r="Q32" s="144"/>
      <c r="R32" s="144"/>
      <c r="S32" s="109"/>
      <c r="T32" s="109"/>
      <c r="U32" s="109"/>
      <c r="V32" s="109"/>
      <c r="W32" s="109"/>
      <c r="AB32" s="47" t="str">
        <f ca="1">IF(ISBLANK(INDIRECT("B32"))," ",(INDIRECT("B32")))</f>
        <v xml:space="preserve"> </v>
      </c>
      <c r="AC32" s="47" t="str">
        <f ca="1">IF(ISBLANK(INDIRECT("C32"))," ",(INDIRECT("C32")))</f>
        <v xml:space="preserve"> </v>
      </c>
      <c r="AD32" s="47" t="str">
        <f ca="1">IF(ISBLANK(INDIRECT("D32"))," ",(INDIRECT("D32")))</f>
        <v xml:space="preserve"> </v>
      </c>
      <c r="AE32" s="47" t="str">
        <f ca="1">IF(ISBLANK(INDIRECT("E32"))," ",(INDIRECT("E32")))</f>
        <v xml:space="preserve"> </v>
      </c>
      <c r="AF32" s="47" t="str">
        <f ca="1">IF(ISBLANK(INDIRECT("F32"))," ",(INDIRECT("F32")))</f>
        <v xml:space="preserve"> </v>
      </c>
      <c r="AG32" s="47" t="str">
        <f ca="1">IF(ISBLANK(INDIRECT("G32"))," ",(INDIRECT("G32")))</f>
        <v xml:space="preserve"> </v>
      </c>
      <c r="AH32" s="47" t="str">
        <f ca="1">IF(ISBLANK(INDIRECT("H32"))," ",(INDIRECT("H32")))</f>
        <v xml:space="preserve"> </v>
      </c>
      <c r="AI32" s="47" t="str">
        <f ca="1">IF(ISBLANK(INDIRECT("I32"))," ",(INDIRECT("I32")))</f>
        <v xml:space="preserve"> </v>
      </c>
      <c r="AJ32" s="47" t="str">
        <f ca="1">IF(ISBLANK(INDIRECT("J32"))," ",(INDIRECT("J32")))</f>
        <v xml:space="preserve"> </v>
      </c>
      <c r="AK32" s="47" t="str">
        <f ca="1">IF(ISBLANK(INDIRECT("K32"))," ",(INDIRECT("K32")))</f>
        <v xml:space="preserve"> </v>
      </c>
      <c r="AL32" s="47" t="str">
        <f ca="1">IF(ISBLANK(INDIRECT("L32"))," ",(INDIRECT("L32")))</f>
        <v xml:space="preserve"> </v>
      </c>
      <c r="AM32" s="47" t="str">
        <f ca="1">IF(ISBLANK(INDIRECT("M32"))," ",(INDIRECT("M32")))</f>
        <v xml:space="preserve"> </v>
      </c>
      <c r="AN32" s="47" t="str">
        <f ca="1">IF(ISBLANK(INDIRECT("N32"))," ",(INDIRECT("N32")))</f>
        <v xml:space="preserve"> </v>
      </c>
      <c r="AO32" s="47" t="str">
        <f ca="1">IF(ISBLANK(INDIRECT("O32"))," ",(INDIRECT("O32")))</f>
        <v xml:space="preserve"> </v>
      </c>
      <c r="AP32" s="47" t="str">
        <f ca="1">IF(ISBLANK(INDIRECT("P32"))," ",(INDIRECT("P32")))</f>
        <v xml:space="preserve"> </v>
      </c>
      <c r="AQ32" s="47" t="str">
        <f ca="1">IF(ISBLANK(INDIRECT("Q32"))," ",(INDIRECT("Q32")))</f>
        <v xml:space="preserve"> </v>
      </c>
      <c r="AR32" s="47" t="str">
        <f ca="1">IF(ISBLANK(INDIRECT("R32"))," ",(INDIRECT("R32")))</f>
        <v xml:space="preserve"> </v>
      </c>
      <c r="AS32" s="47" t="str">
        <f ca="1">IF(ISBLANK(INDIRECT("S32"))," ",(INDIRECT("S32")))</f>
        <v xml:space="preserve"> </v>
      </c>
      <c r="AT32" s="47" t="str">
        <f ca="1">IF(ISBLANK(INDIRECT("T32"))," ",(INDIRECT("T32")))</f>
        <v xml:space="preserve"> </v>
      </c>
      <c r="AU32" s="47" t="str">
        <f ca="1">IF(ISBLANK(INDIRECT("U32"))," ",(INDIRECT("U32")))</f>
        <v xml:space="preserve"> </v>
      </c>
      <c r="AV32" s="47" t="str">
        <f ca="1">IF(ISBLANK(INDIRECT("V32"))," ",(INDIRECT("V32")))</f>
        <v xml:space="preserve"> </v>
      </c>
      <c r="AW32" s="47" t="str">
        <f ca="1">IF(ISBLANK(INDIRECT("W32"))," ",(INDIRECT("W32")))</f>
        <v xml:space="preserve"> </v>
      </c>
    </row>
    <row r="33" spans="1:49" ht="59.25" customHeight="1" x14ac:dyDescent="0.35">
      <c r="A33" s="145">
        <v>28</v>
      </c>
      <c r="B33" s="109"/>
      <c r="C33" s="109"/>
      <c r="D33" s="109"/>
      <c r="E33" s="109"/>
      <c r="F33" s="144"/>
      <c r="G33" s="109"/>
      <c r="H33" s="109"/>
      <c r="I33" s="144"/>
      <c r="J33" s="109"/>
      <c r="K33" s="109"/>
      <c r="L33" s="109"/>
      <c r="M33" s="109"/>
      <c r="N33" s="109"/>
      <c r="O33" s="109"/>
      <c r="P33" s="109"/>
      <c r="Q33" s="144"/>
      <c r="R33" s="144"/>
      <c r="S33" s="109"/>
      <c r="T33" s="109"/>
      <c r="U33" s="109"/>
      <c r="V33" s="109"/>
      <c r="W33" s="109"/>
      <c r="AB33" s="47" t="str">
        <f ca="1">IF(ISBLANK(INDIRECT("B33"))," ",(INDIRECT("B33")))</f>
        <v xml:space="preserve"> </v>
      </c>
      <c r="AC33" s="47" t="str">
        <f ca="1">IF(ISBLANK(INDIRECT("C33"))," ",(INDIRECT("C33")))</f>
        <v xml:space="preserve"> </v>
      </c>
      <c r="AD33" s="47" t="str">
        <f ca="1">IF(ISBLANK(INDIRECT("D33"))," ",(INDIRECT("D33")))</f>
        <v xml:space="preserve"> </v>
      </c>
      <c r="AE33" s="47" t="str">
        <f ca="1">IF(ISBLANK(INDIRECT("E33"))," ",(INDIRECT("E33")))</f>
        <v xml:space="preserve"> </v>
      </c>
      <c r="AF33" s="47" t="str">
        <f ca="1">IF(ISBLANK(INDIRECT("F33"))," ",(INDIRECT("F33")))</f>
        <v xml:space="preserve"> </v>
      </c>
      <c r="AG33" s="47" t="str">
        <f ca="1">IF(ISBLANK(INDIRECT("G33"))," ",(INDIRECT("G33")))</f>
        <v xml:space="preserve"> </v>
      </c>
      <c r="AH33" s="47" t="str">
        <f ca="1">IF(ISBLANK(INDIRECT("H33"))," ",(INDIRECT("H33")))</f>
        <v xml:space="preserve"> </v>
      </c>
      <c r="AI33" s="47" t="str">
        <f ca="1">IF(ISBLANK(INDIRECT("I33"))," ",(INDIRECT("I33")))</f>
        <v xml:space="preserve"> </v>
      </c>
      <c r="AJ33" s="47" t="str">
        <f ca="1">IF(ISBLANK(INDIRECT("J33"))," ",(INDIRECT("J33")))</f>
        <v xml:space="preserve"> </v>
      </c>
      <c r="AK33" s="47" t="str">
        <f ca="1">IF(ISBLANK(INDIRECT("K33"))," ",(INDIRECT("K33")))</f>
        <v xml:space="preserve"> </v>
      </c>
      <c r="AL33" s="47" t="str">
        <f ca="1">IF(ISBLANK(INDIRECT("L33"))," ",(INDIRECT("L33")))</f>
        <v xml:space="preserve"> </v>
      </c>
      <c r="AM33" s="47" t="str">
        <f ca="1">IF(ISBLANK(INDIRECT("M33"))," ",(INDIRECT("M33")))</f>
        <v xml:space="preserve"> </v>
      </c>
      <c r="AN33" s="47" t="str">
        <f ca="1">IF(ISBLANK(INDIRECT("N33"))," ",(INDIRECT("N33")))</f>
        <v xml:space="preserve"> </v>
      </c>
      <c r="AO33" s="47" t="str">
        <f ca="1">IF(ISBLANK(INDIRECT("O33"))," ",(INDIRECT("O33")))</f>
        <v xml:space="preserve"> </v>
      </c>
      <c r="AP33" s="47" t="str">
        <f ca="1">IF(ISBLANK(INDIRECT("P33"))," ",(INDIRECT("P33")))</f>
        <v xml:space="preserve"> </v>
      </c>
      <c r="AQ33" s="47" t="str">
        <f ca="1">IF(ISBLANK(INDIRECT("Q33"))," ",(INDIRECT("Q33")))</f>
        <v xml:space="preserve"> </v>
      </c>
      <c r="AR33" s="47" t="str">
        <f ca="1">IF(ISBLANK(INDIRECT("R33"))," ",(INDIRECT("R33")))</f>
        <v xml:space="preserve"> </v>
      </c>
      <c r="AS33" s="47" t="str">
        <f ca="1">IF(ISBLANK(INDIRECT("S33"))," ",(INDIRECT("S33")))</f>
        <v xml:space="preserve"> </v>
      </c>
      <c r="AT33" s="47" t="str">
        <f ca="1">IF(ISBLANK(INDIRECT("T33"))," ",(INDIRECT("T33")))</f>
        <v xml:space="preserve"> </v>
      </c>
      <c r="AU33" s="47" t="str">
        <f ca="1">IF(ISBLANK(INDIRECT("U33"))," ",(INDIRECT("U33")))</f>
        <v xml:space="preserve"> </v>
      </c>
      <c r="AV33" s="47" t="str">
        <f ca="1">IF(ISBLANK(INDIRECT("V33"))," ",(INDIRECT("V33")))</f>
        <v xml:space="preserve"> </v>
      </c>
      <c r="AW33" s="47" t="str">
        <f ca="1">IF(ISBLANK(INDIRECT("W33"))," ",(INDIRECT("W33")))</f>
        <v xml:space="preserve"> </v>
      </c>
    </row>
    <row r="34" spans="1:49" ht="59.25" customHeight="1" x14ac:dyDescent="0.35">
      <c r="A34" s="145">
        <v>29</v>
      </c>
      <c r="B34" s="109"/>
      <c r="C34" s="109"/>
      <c r="D34" s="109"/>
      <c r="E34" s="109"/>
      <c r="F34" s="144"/>
      <c r="G34" s="109"/>
      <c r="H34" s="109"/>
      <c r="I34" s="144"/>
      <c r="J34" s="109"/>
      <c r="K34" s="109"/>
      <c r="L34" s="109"/>
      <c r="M34" s="109"/>
      <c r="N34" s="109"/>
      <c r="O34" s="109"/>
      <c r="P34" s="109"/>
      <c r="Q34" s="144"/>
      <c r="R34" s="144"/>
      <c r="S34" s="109"/>
      <c r="T34" s="109"/>
      <c r="U34" s="109"/>
      <c r="V34" s="109"/>
      <c r="W34" s="109"/>
      <c r="AB34" s="47" t="str">
        <f ca="1">IF(ISBLANK(INDIRECT("B34"))," ",(INDIRECT("B34")))</f>
        <v xml:space="preserve"> </v>
      </c>
      <c r="AC34" s="47" t="str">
        <f ca="1">IF(ISBLANK(INDIRECT("C34"))," ",(INDIRECT("C34")))</f>
        <v xml:space="preserve"> </v>
      </c>
      <c r="AD34" s="47" t="str">
        <f ca="1">IF(ISBLANK(INDIRECT("D34"))," ",(INDIRECT("D34")))</f>
        <v xml:space="preserve"> </v>
      </c>
      <c r="AE34" s="47" t="str">
        <f ca="1">IF(ISBLANK(INDIRECT("E34"))," ",(INDIRECT("E34")))</f>
        <v xml:space="preserve"> </v>
      </c>
      <c r="AF34" s="47" t="str">
        <f ca="1">IF(ISBLANK(INDIRECT("F34"))," ",(INDIRECT("F34")))</f>
        <v xml:space="preserve"> </v>
      </c>
      <c r="AG34" s="47" t="str">
        <f ca="1">IF(ISBLANK(INDIRECT("G34"))," ",(INDIRECT("G34")))</f>
        <v xml:space="preserve"> </v>
      </c>
      <c r="AH34" s="47" t="str">
        <f ca="1">IF(ISBLANK(INDIRECT("H34"))," ",(INDIRECT("H34")))</f>
        <v xml:space="preserve"> </v>
      </c>
      <c r="AI34" s="47" t="str">
        <f ca="1">IF(ISBLANK(INDIRECT("I34"))," ",(INDIRECT("I34")))</f>
        <v xml:space="preserve"> </v>
      </c>
      <c r="AJ34" s="47" t="str">
        <f ca="1">IF(ISBLANK(INDIRECT("J34"))," ",(INDIRECT("J34")))</f>
        <v xml:space="preserve"> </v>
      </c>
      <c r="AK34" s="47" t="str">
        <f ca="1">IF(ISBLANK(INDIRECT("K34"))," ",(INDIRECT("K34")))</f>
        <v xml:space="preserve"> </v>
      </c>
      <c r="AL34" s="47" t="str">
        <f ca="1">IF(ISBLANK(INDIRECT("L34"))," ",(INDIRECT("L34")))</f>
        <v xml:space="preserve"> </v>
      </c>
      <c r="AM34" s="47" t="str">
        <f ca="1">IF(ISBLANK(INDIRECT("M34"))," ",(INDIRECT("M34")))</f>
        <v xml:space="preserve"> </v>
      </c>
      <c r="AN34" s="47" t="str">
        <f ca="1">IF(ISBLANK(INDIRECT("N34"))," ",(INDIRECT("N34")))</f>
        <v xml:space="preserve"> </v>
      </c>
      <c r="AO34" s="47" t="str">
        <f ca="1">IF(ISBLANK(INDIRECT("O34"))," ",(INDIRECT("O34")))</f>
        <v xml:space="preserve"> </v>
      </c>
      <c r="AP34" s="47" t="str">
        <f ca="1">IF(ISBLANK(INDIRECT("P34"))," ",(INDIRECT("P34")))</f>
        <v xml:space="preserve"> </v>
      </c>
      <c r="AQ34" s="47" t="str">
        <f ca="1">IF(ISBLANK(INDIRECT("Q34"))," ",(INDIRECT("Q34")))</f>
        <v xml:space="preserve"> </v>
      </c>
      <c r="AR34" s="47" t="str">
        <f ca="1">IF(ISBLANK(INDIRECT("R34"))," ",(INDIRECT("R34")))</f>
        <v xml:space="preserve"> </v>
      </c>
      <c r="AS34" s="47" t="str">
        <f ca="1">IF(ISBLANK(INDIRECT("S34"))," ",(INDIRECT("S34")))</f>
        <v xml:space="preserve"> </v>
      </c>
      <c r="AT34" s="47" t="str">
        <f ca="1">IF(ISBLANK(INDIRECT("T34"))," ",(INDIRECT("T34")))</f>
        <v xml:space="preserve"> </v>
      </c>
      <c r="AU34" s="47" t="str">
        <f ca="1">IF(ISBLANK(INDIRECT("U34"))," ",(INDIRECT("U34")))</f>
        <v xml:space="preserve"> </v>
      </c>
      <c r="AV34" s="47" t="str">
        <f ca="1">IF(ISBLANK(INDIRECT("V34"))," ",(INDIRECT("V34")))</f>
        <v xml:space="preserve"> </v>
      </c>
      <c r="AW34" s="47" t="str">
        <f ca="1">IF(ISBLANK(INDIRECT("W34"))," ",(INDIRECT("W34")))</f>
        <v xml:space="preserve"> </v>
      </c>
    </row>
    <row r="35" spans="1:49" ht="59.25" customHeight="1" x14ac:dyDescent="0.35">
      <c r="A35" s="145">
        <v>30</v>
      </c>
      <c r="B35" s="109"/>
      <c r="C35" s="109"/>
      <c r="D35" s="109"/>
      <c r="E35" s="109"/>
      <c r="F35" s="144"/>
      <c r="G35" s="109"/>
      <c r="H35" s="109"/>
      <c r="I35" s="144"/>
      <c r="J35" s="109"/>
      <c r="K35" s="109"/>
      <c r="L35" s="109"/>
      <c r="M35" s="109"/>
      <c r="N35" s="109"/>
      <c r="O35" s="109"/>
      <c r="P35" s="109"/>
      <c r="Q35" s="144"/>
      <c r="R35" s="144"/>
      <c r="S35" s="109"/>
      <c r="T35" s="109"/>
      <c r="U35" s="109"/>
      <c r="V35" s="109"/>
      <c r="W35" s="109"/>
      <c r="AB35" s="47" t="str">
        <f ca="1">IF(ISBLANK(INDIRECT("B35"))," ",(INDIRECT("B35")))</f>
        <v xml:space="preserve"> </v>
      </c>
      <c r="AC35" s="47" t="str">
        <f ca="1">IF(ISBLANK(INDIRECT("C35"))," ",(INDIRECT("C35")))</f>
        <v xml:space="preserve"> </v>
      </c>
      <c r="AD35" s="47" t="str">
        <f ca="1">IF(ISBLANK(INDIRECT("D35"))," ",(INDIRECT("D35")))</f>
        <v xml:space="preserve"> </v>
      </c>
      <c r="AE35" s="47" t="str">
        <f ca="1">IF(ISBLANK(INDIRECT("E35"))," ",(INDIRECT("E35")))</f>
        <v xml:space="preserve"> </v>
      </c>
      <c r="AF35" s="47" t="str">
        <f ca="1">IF(ISBLANK(INDIRECT("F35"))," ",(INDIRECT("F35")))</f>
        <v xml:space="preserve"> </v>
      </c>
      <c r="AG35" s="47" t="str">
        <f ca="1">IF(ISBLANK(INDIRECT("G35"))," ",(INDIRECT("G35")))</f>
        <v xml:space="preserve"> </v>
      </c>
      <c r="AH35" s="47" t="str">
        <f ca="1">IF(ISBLANK(INDIRECT("H35"))," ",(INDIRECT("H35")))</f>
        <v xml:space="preserve"> </v>
      </c>
      <c r="AI35" s="47" t="str">
        <f ca="1">IF(ISBLANK(INDIRECT("I35"))," ",(INDIRECT("I35")))</f>
        <v xml:space="preserve"> </v>
      </c>
      <c r="AJ35" s="47" t="str">
        <f ca="1">IF(ISBLANK(INDIRECT("J35"))," ",(INDIRECT("J35")))</f>
        <v xml:space="preserve"> </v>
      </c>
      <c r="AK35" s="47" t="str">
        <f ca="1">IF(ISBLANK(INDIRECT("K35"))," ",(INDIRECT("K35")))</f>
        <v xml:space="preserve"> </v>
      </c>
      <c r="AL35" s="47" t="str">
        <f ca="1">IF(ISBLANK(INDIRECT("L35"))," ",(INDIRECT("L35")))</f>
        <v xml:space="preserve"> </v>
      </c>
      <c r="AM35" s="47" t="str">
        <f ca="1">IF(ISBLANK(INDIRECT("M35"))," ",(INDIRECT("M35")))</f>
        <v xml:space="preserve"> </v>
      </c>
      <c r="AN35" s="47" t="str">
        <f ca="1">IF(ISBLANK(INDIRECT("N35"))," ",(INDIRECT("N35")))</f>
        <v xml:space="preserve"> </v>
      </c>
      <c r="AO35" s="47" t="str">
        <f ca="1">IF(ISBLANK(INDIRECT("O35"))," ",(INDIRECT("O35")))</f>
        <v xml:space="preserve"> </v>
      </c>
      <c r="AP35" s="47" t="str">
        <f ca="1">IF(ISBLANK(INDIRECT("P35"))," ",(INDIRECT("P35")))</f>
        <v xml:space="preserve"> </v>
      </c>
      <c r="AQ35" s="47" t="str">
        <f ca="1">IF(ISBLANK(INDIRECT("Q35"))," ",(INDIRECT("Q35")))</f>
        <v xml:space="preserve"> </v>
      </c>
      <c r="AR35" s="47" t="str">
        <f ca="1">IF(ISBLANK(INDIRECT("R35"))," ",(INDIRECT("R35")))</f>
        <v xml:space="preserve"> </v>
      </c>
      <c r="AS35" s="47" t="str">
        <f ca="1">IF(ISBLANK(INDIRECT("S35"))," ",(INDIRECT("S35")))</f>
        <v xml:space="preserve"> </v>
      </c>
      <c r="AT35" s="47" t="str">
        <f ca="1">IF(ISBLANK(INDIRECT("T35"))," ",(INDIRECT("T35")))</f>
        <v xml:space="preserve"> </v>
      </c>
      <c r="AU35" s="47" t="str">
        <f ca="1">IF(ISBLANK(INDIRECT("U35"))," ",(INDIRECT("U35")))</f>
        <v xml:space="preserve"> </v>
      </c>
      <c r="AV35" s="47" t="str">
        <f ca="1">IF(ISBLANK(INDIRECT("V35"))," ",(INDIRECT("V35")))</f>
        <v xml:space="preserve"> </v>
      </c>
      <c r="AW35" s="47" t="str">
        <f ca="1">IF(ISBLANK(INDIRECT("W35"))," ",(INDIRECT("W35")))</f>
        <v xml:space="preserve"> </v>
      </c>
    </row>
    <row r="36" spans="1:49" ht="59.25" customHeight="1" x14ac:dyDescent="0.35">
      <c r="A36" s="145">
        <v>31</v>
      </c>
      <c r="B36" s="109"/>
      <c r="C36" s="109"/>
      <c r="D36" s="109"/>
      <c r="E36" s="109"/>
      <c r="F36" s="144"/>
      <c r="G36" s="109"/>
      <c r="H36" s="109"/>
      <c r="I36" s="144"/>
      <c r="J36" s="109"/>
      <c r="K36" s="109"/>
      <c r="L36" s="109"/>
      <c r="M36" s="109"/>
      <c r="N36" s="109"/>
      <c r="O36" s="109"/>
      <c r="P36" s="109"/>
      <c r="Q36" s="144"/>
      <c r="R36" s="144"/>
      <c r="S36" s="109"/>
      <c r="T36" s="109"/>
      <c r="U36" s="109"/>
      <c r="V36" s="109"/>
      <c r="W36" s="109"/>
      <c r="AB36" s="47" t="str">
        <f ca="1">IF(ISBLANK(INDIRECT("B36"))," ",(INDIRECT("B36")))</f>
        <v xml:space="preserve"> </v>
      </c>
      <c r="AC36" s="47" t="str">
        <f ca="1">IF(ISBLANK(INDIRECT("C36"))," ",(INDIRECT("C36")))</f>
        <v xml:space="preserve"> </v>
      </c>
      <c r="AD36" s="47" t="str">
        <f ca="1">IF(ISBLANK(INDIRECT("D36"))," ",(INDIRECT("D36")))</f>
        <v xml:space="preserve"> </v>
      </c>
      <c r="AE36" s="47" t="str">
        <f ca="1">IF(ISBLANK(INDIRECT("E36"))," ",(INDIRECT("E36")))</f>
        <v xml:space="preserve"> </v>
      </c>
      <c r="AF36" s="47" t="str">
        <f ca="1">IF(ISBLANK(INDIRECT("F36"))," ",(INDIRECT("F36")))</f>
        <v xml:space="preserve"> </v>
      </c>
      <c r="AG36" s="47" t="str">
        <f ca="1">IF(ISBLANK(INDIRECT("G36"))," ",(INDIRECT("G36")))</f>
        <v xml:space="preserve"> </v>
      </c>
      <c r="AH36" s="47" t="str">
        <f ca="1">IF(ISBLANK(INDIRECT("H36"))," ",(INDIRECT("H36")))</f>
        <v xml:space="preserve"> </v>
      </c>
      <c r="AI36" s="47" t="str">
        <f ca="1">IF(ISBLANK(INDIRECT("I36"))," ",(INDIRECT("I36")))</f>
        <v xml:space="preserve"> </v>
      </c>
      <c r="AJ36" s="47" t="str">
        <f ca="1">IF(ISBLANK(INDIRECT("J36"))," ",(INDIRECT("J36")))</f>
        <v xml:space="preserve"> </v>
      </c>
      <c r="AK36" s="47" t="str">
        <f ca="1">IF(ISBLANK(INDIRECT("K36"))," ",(INDIRECT("K36")))</f>
        <v xml:space="preserve"> </v>
      </c>
      <c r="AL36" s="47" t="str">
        <f ca="1">IF(ISBLANK(INDIRECT("L36"))," ",(INDIRECT("L36")))</f>
        <v xml:space="preserve"> </v>
      </c>
      <c r="AM36" s="47" t="str">
        <f ca="1">IF(ISBLANK(INDIRECT("M36"))," ",(INDIRECT("M36")))</f>
        <v xml:space="preserve"> </v>
      </c>
      <c r="AN36" s="47" t="str">
        <f ca="1">IF(ISBLANK(INDIRECT("N36"))," ",(INDIRECT("N36")))</f>
        <v xml:space="preserve"> </v>
      </c>
      <c r="AO36" s="47" t="str">
        <f ca="1">IF(ISBLANK(INDIRECT("O36"))," ",(INDIRECT("O36")))</f>
        <v xml:space="preserve"> </v>
      </c>
      <c r="AP36" s="47" t="str">
        <f ca="1">IF(ISBLANK(INDIRECT("P36"))," ",(INDIRECT("P36")))</f>
        <v xml:space="preserve"> </v>
      </c>
      <c r="AQ36" s="47" t="str">
        <f ca="1">IF(ISBLANK(INDIRECT("Q36"))," ",(INDIRECT("Q36")))</f>
        <v xml:space="preserve"> </v>
      </c>
      <c r="AR36" s="47" t="str">
        <f ca="1">IF(ISBLANK(INDIRECT("R36"))," ",(INDIRECT("R36")))</f>
        <v xml:space="preserve"> </v>
      </c>
      <c r="AS36" s="47" t="str">
        <f ca="1">IF(ISBLANK(INDIRECT("S36"))," ",(INDIRECT("S36")))</f>
        <v xml:space="preserve"> </v>
      </c>
      <c r="AT36" s="47" t="str">
        <f ca="1">IF(ISBLANK(INDIRECT("T36"))," ",(INDIRECT("T36")))</f>
        <v xml:space="preserve"> </v>
      </c>
      <c r="AU36" s="47" t="str">
        <f ca="1">IF(ISBLANK(INDIRECT("U36"))," ",(INDIRECT("U36")))</f>
        <v xml:space="preserve"> </v>
      </c>
      <c r="AV36" s="47" t="str">
        <f ca="1">IF(ISBLANK(INDIRECT("V36"))," ",(INDIRECT("V36")))</f>
        <v xml:space="preserve"> </v>
      </c>
      <c r="AW36" s="47" t="str">
        <f ca="1">IF(ISBLANK(INDIRECT("W36"))," ",(INDIRECT("W36")))</f>
        <v xml:space="preserve"> </v>
      </c>
    </row>
    <row r="37" spans="1:49" ht="59.25" customHeight="1" x14ac:dyDescent="0.35">
      <c r="A37" s="145">
        <v>32</v>
      </c>
      <c r="B37" s="109"/>
      <c r="C37" s="109"/>
      <c r="D37" s="109"/>
      <c r="E37" s="109"/>
      <c r="F37" s="144"/>
      <c r="G37" s="109"/>
      <c r="H37" s="109"/>
      <c r="I37" s="144"/>
      <c r="J37" s="109"/>
      <c r="K37" s="109"/>
      <c r="L37" s="109"/>
      <c r="M37" s="109"/>
      <c r="N37" s="109"/>
      <c r="O37" s="109"/>
      <c r="P37" s="109"/>
      <c r="Q37" s="144"/>
      <c r="R37" s="144"/>
      <c r="S37" s="109"/>
      <c r="T37" s="109"/>
      <c r="U37" s="109"/>
      <c r="V37" s="109"/>
      <c r="W37" s="109"/>
      <c r="AB37" s="47" t="str">
        <f ca="1">IF(ISBLANK(INDIRECT("B37"))," ",(INDIRECT("B37")))</f>
        <v xml:space="preserve"> </v>
      </c>
      <c r="AC37" s="47" t="str">
        <f ca="1">IF(ISBLANK(INDIRECT("C37"))," ",(INDIRECT("C37")))</f>
        <v xml:space="preserve"> </v>
      </c>
      <c r="AD37" s="47" t="str">
        <f ca="1">IF(ISBLANK(INDIRECT("D37"))," ",(INDIRECT("D37")))</f>
        <v xml:space="preserve"> </v>
      </c>
      <c r="AE37" s="47" t="str">
        <f ca="1">IF(ISBLANK(INDIRECT("E37"))," ",(INDIRECT("E37")))</f>
        <v xml:space="preserve"> </v>
      </c>
      <c r="AF37" s="47" t="str">
        <f ca="1">IF(ISBLANK(INDIRECT("F37"))," ",(INDIRECT("F37")))</f>
        <v xml:space="preserve"> </v>
      </c>
      <c r="AG37" s="47" t="str">
        <f ca="1">IF(ISBLANK(INDIRECT("G37"))," ",(INDIRECT("G37")))</f>
        <v xml:space="preserve"> </v>
      </c>
      <c r="AH37" s="47" t="str">
        <f ca="1">IF(ISBLANK(INDIRECT("H37"))," ",(INDIRECT("H37")))</f>
        <v xml:space="preserve"> </v>
      </c>
      <c r="AI37" s="47" t="str">
        <f ca="1">IF(ISBLANK(INDIRECT("I37"))," ",(INDIRECT("I37")))</f>
        <v xml:space="preserve"> </v>
      </c>
      <c r="AJ37" s="47" t="str">
        <f ca="1">IF(ISBLANK(INDIRECT("J37"))," ",(INDIRECT("J37")))</f>
        <v xml:space="preserve"> </v>
      </c>
      <c r="AK37" s="47" t="str">
        <f ca="1">IF(ISBLANK(INDIRECT("K37"))," ",(INDIRECT("K37")))</f>
        <v xml:space="preserve"> </v>
      </c>
      <c r="AL37" s="47" t="str">
        <f ca="1">IF(ISBLANK(INDIRECT("L37"))," ",(INDIRECT("L37")))</f>
        <v xml:space="preserve"> </v>
      </c>
      <c r="AM37" s="47" t="str">
        <f ca="1">IF(ISBLANK(INDIRECT("M37"))," ",(INDIRECT("M37")))</f>
        <v xml:space="preserve"> </v>
      </c>
      <c r="AN37" s="47" t="str">
        <f ca="1">IF(ISBLANK(INDIRECT("N37"))," ",(INDIRECT("N37")))</f>
        <v xml:space="preserve"> </v>
      </c>
      <c r="AO37" s="47" t="str">
        <f ca="1">IF(ISBLANK(INDIRECT("O37"))," ",(INDIRECT("O37")))</f>
        <v xml:space="preserve"> </v>
      </c>
      <c r="AP37" s="47" t="str">
        <f ca="1">IF(ISBLANK(INDIRECT("P37"))," ",(INDIRECT("P37")))</f>
        <v xml:space="preserve"> </v>
      </c>
      <c r="AQ37" s="47" t="str">
        <f ca="1">IF(ISBLANK(INDIRECT("Q37"))," ",(INDIRECT("Q37")))</f>
        <v xml:space="preserve"> </v>
      </c>
      <c r="AR37" s="47" t="str">
        <f ca="1">IF(ISBLANK(INDIRECT("R37"))," ",(INDIRECT("R37")))</f>
        <v xml:space="preserve"> </v>
      </c>
      <c r="AS37" s="47" t="str">
        <f ca="1">IF(ISBLANK(INDIRECT("S37"))," ",(INDIRECT("S37")))</f>
        <v xml:space="preserve"> </v>
      </c>
      <c r="AT37" s="47" t="str">
        <f ca="1">IF(ISBLANK(INDIRECT("T37"))," ",(INDIRECT("T37")))</f>
        <v xml:space="preserve"> </v>
      </c>
      <c r="AU37" s="47" t="str">
        <f ca="1">IF(ISBLANK(INDIRECT("U37"))," ",(INDIRECT("U37")))</f>
        <v xml:space="preserve"> </v>
      </c>
      <c r="AV37" s="47" t="str">
        <f ca="1">IF(ISBLANK(INDIRECT("V37"))," ",(INDIRECT("V37")))</f>
        <v xml:space="preserve"> </v>
      </c>
      <c r="AW37" s="47" t="str">
        <f ca="1">IF(ISBLANK(INDIRECT("W37"))," ",(INDIRECT("W37")))</f>
        <v xml:space="preserve"> </v>
      </c>
    </row>
    <row r="38" spans="1:49" ht="59.25" customHeight="1" x14ac:dyDescent="0.35">
      <c r="A38" s="145">
        <v>33</v>
      </c>
      <c r="B38" s="109"/>
      <c r="C38" s="109"/>
      <c r="D38" s="109"/>
      <c r="E38" s="109"/>
      <c r="F38" s="144"/>
      <c r="G38" s="109"/>
      <c r="H38" s="109"/>
      <c r="I38" s="144"/>
      <c r="J38" s="109"/>
      <c r="K38" s="109"/>
      <c r="L38" s="109"/>
      <c r="M38" s="109"/>
      <c r="N38" s="109"/>
      <c r="O38" s="109"/>
      <c r="P38" s="109"/>
      <c r="Q38" s="144"/>
      <c r="R38" s="144"/>
      <c r="S38" s="109"/>
      <c r="T38" s="109"/>
      <c r="U38" s="109"/>
      <c r="V38" s="109"/>
      <c r="W38" s="109"/>
      <c r="AB38" s="47" t="str">
        <f ca="1">IF(ISBLANK(INDIRECT("B38"))," ",(INDIRECT("B38")))</f>
        <v xml:space="preserve"> </v>
      </c>
      <c r="AC38" s="47" t="str">
        <f ca="1">IF(ISBLANK(INDIRECT("C38"))," ",(INDIRECT("C38")))</f>
        <v xml:space="preserve"> </v>
      </c>
      <c r="AD38" s="47" t="str">
        <f ca="1">IF(ISBLANK(INDIRECT("D38"))," ",(INDIRECT("D38")))</f>
        <v xml:space="preserve"> </v>
      </c>
      <c r="AE38" s="47" t="str">
        <f ca="1">IF(ISBLANK(INDIRECT("E38"))," ",(INDIRECT("E38")))</f>
        <v xml:space="preserve"> </v>
      </c>
      <c r="AF38" s="47" t="str">
        <f ca="1">IF(ISBLANK(INDIRECT("F38"))," ",(INDIRECT("F38")))</f>
        <v xml:space="preserve"> </v>
      </c>
      <c r="AG38" s="47" t="str">
        <f ca="1">IF(ISBLANK(INDIRECT("G38"))," ",(INDIRECT("G38")))</f>
        <v xml:space="preserve"> </v>
      </c>
      <c r="AH38" s="47" t="str">
        <f ca="1">IF(ISBLANK(INDIRECT("H38"))," ",(INDIRECT("H38")))</f>
        <v xml:space="preserve"> </v>
      </c>
      <c r="AI38" s="47" t="str">
        <f ca="1">IF(ISBLANK(INDIRECT("I38"))," ",(INDIRECT("I38")))</f>
        <v xml:space="preserve"> </v>
      </c>
      <c r="AJ38" s="47" t="str">
        <f ca="1">IF(ISBLANK(INDIRECT("J38"))," ",(INDIRECT("J38")))</f>
        <v xml:space="preserve"> </v>
      </c>
      <c r="AK38" s="47" t="str">
        <f ca="1">IF(ISBLANK(INDIRECT("K38"))," ",(INDIRECT("K38")))</f>
        <v xml:space="preserve"> </v>
      </c>
      <c r="AL38" s="47" t="str">
        <f ca="1">IF(ISBLANK(INDIRECT("L38"))," ",(INDIRECT("L38")))</f>
        <v xml:space="preserve"> </v>
      </c>
      <c r="AM38" s="47" t="str">
        <f ca="1">IF(ISBLANK(INDIRECT("M38"))," ",(INDIRECT("M38")))</f>
        <v xml:space="preserve"> </v>
      </c>
      <c r="AN38" s="47" t="str">
        <f ca="1">IF(ISBLANK(INDIRECT("N38"))," ",(INDIRECT("N38")))</f>
        <v xml:space="preserve"> </v>
      </c>
      <c r="AO38" s="47" t="str">
        <f ca="1">IF(ISBLANK(INDIRECT("O38"))," ",(INDIRECT("O38")))</f>
        <v xml:space="preserve"> </v>
      </c>
      <c r="AP38" s="47" t="str">
        <f ca="1">IF(ISBLANK(INDIRECT("P38"))," ",(INDIRECT("P38")))</f>
        <v xml:space="preserve"> </v>
      </c>
      <c r="AQ38" s="47" t="str">
        <f ca="1">IF(ISBLANK(INDIRECT("Q38"))," ",(INDIRECT("Q38")))</f>
        <v xml:space="preserve"> </v>
      </c>
      <c r="AR38" s="47" t="str">
        <f ca="1">IF(ISBLANK(INDIRECT("R38"))," ",(INDIRECT("R38")))</f>
        <v xml:space="preserve"> </v>
      </c>
      <c r="AS38" s="47" t="str">
        <f ca="1">IF(ISBLANK(INDIRECT("S38"))," ",(INDIRECT("S38")))</f>
        <v xml:space="preserve"> </v>
      </c>
      <c r="AT38" s="47" t="str">
        <f ca="1">IF(ISBLANK(INDIRECT("T38"))," ",(INDIRECT("T38")))</f>
        <v xml:space="preserve"> </v>
      </c>
      <c r="AU38" s="47" t="str">
        <f ca="1">IF(ISBLANK(INDIRECT("U38"))," ",(INDIRECT("U38")))</f>
        <v xml:space="preserve"> </v>
      </c>
      <c r="AV38" s="47" t="str">
        <f ca="1">IF(ISBLANK(INDIRECT("V38"))," ",(INDIRECT("V38")))</f>
        <v xml:space="preserve"> </v>
      </c>
      <c r="AW38" s="47" t="str">
        <f ca="1">IF(ISBLANK(INDIRECT("W38"))," ",(INDIRECT("W38")))</f>
        <v xml:space="preserve"> </v>
      </c>
    </row>
    <row r="39" spans="1:49" ht="59.25" customHeight="1" x14ac:dyDescent="0.35">
      <c r="A39" s="145">
        <v>34</v>
      </c>
      <c r="B39" s="109"/>
      <c r="C39" s="109"/>
      <c r="D39" s="109"/>
      <c r="E39" s="109"/>
      <c r="F39" s="144"/>
      <c r="G39" s="109"/>
      <c r="H39" s="109"/>
      <c r="I39" s="144"/>
      <c r="J39" s="109"/>
      <c r="K39" s="109"/>
      <c r="L39" s="109"/>
      <c r="M39" s="109"/>
      <c r="N39" s="109"/>
      <c r="O39" s="109"/>
      <c r="P39" s="109"/>
      <c r="Q39" s="144"/>
      <c r="R39" s="144"/>
      <c r="S39" s="109"/>
      <c r="T39" s="109"/>
      <c r="U39" s="109"/>
      <c r="V39" s="109"/>
      <c r="W39" s="109"/>
      <c r="AB39" s="47" t="str">
        <f ca="1">IF(ISBLANK(INDIRECT("B39"))," ",(INDIRECT("B39")))</f>
        <v xml:space="preserve"> </v>
      </c>
      <c r="AC39" s="47" t="str">
        <f ca="1">IF(ISBLANK(INDIRECT("C39"))," ",(INDIRECT("C39")))</f>
        <v xml:space="preserve"> </v>
      </c>
      <c r="AD39" s="47" t="str">
        <f ca="1">IF(ISBLANK(INDIRECT("D39"))," ",(INDIRECT("D39")))</f>
        <v xml:space="preserve"> </v>
      </c>
      <c r="AE39" s="47" t="str">
        <f ca="1">IF(ISBLANK(INDIRECT("E39"))," ",(INDIRECT("E39")))</f>
        <v xml:space="preserve"> </v>
      </c>
      <c r="AF39" s="47" t="str">
        <f ca="1">IF(ISBLANK(INDIRECT("F39"))," ",(INDIRECT("F39")))</f>
        <v xml:space="preserve"> </v>
      </c>
      <c r="AG39" s="47" t="str">
        <f ca="1">IF(ISBLANK(INDIRECT("G39"))," ",(INDIRECT("G39")))</f>
        <v xml:space="preserve"> </v>
      </c>
      <c r="AH39" s="47" t="str">
        <f ca="1">IF(ISBLANK(INDIRECT("H39"))," ",(INDIRECT("H39")))</f>
        <v xml:space="preserve"> </v>
      </c>
      <c r="AI39" s="47" t="str">
        <f ca="1">IF(ISBLANK(INDIRECT("I39"))," ",(INDIRECT("I39")))</f>
        <v xml:space="preserve"> </v>
      </c>
      <c r="AJ39" s="47" t="str">
        <f ca="1">IF(ISBLANK(INDIRECT("J39"))," ",(INDIRECT("J39")))</f>
        <v xml:space="preserve"> </v>
      </c>
      <c r="AK39" s="47" t="str">
        <f ca="1">IF(ISBLANK(INDIRECT("K39"))," ",(INDIRECT("K39")))</f>
        <v xml:space="preserve"> </v>
      </c>
      <c r="AL39" s="47" t="str">
        <f ca="1">IF(ISBLANK(INDIRECT("L39"))," ",(INDIRECT("L39")))</f>
        <v xml:space="preserve"> </v>
      </c>
      <c r="AM39" s="47" t="str">
        <f ca="1">IF(ISBLANK(INDIRECT("M39"))," ",(INDIRECT("M39")))</f>
        <v xml:space="preserve"> </v>
      </c>
      <c r="AN39" s="47" t="str">
        <f ca="1">IF(ISBLANK(INDIRECT("N39"))," ",(INDIRECT("N39")))</f>
        <v xml:space="preserve"> </v>
      </c>
      <c r="AO39" s="47" t="str">
        <f ca="1">IF(ISBLANK(INDIRECT("O39"))," ",(INDIRECT("O39")))</f>
        <v xml:space="preserve"> </v>
      </c>
      <c r="AP39" s="47" t="str">
        <f ca="1">IF(ISBLANK(INDIRECT("P39"))," ",(INDIRECT("P39")))</f>
        <v xml:space="preserve"> </v>
      </c>
      <c r="AQ39" s="47" t="str">
        <f ca="1">IF(ISBLANK(INDIRECT("Q39"))," ",(INDIRECT("Q39")))</f>
        <v xml:space="preserve"> </v>
      </c>
      <c r="AR39" s="47" t="str">
        <f ca="1">IF(ISBLANK(INDIRECT("R39"))," ",(INDIRECT("R39")))</f>
        <v xml:space="preserve"> </v>
      </c>
      <c r="AS39" s="47" t="str">
        <f ca="1">IF(ISBLANK(INDIRECT("S39"))," ",(INDIRECT("S39")))</f>
        <v xml:space="preserve"> </v>
      </c>
      <c r="AT39" s="47" t="str">
        <f ca="1">IF(ISBLANK(INDIRECT("T39"))," ",(INDIRECT("T39")))</f>
        <v xml:space="preserve"> </v>
      </c>
      <c r="AU39" s="47" t="str">
        <f ca="1">IF(ISBLANK(INDIRECT("U39"))," ",(INDIRECT("U39")))</f>
        <v xml:space="preserve"> </v>
      </c>
      <c r="AV39" s="47" t="str">
        <f ca="1">IF(ISBLANK(INDIRECT("V39"))," ",(INDIRECT("V39")))</f>
        <v xml:space="preserve"> </v>
      </c>
      <c r="AW39" s="47" t="str">
        <f ca="1">IF(ISBLANK(INDIRECT("W39"))," ",(INDIRECT("W39")))</f>
        <v xml:space="preserve"> </v>
      </c>
    </row>
    <row r="40" spans="1:49" ht="59.25" customHeight="1" x14ac:dyDescent="0.35">
      <c r="A40" s="145">
        <v>35</v>
      </c>
      <c r="B40" s="109"/>
      <c r="C40" s="109"/>
      <c r="D40" s="109"/>
      <c r="E40" s="109"/>
      <c r="F40" s="144"/>
      <c r="G40" s="109"/>
      <c r="H40" s="109"/>
      <c r="I40" s="144"/>
      <c r="J40" s="109"/>
      <c r="K40" s="109"/>
      <c r="L40" s="109"/>
      <c r="M40" s="109"/>
      <c r="N40" s="109"/>
      <c r="O40" s="109"/>
      <c r="P40" s="109"/>
      <c r="Q40" s="144"/>
      <c r="R40" s="144"/>
      <c r="S40" s="109"/>
      <c r="T40" s="109"/>
      <c r="U40" s="109"/>
      <c r="V40" s="109"/>
      <c r="W40" s="109"/>
      <c r="AB40" s="47" t="str">
        <f ca="1">IF(ISBLANK(INDIRECT("B40"))," ",(INDIRECT("B40")))</f>
        <v xml:space="preserve"> </v>
      </c>
      <c r="AC40" s="47" t="str">
        <f ca="1">IF(ISBLANK(INDIRECT("C40"))," ",(INDIRECT("C40")))</f>
        <v xml:space="preserve"> </v>
      </c>
      <c r="AD40" s="47" t="str">
        <f ca="1">IF(ISBLANK(INDIRECT("D40"))," ",(INDIRECT("D40")))</f>
        <v xml:space="preserve"> </v>
      </c>
      <c r="AE40" s="47" t="str">
        <f ca="1">IF(ISBLANK(INDIRECT("E40"))," ",(INDIRECT("E40")))</f>
        <v xml:space="preserve"> </v>
      </c>
      <c r="AF40" s="47" t="str">
        <f ca="1">IF(ISBLANK(INDIRECT("F40"))," ",(INDIRECT("F40")))</f>
        <v xml:space="preserve"> </v>
      </c>
      <c r="AG40" s="47" t="str">
        <f ca="1">IF(ISBLANK(INDIRECT("G40"))," ",(INDIRECT("G40")))</f>
        <v xml:space="preserve"> </v>
      </c>
      <c r="AH40" s="47" t="str">
        <f ca="1">IF(ISBLANK(INDIRECT("H40"))," ",(INDIRECT("H40")))</f>
        <v xml:space="preserve"> </v>
      </c>
      <c r="AI40" s="47" t="str">
        <f ca="1">IF(ISBLANK(INDIRECT("I40"))," ",(INDIRECT("I40")))</f>
        <v xml:space="preserve"> </v>
      </c>
      <c r="AJ40" s="47" t="str">
        <f ca="1">IF(ISBLANK(INDIRECT("J40"))," ",(INDIRECT("J40")))</f>
        <v xml:space="preserve"> </v>
      </c>
      <c r="AK40" s="47" t="str">
        <f ca="1">IF(ISBLANK(INDIRECT("K40"))," ",(INDIRECT("K40")))</f>
        <v xml:space="preserve"> </v>
      </c>
      <c r="AL40" s="47" t="str">
        <f ca="1">IF(ISBLANK(INDIRECT("L40"))," ",(INDIRECT("L40")))</f>
        <v xml:space="preserve"> </v>
      </c>
      <c r="AM40" s="47" t="str">
        <f ca="1">IF(ISBLANK(INDIRECT("M40"))," ",(INDIRECT("M40")))</f>
        <v xml:space="preserve"> </v>
      </c>
      <c r="AN40" s="47" t="str">
        <f ca="1">IF(ISBLANK(INDIRECT("N40"))," ",(INDIRECT("N40")))</f>
        <v xml:space="preserve"> </v>
      </c>
      <c r="AO40" s="47" t="str">
        <f ca="1">IF(ISBLANK(INDIRECT("O40"))," ",(INDIRECT("O40")))</f>
        <v xml:space="preserve"> </v>
      </c>
      <c r="AP40" s="47" t="str">
        <f ca="1">IF(ISBLANK(INDIRECT("P40"))," ",(INDIRECT("P40")))</f>
        <v xml:space="preserve"> </v>
      </c>
      <c r="AQ40" s="47" t="str">
        <f ca="1">IF(ISBLANK(INDIRECT("Q40"))," ",(INDIRECT("Q40")))</f>
        <v xml:space="preserve"> </v>
      </c>
      <c r="AR40" s="47" t="str">
        <f ca="1">IF(ISBLANK(INDIRECT("R40"))," ",(INDIRECT("R40")))</f>
        <v xml:space="preserve"> </v>
      </c>
      <c r="AS40" s="47" t="str">
        <f ca="1">IF(ISBLANK(INDIRECT("S40"))," ",(INDIRECT("S40")))</f>
        <v xml:space="preserve"> </v>
      </c>
      <c r="AT40" s="47" t="str">
        <f ca="1">IF(ISBLANK(INDIRECT("T40"))," ",(INDIRECT("T40")))</f>
        <v xml:space="preserve"> </v>
      </c>
      <c r="AU40" s="47" t="str">
        <f ca="1">IF(ISBLANK(INDIRECT("U40"))," ",(INDIRECT("U40")))</f>
        <v xml:space="preserve"> </v>
      </c>
      <c r="AV40" s="47" t="str">
        <f ca="1">IF(ISBLANK(INDIRECT("V40"))," ",(INDIRECT("V40")))</f>
        <v xml:space="preserve"> </v>
      </c>
      <c r="AW40" s="47" t="str">
        <f ca="1">IF(ISBLANK(INDIRECT("W40"))," ",(INDIRECT("W40")))</f>
        <v xml:space="preserve"> </v>
      </c>
    </row>
    <row r="41" spans="1:49" ht="59.25" customHeight="1" x14ac:dyDescent="0.35">
      <c r="A41" s="145">
        <v>36</v>
      </c>
      <c r="B41" s="109"/>
      <c r="C41" s="109"/>
      <c r="D41" s="109"/>
      <c r="E41" s="109"/>
      <c r="F41" s="144"/>
      <c r="G41" s="109"/>
      <c r="H41" s="109"/>
      <c r="I41" s="144"/>
      <c r="J41" s="109"/>
      <c r="K41" s="109"/>
      <c r="L41" s="109"/>
      <c r="M41" s="109"/>
      <c r="N41" s="109"/>
      <c r="O41" s="109"/>
      <c r="P41" s="109"/>
      <c r="Q41" s="144"/>
      <c r="R41" s="144"/>
      <c r="S41" s="109"/>
      <c r="T41" s="109"/>
      <c r="U41" s="109"/>
      <c r="V41" s="109"/>
      <c r="W41" s="109"/>
      <c r="AB41" s="47" t="str">
        <f ca="1">IF(ISBLANK(INDIRECT("B41"))," ",(INDIRECT("B41")))</f>
        <v xml:space="preserve"> </v>
      </c>
      <c r="AC41" s="47" t="str">
        <f ca="1">IF(ISBLANK(INDIRECT("C41"))," ",(INDIRECT("C41")))</f>
        <v xml:space="preserve"> </v>
      </c>
      <c r="AD41" s="47" t="str">
        <f ca="1">IF(ISBLANK(INDIRECT("D41"))," ",(INDIRECT("D41")))</f>
        <v xml:space="preserve"> </v>
      </c>
      <c r="AE41" s="47" t="str">
        <f ca="1">IF(ISBLANK(INDIRECT("E41"))," ",(INDIRECT("E41")))</f>
        <v xml:space="preserve"> </v>
      </c>
      <c r="AF41" s="47" t="str">
        <f ca="1">IF(ISBLANK(INDIRECT("F41"))," ",(INDIRECT("F41")))</f>
        <v xml:space="preserve"> </v>
      </c>
      <c r="AG41" s="47" t="str">
        <f ca="1">IF(ISBLANK(INDIRECT("G41"))," ",(INDIRECT("G41")))</f>
        <v xml:space="preserve"> </v>
      </c>
      <c r="AH41" s="47" t="str">
        <f ca="1">IF(ISBLANK(INDIRECT("H41"))," ",(INDIRECT("H41")))</f>
        <v xml:space="preserve"> </v>
      </c>
      <c r="AI41" s="47" t="str">
        <f ca="1">IF(ISBLANK(INDIRECT("I41"))," ",(INDIRECT("I41")))</f>
        <v xml:space="preserve"> </v>
      </c>
      <c r="AJ41" s="47" t="str">
        <f ca="1">IF(ISBLANK(INDIRECT("J41"))," ",(INDIRECT("J41")))</f>
        <v xml:space="preserve"> </v>
      </c>
      <c r="AK41" s="47" t="str">
        <f ca="1">IF(ISBLANK(INDIRECT("K41"))," ",(INDIRECT("K41")))</f>
        <v xml:space="preserve"> </v>
      </c>
      <c r="AL41" s="47" t="str">
        <f ca="1">IF(ISBLANK(INDIRECT("L41"))," ",(INDIRECT("L41")))</f>
        <v xml:space="preserve"> </v>
      </c>
      <c r="AM41" s="47" t="str">
        <f ca="1">IF(ISBLANK(INDIRECT("M41"))," ",(INDIRECT("M41")))</f>
        <v xml:space="preserve"> </v>
      </c>
      <c r="AN41" s="47" t="str">
        <f ca="1">IF(ISBLANK(INDIRECT("N41"))," ",(INDIRECT("N41")))</f>
        <v xml:space="preserve"> </v>
      </c>
      <c r="AO41" s="47" t="str">
        <f ca="1">IF(ISBLANK(INDIRECT("O41"))," ",(INDIRECT("O41")))</f>
        <v xml:space="preserve"> </v>
      </c>
      <c r="AP41" s="47" t="str">
        <f ca="1">IF(ISBLANK(INDIRECT("P41"))," ",(INDIRECT("P41")))</f>
        <v xml:space="preserve"> </v>
      </c>
      <c r="AQ41" s="47" t="str">
        <f ca="1">IF(ISBLANK(INDIRECT("Q41"))," ",(INDIRECT("Q41")))</f>
        <v xml:space="preserve"> </v>
      </c>
      <c r="AR41" s="47" t="str">
        <f ca="1">IF(ISBLANK(INDIRECT("R41"))," ",(INDIRECT("R41")))</f>
        <v xml:space="preserve"> </v>
      </c>
      <c r="AS41" s="47" t="str">
        <f ca="1">IF(ISBLANK(INDIRECT("S41"))," ",(INDIRECT("S41")))</f>
        <v xml:space="preserve"> </v>
      </c>
      <c r="AT41" s="47" t="str">
        <f ca="1">IF(ISBLANK(INDIRECT("T41"))," ",(INDIRECT("T41")))</f>
        <v xml:space="preserve"> </v>
      </c>
      <c r="AU41" s="47" t="str">
        <f ca="1">IF(ISBLANK(INDIRECT("U41"))," ",(INDIRECT("U41")))</f>
        <v xml:space="preserve"> </v>
      </c>
      <c r="AV41" s="47" t="str">
        <f ca="1">IF(ISBLANK(INDIRECT("V41"))," ",(INDIRECT("V41")))</f>
        <v xml:space="preserve"> </v>
      </c>
      <c r="AW41" s="47" t="str">
        <f ca="1">IF(ISBLANK(INDIRECT("W41"))," ",(INDIRECT("W41")))</f>
        <v xml:space="preserve"> </v>
      </c>
    </row>
    <row r="42" spans="1:49" ht="59.25" customHeight="1" x14ac:dyDescent="0.35">
      <c r="A42" s="145">
        <v>37</v>
      </c>
      <c r="B42" s="109"/>
      <c r="C42" s="109"/>
      <c r="D42" s="109"/>
      <c r="E42" s="109"/>
      <c r="F42" s="144"/>
      <c r="G42" s="109"/>
      <c r="H42" s="109"/>
      <c r="I42" s="144"/>
      <c r="J42" s="109"/>
      <c r="K42" s="109"/>
      <c r="L42" s="109"/>
      <c r="M42" s="109"/>
      <c r="N42" s="109"/>
      <c r="O42" s="109"/>
      <c r="P42" s="109"/>
      <c r="Q42" s="144"/>
      <c r="R42" s="144"/>
      <c r="S42" s="109"/>
      <c r="T42" s="109"/>
      <c r="U42" s="109"/>
      <c r="V42" s="109"/>
      <c r="W42" s="109"/>
      <c r="AB42" s="47" t="str">
        <f ca="1">IF(ISBLANK(INDIRECT("B42"))," ",(INDIRECT("B42")))</f>
        <v xml:space="preserve"> </v>
      </c>
      <c r="AC42" s="47" t="str">
        <f ca="1">IF(ISBLANK(INDIRECT("C42"))," ",(INDIRECT("C42")))</f>
        <v xml:space="preserve"> </v>
      </c>
      <c r="AD42" s="47" t="str">
        <f ca="1">IF(ISBLANK(INDIRECT("D42"))," ",(INDIRECT("D42")))</f>
        <v xml:space="preserve"> </v>
      </c>
      <c r="AE42" s="47" t="str">
        <f ca="1">IF(ISBLANK(INDIRECT("E42"))," ",(INDIRECT("E42")))</f>
        <v xml:space="preserve"> </v>
      </c>
      <c r="AF42" s="47" t="str">
        <f ca="1">IF(ISBLANK(INDIRECT("F42"))," ",(INDIRECT("F42")))</f>
        <v xml:space="preserve"> </v>
      </c>
      <c r="AG42" s="47" t="str">
        <f ca="1">IF(ISBLANK(INDIRECT("G42"))," ",(INDIRECT("G42")))</f>
        <v xml:space="preserve"> </v>
      </c>
      <c r="AH42" s="47" t="str">
        <f ca="1">IF(ISBLANK(INDIRECT("H42"))," ",(INDIRECT("H42")))</f>
        <v xml:space="preserve"> </v>
      </c>
      <c r="AI42" s="47" t="str">
        <f ca="1">IF(ISBLANK(INDIRECT("I42"))," ",(INDIRECT("I42")))</f>
        <v xml:space="preserve"> </v>
      </c>
      <c r="AJ42" s="47" t="str">
        <f ca="1">IF(ISBLANK(INDIRECT("J42"))," ",(INDIRECT("J42")))</f>
        <v xml:space="preserve"> </v>
      </c>
      <c r="AK42" s="47" t="str">
        <f ca="1">IF(ISBLANK(INDIRECT("K42"))," ",(INDIRECT("K42")))</f>
        <v xml:space="preserve"> </v>
      </c>
      <c r="AL42" s="47" t="str">
        <f ca="1">IF(ISBLANK(INDIRECT("L42"))," ",(INDIRECT("L42")))</f>
        <v xml:space="preserve"> </v>
      </c>
      <c r="AM42" s="47" t="str">
        <f ca="1">IF(ISBLANK(INDIRECT("M42"))," ",(INDIRECT("M42")))</f>
        <v xml:space="preserve"> </v>
      </c>
      <c r="AN42" s="47" t="str">
        <f ca="1">IF(ISBLANK(INDIRECT("N42"))," ",(INDIRECT("N42")))</f>
        <v xml:space="preserve"> </v>
      </c>
      <c r="AO42" s="47" t="str">
        <f ca="1">IF(ISBLANK(INDIRECT("O42"))," ",(INDIRECT("O42")))</f>
        <v xml:space="preserve"> </v>
      </c>
      <c r="AP42" s="47" t="str">
        <f ca="1">IF(ISBLANK(INDIRECT("P42"))," ",(INDIRECT("P42")))</f>
        <v xml:space="preserve"> </v>
      </c>
      <c r="AQ42" s="47" t="str">
        <f ca="1">IF(ISBLANK(INDIRECT("Q42"))," ",(INDIRECT("Q42")))</f>
        <v xml:space="preserve"> </v>
      </c>
      <c r="AR42" s="47" t="str">
        <f ca="1">IF(ISBLANK(INDIRECT("R42"))," ",(INDIRECT("R42")))</f>
        <v xml:space="preserve"> </v>
      </c>
      <c r="AS42" s="47" t="str">
        <f ca="1">IF(ISBLANK(INDIRECT("S42"))," ",(INDIRECT("S42")))</f>
        <v xml:space="preserve"> </v>
      </c>
      <c r="AT42" s="47" t="str">
        <f ca="1">IF(ISBLANK(INDIRECT("T42"))," ",(INDIRECT("T42")))</f>
        <v xml:space="preserve"> </v>
      </c>
      <c r="AU42" s="47" t="str">
        <f ca="1">IF(ISBLANK(INDIRECT("U42"))," ",(INDIRECT("U42")))</f>
        <v xml:space="preserve"> </v>
      </c>
      <c r="AV42" s="47" t="str">
        <f ca="1">IF(ISBLANK(INDIRECT("V42"))," ",(INDIRECT("V42")))</f>
        <v xml:space="preserve"> </v>
      </c>
      <c r="AW42" s="47" t="str">
        <f ca="1">IF(ISBLANK(INDIRECT("W42"))," ",(INDIRECT("W42")))</f>
        <v xml:space="preserve"> </v>
      </c>
    </row>
    <row r="43" spans="1:49" ht="59.25" customHeight="1" x14ac:dyDescent="0.35">
      <c r="A43" s="145">
        <v>38</v>
      </c>
      <c r="B43" s="109"/>
      <c r="C43" s="109"/>
      <c r="D43" s="109"/>
      <c r="E43" s="109"/>
      <c r="F43" s="144"/>
      <c r="G43" s="109"/>
      <c r="H43" s="109"/>
      <c r="I43" s="144"/>
      <c r="J43" s="109"/>
      <c r="K43" s="109"/>
      <c r="L43" s="109"/>
      <c r="M43" s="109"/>
      <c r="N43" s="109"/>
      <c r="O43" s="109"/>
      <c r="P43" s="109"/>
      <c r="Q43" s="144"/>
      <c r="R43" s="144"/>
      <c r="S43" s="109"/>
      <c r="T43" s="109"/>
      <c r="U43" s="109"/>
      <c r="V43" s="109"/>
      <c r="W43" s="109"/>
      <c r="AB43" s="47" t="str">
        <f ca="1">IF(ISBLANK(INDIRECT("B43"))," ",(INDIRECT("B43")))</f>
        <v xml:space="preserve"> </v>
      </c>
      <c r="AC43" s="47" t="str">
        <f ca="1">IF(ISBLANK(INDIRECT("C43"))," ",(INDIRECT("C43")))</f>
        <v xml:space="preserve"> </v>
      </c>
      <c r="AD43" s="47" t="str">
        <f ca="1">IF(ISBLANK(INDIRECT("D43"))," ",(INDIRECT("D43")))</f>
        <v xml:space="preserve"> </v>
      </c>
      <c r="AE43" s="47" t="str">
        <f ca="1">IF(ISBLANK(INDIRECT("E43"))," ",(INDIRECT("E43")))</f>
        <v xml:space="preserve"> </v>
      </c>
      <c r="AF43" s="47" t="str">
        <f ca="1">IF(ISBLANK(INDIRECT("F43"))," ",(INDIRECT("F43")))</f>
        <v xml:space="preserve"> </v>
      </c>
      <c r="AG43" s="47" t="str">
        <f ca="1">IF(ISBLANK(INDIRECT("G43"))," ",(INDIRECT("G43")))</f>
        <v xml:space="preserve"> </v>
      </c>
      <c r="AH43" s="47" t="str">
        <f ca="1">IF(ISBLANK(INDIRECT("H43"))," ",(INDIRECT("H43")))</f>
        <v xml:space="preserve"> </v>
      </c>
      <c r="AI43" s="47" t="str">
        <f ca="1">IF(ISBLANK(INDIRECT("I43"))," ",(INDIRECT("I43")))</f>
        <v xml:space="preserve"> </v>
      </c>
      <c r="AJ43" s="47" t="str">
        <f ca="1">IF(ISBLANK(INDIRECT("J43"))," ",(INDIRECT("J43")))</f>
        <v xml:space="preserve"> </v>
      </c>
      <c r="AK43" s="47" t="str">
        <f ca="1">IF(ISBLANK(INDIRECT("K43"))," ",(INDIRECT("K43")))</f>
        <v xml:space="preserve"> </v>
      </c>
      <c r="AL43" s="47" t="str">
        <f ca="1">IF(ISBLANK(INDIRECT("L43"))," ",(INDIRECT("L43")))</f>
        <v xml:space="preserve"> </v>
      </c>
      <c r="AM43" s="47" t="str">
        <f ca="1">IF(ISBLANK(INDIRECT("M43"))," ",(INDIRECT("M43")))</f>
        <v xml:space="preserve"> </v>
      </c>
      <c r="AN43" s="47" t="str">
        <f ca="1">IF(ISBLANK(INDIRECT("N43"))," ",(INDIRECT("N43")))</f>
        <v xml:space="preserve"> </v>
      </c>
      <c r="AO43" s="47" t="str">
        <f ca="1">IF(ISBLANK(INDIRECT("O43"))," ",(INDIRECT("O43")))</f>
        <v xml:space="preserve"> </v>
      </c>
      <c r="AP43" s="47" t="str">
        <f ca="1">IF(ISBLANK(INDIRECT("P43"))," ",(INDIRECT("P43")))</f>
        <v xml:space="preserve"> </v>
      </c>
      <c r="AQ43" s="47" t="str">
        <f ca="1">IF(ISBLANK(INDIRECT("Q43"))," ",(INDIRECT("Q43")))</f>
        <v xml:space="preserve"> </v>
      </c>
      <c r="AR43" s="47" t="str">
        <f ca="1">IF(ISBLANK(INDIRECT("R43"))," ",(INDIRECT("R43")))</f>
        <v xml:space="preserve"> </v>
      </c>
      <c r="AS43" s="47" t="str">
        <f ca="1">IF(ISBLANK(INDIRECT("S43"))," ",(INDIRECT("S43")))</f>
        <v xml:space="preserve"> </v>
      </c>
      <c r="AT43" s="47" t="str">
        <f ca="1">IF(ISBLANK(INDIRECT("T43"))," ",(INDIRECT("T43")))</f>
        <v xml:space="preserve"> </v>
      </c>
      <c r="AU43" s="47" t="str">
        <f ca="1">IF(ISBLANK(INDIRECT("U43"))," ",(INDIRECT("U43")))</f>
        <v xml:space="preserve"> </v>
      </c>
      <c r="AV43" s="47" t="str">
        <f ca="1">IF(ISBLANK(INDIRECT("V43"))," ",(INDIRECT("V43")))</f>
        <v xml:space="preserve"> </v>
      </c>
      <c r="AW43" s="47" t="str">
        <f ca="1">IF(ISBLANK(INDIRECT("W43"))," ",(INDIRECT("W43")))</f>
        <v xml:space="preserve"> </v>
      </c>
    </row>
    <row r="44" spans="1:49" ht="59.25" customHeight="1" x14ac:dyDescent="0.35">
      <c r="A44" s="145">
        <v>39</v>
      </c>
      <c r="B44" s="109"/>
      <c r="C44" s="109"/>
      <c r="D44" s="109"/>
      <c r="E44" s="109"/>
      <c r="F44" s="144"/>
      <c r="G44" s="109"/>
      <c r="H44" s="109"/>
      <c r="I44" s="144"/>
      <c r="J44" s="109"/>
      <c r="K44" s="109"/>
      <c r="L44" s="109"/>
      <c r="M44" s="109"/>
      <c r="N44" s="109"/>
      <c r="O44" s="109"/>
      <c r="P44" s="109"/>
      <c r="Q44" s="144"/>
      <c r="R44" s="144"/>
      <c r="S44" s="109"/>
      <c r="T44" s="109"/>
      <c r="U44" s="109"/>
      <c r="V44" s="109"/>
      <c r="W44" s="109"/>
      <c r="AB44" s="47" t="str">
        <f ca="1">IF(ISBLANK(INDIRECT("B44"))," ",(INDIRECT("B44")))</f>
        <v xml:space="preserve"> </v>
      </c>
      <c r="AC44" s="47" t="str">
        <f ca="1">IF(ISBLANK(INDIRECT("C44"))," ",(INDIRECT("C44")))</f>
        <v xml:space="preserve"> </v>
      </c>
      <c r="AD44" s="47" t="str">
        <f ca="1">IF(ISBLANK(INDIRECT("D44"))," ",(INDIRECT("D44")))</f>
        <v xml:space="preserve"> </v>
      </c>
      <c r="AE44" s="47" t="str">
        <f ca="1">IF(ISBLANK(INDIRECT("E44"))," ",(INDIRECT("E44")))</f>
        <v xml:space="preserve"> </v>
      </c>
      <c r="AF44" s="47" t="str">
        <f ca="1">IF(ISBLANK(INDIRECT("F44"))," ",(INDIRECT("F44")))</f>
        <v xml:space="preserve"> </v>
      </c>
      <c r="AG44" s="47" t="str">
        <f ca="1">IF(ISBLANK(INDIRECT("G44"))," ",(INDIRECT("G44")))</f>
        <v xml:space="preserve"> </v>
      </c>
      <c r="AH44" s="47" t="str">
        <f ca="1">IF(ISBLANK(INDIRECT("H44"))," ",(INDIRECT("H44")))</f>
        <v xml:space="preserve"> </v>
      </c>
      <c r="AI44" s="47" t="str">
        <f ca="1">IF(ISBLANK(INDIRECT("I44"))," ",(INDIRECT("I44")))</f>
        <v xml:space="preserve"> </v>
      </c>
      <c r="AJ44" s="47" t="str">
        <f ca="1">IF(ISBLANK(INDIRECT("J44"))," ",(INDIRECT("J44")))</f>
        <v xml:space="preserve"> </v>
      </c>
      <c r="AK44" s="47" t="str">
        <f ca="1">IF(ISBLANK(INDIRECT("K44"))," ",(INDIRECT("K44")))</f>
        <v xml:space="preserve"> </v>
      </c>
      <c r="AL44" s="47" t="str">
        <f ca="1">IF(ISBLANK(INDIRECT("L44"))," ",(INDIRECT("L44")))</f>
        <v xml:space="preserve"> </v>
      </c>
      <c r="AM44" s="47" t="str">
        <f ca="1">IF(ISBLANK(INDIRECT("M44"))," ",(INDIRECT("M44")))</f>
        <v xml:space="preserve"> </v>
      </c>
      <c r="AN44" s="47" t="str">
        <f ca="1">IF(ISBLANK(INDIRECT("N44"))," ",(INDIRECT("N44")))</f>
        <v xml:space="preserve"> </v>
      </c>
      <c r="AO44" s="47" t="str">
        <f ca="1">IF(ISBLANK(INDIRECT("O44"))," ",(INDIRECT("O44")))</f>
        <v xml:space="preserve"> </v>
      </c>
      <c r="AP44" s="47" t="str">
        <f ca="1">IF(ISBLANK(INDIRECT("P44"))," ",(INDIRECT("P44")))</f>
        <v xml:space="preserve"> </v>
      </c>
      <c r="AQ44" s="47" t="str">
        <f ca="1">IF(ISBLANK(INDIRECT("Q44"))," ",(INDIRECT("Q44")))</f>
        <v xml:space="preserve"> </v>
      </c>
      <c r="AR44" s="47" t="str">
        <f ca="1">IF(ISBLANK(INDIRECT("R44"))," ",(INDIRECT("R44")))</f>
        <v xml:space="preserve"> </v>
      </c>
      <c r="AS44" s="47" t="str">
        <f ca="1">IF(ISBLANK(INDIRECT("S44"))," ",(INDIRECT("S44")))</f>
        <v xml:space="preserve"> </v>
      </c>
      <c r="AT44" s="47" t="str">
        <f ca="1">IF(ISBLANK(INDIRECT("T44"))," ",(INDIRECT("T44")))</f>
        <v xml:space="preserve"> </v>
      </c>
      <c r="AU44" s="47" t="str">
        <f ca="1">IF(ISBLANK(INDIRECT("U44"))," ",(INDIRECT("U44")))</f>
        <v xml:space="preserve"> </v>
      </c>
      <c r="AV44" s="47" t="str">
        <f ca="1">IF(ISBLANK(INDIRECT("V44"))," ",(INDIRECT("V44")))</f>
        <v xml:space="preserve"> </v>
      </c>
      <c r="AW44" s="47" t="str">
        <f ca="1">IF(ISBLANK(INDIRECT("W44"))," ",(INDIRECT("W44")))</f>
        <v xml:space="preserve"> </v>
      </c>
    </row>
    <row r="45" spans="1:49" ht="59.25" customHeight="1" x14ac:dyDescent="0.35">
      <c r="A45" s="145">
        <v>40</v>
      </c>
      <c r="B45" s="109"/>
      <c r="C45" s="109"/>
      <c r="D45" s="109"/>
      <c r="E45" s="109"/>
      <c r="F45" s="144"/>
      <c r="G45" s="109"/>
      <c r="H45" s="109"/>
      <c r="I45" s="144"/>
      <c r="J45" s="109"/>
      <c r="K45" s="109"/>
      <c r="L45" s="109"/>
      <c r="M45" s="109"/>
      <c r="N45" s="109"/>
      <c r="O45" s="109"/>
      <c r="P45" s="109"/>
      <c r="Q45" s="144"/>
      <c r="R45" s="144"/>
      <c r="S45" s="109"/>
      <c r="T45" s="109"/>
      <c r="U45" s="109"/>
      <c r="V45" s="109"/>
      <c r="W45" s="109"/>
      <c r="AB45" s="47" t="str">
        <f ca="1">IF(ISBLANK(INDIRECT("B45"))," ",(INDIRECT("B45")))</f>
        <v xml:space="preserve"> </v>
      </c>
      <c r="AC45" s="47" t="str">
        <f ca="1">IF(ISBLANK(INDIRECT("C45"))," ",(INDIRECT("C45")))</f>
        <v xml:space="preserve"> </v>
      </c>
      <c r="AD45" s="47" t="str">
        <f ca="1">IF(ISBLANK(INDIRECT("D45"))," ",(INDIRECT("D45")))</f>
        <v xml:space="preserve"> </v>
      </c>
      <c r="AE45" s="47" t="str">
        <f ca="1">IF(ISBLANK(INDIRECT("E45"))," ",(INDIRECT("E45")))</f>
        <v xml:space="preserve"> </v>
      </c>
      <c r="AF45" s="47" t="str">
        <f ca="1">IF(ISBLANK(INDIRECT("F45"))," ",(INDIRECT("F45")))</f>
        <v xml:space="preserve"> </v>
      </c>
      <c r="AG45" s="47" t="str">
        <f ca="1">IF(ISBLANK(INDIRECT("G45"))," ",(INDIRECT("G45")))</f>
        <v xml:space="preserve"> </v>
      </c>
      <c r="AH45" s="47" t="str">
        <f ca="1">IF(ISBLANK(INDIRECT("H45"))," ",(INDIRECT("H45")))</f>
        <v xml:space="preserve"> </v>
      </c>
      <c r="AI45" s="47" t="str">
        <f ca="1">IF(ISBLANK(INDIRECT("I45"))," ",(INDIRECT("I45")))</f>
        <v xml:space="preserve"> </v>
      </c>
      <c r="AJ45" s="47" t="str">
        <f ca="1">IF(ISBLANK(INDIRECT("J45"))," ",(INDIRECT("J45")))</f>
        <v xml:space="preserve"> </v>
      </c>
      <c r="AK45" s="47" t="str">
        <f ca="1">IF(ISBLANK(INDIRECT("K45"))," ",(INDIRECT("K45")))</f>
        <v xml:space="preserve"> </v>
      </c>
      <c r="AL45" s="47" t="str">
        <f ca="1">IF(ISBLANK(INDIRECT("L45"))," ",(INDIRECT("L45")))</f>
        <v xml:space="preserve"> </v>
      </c>
      <c r="AM45" s="47" t="str">
        <f ca="1">IF(ISBLANK(INDIRECT("M45"))," ",(INDIRECT("M45")))</f>
        <v xml:space="preserve"> </v>
      </c>
      <c r="AN45" s="47" t="str">
        <f ca="1">IF(ISBLANK(INDIRECT("N45"))," ",(INDIRECT("N45")))</f>
        <v xml:space="preserve"> </v>
      </c>
      <c r="AO45" s="47" t="str">
        <f ca="1">IF(ISBLANK(INDIRECT("O45"))," ",(INDIRECT("O45")))</f>
        <v xml:space="preserve"> </v>
      </c>
      <c r="AP45" s="47" t="str">
        <f ca="1">IF(ISBLANK(INDIRECT("P45"))," ",(INDIRECT("P45")))</f>
        <v xml:space="preserve"> </v>
      </c>
      <c r="AQ45" s="47" t="str">
        <f ca="1">IF(ISBLANK(INDIRECT("Q45"))," ",(INDIRECT("Q45")))</f>
        <v xml:space="preserve"> </v>
      </c>
      <c r="AR45" s="47" t="str">
        <f ca="1">IF(ISBLANK(INDIRECT("R45"))," ",(INDIRECT("R45")))</f>
        <v xml:space="preserve"> </v>
      </c>
      <c r="AS45" s="47" t="str">
        <f ca="1">IF(ISBLANK(INDIRECT("S45"))," ",(INDIRECT("S45")))</f>
        <v xml:space="preserve"> </v>
      </c>
      <c r="AT45" s="47" t="str">
        <f ca="1">IF(ISBLANK(INDIRECT("T45"))," ",(INDIRECT("T45")))</f>
        <v xml:space="preserve"> </v>
      </c>
      <c r="AU45" s="47" t="str">
        <f ca="1">IF(ISBLANK(INDIRECT("U45"))," ",(INDIRECT("U45")))</f>
        <v xml:space="preserve"> </v>
      </c>
      <c r="AV45" s="47" t="str">
        <f ca="1">IF(ISBLANK(INDIRECT("V45"))," ",(INDIRECT("V45")))</f>
        <v xml:space="preserve"> </v>
      </c>
      <c r="AW45" s="47" t="str">
        <f ca="1">IF(ISBLANK(INDIRECT("W45"))," ",(INDIRECT("W45")))</f>
        <v xml:space="preserve"> </v>
      </c>
    </row>
    <row r="46" spans="1:49" ht="59.25" customHeight="1" x14ac:dyDescent="0.35">
      <c r="A46" s="145">
        <v>41</v>
      </c>
      <c r="B46" s="109"/>
      <c r="C46" s="109"/>
      <c r="D46" s="109"/>
      <c r="E46" s="109"/>
      <c r="F46" s="144"/>
      <c r="G46" s="109"/>
      <c r="H46" s="109"/>
      <c r="I46" s="144"/>
      <c r="J46" s="109"/>
      <c r="K46" s="109"/>
      <c r="L46" s="109"/>
      <c r="M46" s="109"/>
      <c r="N46" s="109"/>
      <c r="O46" s="109"/>
      <c r="P46" s="109"/>
      <c r="Q46" s="144"/>
      <c r="R46" s="144"/>
      <c r="S46" s="109"/>
      <c r="T46" s="109"/>
      <c r="U46" s="109"/>
      <c r="V46" s="109"/>
      <c r="W46" s="109"/>
      <c r="AB46" s="47" t="str">
        <f ca="1">IF(ISBLANK(INDIRECT("B46"))," ",(INDIRECT("B46")))</f>
        <v xml:space="preserve"> </v>
      </c>
      <c r="AC46" s="47" t="str">
        <f ca="1">IF(ISBLANK(INDIRECT("C46"))," ",(INDIRECT("C46")))</f>
        <v xml:space="preserve"> </v>
      </c>
      <c r="AD46" s="47" t="str">
        <f ca="1">IF(ISBLANK(INDIRECT("D46"))," ",(INDIRECT("D46")))</f>
        <v xml:space="preserve"> </v>
      </c>
      <c r="AE46" s="47" t="str">
        <f ca="1">IF(ISBLANK(INDIRECT("E46"))," ",(INDIRECT("E46")))</f>
        <v xml:space="preserve"> </v>
      </c>
      <c r="AF46" s="47" t="str">
        <f ca="1">IF(ISBLANK(INDIRECT("F46"))," ",(INDIRECT("F46")))</f>
        <v xml:space="preserve"> </v>
      </c>
      <c r="AG46" s="47" t="str">
        <f ca="1">IF(ISBLANK(INDIRECT("G46"))," ",(INDIRECT("G46")))</f>
        <v xml:space="preserve"> </v>
      </c>
      <c r="AH46" s="47" t="str">
        <f ca="1">IF(ISBLANK(INDIRECT("H46"))," ",(INDIRECT("H46")))</f>
        <v xml:space="preserve"> </v>
      </c>
      <c r="AI46" s="47" t="str">
        <f ca="1">IF(ISBLANK(INDIRECT("I46"))," ",(INDIRECT("I46")))</f>
        <v xml:space="preserve"> </v>
      </c>
      <c r="AJ46" s="47" t="str">
        <f ca="1">IF(ISBLANK(INDIRECT("J46"))," ",(INDIRECT("J46")))</f>
        <v xml:space="preserve"> </v>
      </c>
      <c r="AK46" s="47" t="str">
        <f ca="1">IF(ISBLANK(INDIRECT("K46"))," ",(INDIRECT("K46")))</f>
        <v xml:space="preserve"> </v>
      </c>
      <c r="AL46" s="47" t="str">
        <f ca="1">IF(ISBLANK(INDIRECT("L46"))," ",(INDIRECT("L46")))</f>
        <v xml:space="preserve"> </v>
      </c>
      <c r="AM46" s="47" t="str">
        <f ca="1">IF(ISBLANK(INDIRECT("M46"))," ",(INDIRECT("M46")))</f>
        <v xml:space="preserve"> </v>
      </c>
      <c r="AN46" s="47" t="str">
        <f ca="1">IF(ISBLANK(INDIRECT("N46"))," ",(INDIRECT("N46")))</f>
        <v xml:space="preserve"> </v>
      </c>
      <c r="AO46" s="47" t="str">
        <f ca="1">IF(ISBLANK(INDIRECT("O46"))," ",(INDIRECT("O46")))</f>
        <v xml:space="preserve"> </v>
      </c>
      <c r="AP46" s="47" t="str">
        <f ca="1">IF(ISBLANK(INDIRECT("P46"))," ",(INDIRECT("P46")))</f>
        <v xml:space="preserve"> </v>
      </c>
      <c r="AQ46" s="47" t="str">
        <f ca="1">IF(ISBLANK(INDIRECT("Q46"))," ",(INDIRECT("Q46")))</f>
        <v xml:space="preserve"> </v>
      </c>
      <c r="AR46" s="47" t="str">
        <f ca="1">IF(ISBLANK(INDIRECT("R46"))," ",(INDIRECT("R46")))</f>
        <v xml:space="preserve"> </v>
      </c>
      <c r="AS46" s="47" t="str">
        <f ca="1">IF(ISBLANK(INDIRECT("S46"))," ",(INDIRECT("S46")))</f>
        <v xml:space="preserve"> </v>
      </c>
      <c r="AT46" s="47" t="str">
        <f ca="1">IF(ISBLANK(INDIRECT("T46"))," ",(INDIRECT("T46")))</f>
        <v xml:space="preserve"> </v>
      </c>
      <c r="AU46" s="47" t="str">
        <f ca="1">IF(ISBLANK(INDIRECT("U46"))," ",(INDIRECT("U46")))</f>
        <v xml:space="preserve"> </v>
      </c>
      <c r="AV46" s="47" t="str">
        <f ca="1">IF(ISBLANK(INDIRECT("V46"))," ",(INDIRECT("V46")))</f>
        <v xml:space="preserve"> </v>
      </c>
      <c r="AW46" s="47" t="str">
        <f ca="1">IF(ISBLANK(INDIRECT("W46"))," ",(INDIRECT("W46")))</f>
        <v xml:space="preserve"> </v>
      </c>
    </row>
    <row r="47" spans="1:49" ht="59.25" customHeight="1" x14ac:dyDescent="0.35">
      <c r="A47" s="145">
        <v>42</v>
      </c>
      <c r="B47" s="109"/>
      <c r="C47" s="109"/>
      <c r="D47" s="109"/>
      <c r="E47" s="109"/>
      <c r="F47" s="144"/>
      <c r="G47" s="109"/>
      <c r="H47" s="109"/>
      <c r="I47" s="144"/>
      <c r="J47" s="109"/>
      <c r="K47" s="109"/>
      <c r="L47" s="109"/>
      <c r="M47" s="109"/>
      <c r="N47" s="109"/>
      <c r="O47" s="109"/>
      <c r="P47" s="109"/>
      <c r="Q47" s="144"/>
      <c r="R47" s="144"/>
      <c r="S47" s="109"/>
      <c r="T47" s="109"/>
      <c r="U47" s="109"/>
      <c r="V47" s="109"/>
      <c r="W47" s="109"/>
      <c r="AB47" s="47" t="str">
        <f ca="1">IF(ISBLANK(INDIRECT("B47"))," ",(INDIRECT("B47")))</f>
        <v xml:space="preserve"> </v>
      </c>
      <c r="AC47" s="47" t="str">
        <f ca="1">IF(ISBLANK(INDIRECT("C47"))," ",(INDIRECT("C47")))</f>
        <v xml:space="preserve"> </v>
      </c>
      <c r="AD47" s="47" t="str">
        <f ca="1">IF(ISBLANK(INDIRECT("D47"))," ",(INDIRECT("D47")))</f>
        <v xml:space="preserve"> </v>
      </c>
      <c r="AE47" s="47" t="str">
        <f ca="1">IF(ISBLANK(INDIRECT("E47"))," ",(INDIRECT("E47")))</f>
        <v xml:space="preserve"> </v>
      </c>
      <c r="AF47" s="47" t="str">
        <f ca="1">IF(ISBLANK(INDIRECT("F47"))," ",(INDIRECT("F47")))</f>
        <v xml:space="preserve"> </v>
      </c>
      <c r="AG47" s="47" t="str">
        <f ca="1">IF(ISBLANK(INDIRECT("G47"))," ",(INDIRECT("G47")))</f>
        <v xml:space="preserve"> </v>
      </c>
      <c r="AH47" s="47" t="str">
        <f ca="1">IF(ISBLANK(INDIRECT("H47"))," ",(INDIRECT("H47")))</f>
        <v xml:space="preserve"> </v>
      </c>
      <c r="AI47" s="47" t="str">
        <f ca="1">IF(ISBLANK(INDIRECT("I47"))," ",(INDIRECT("I47")))</f>
        <v xml:space="preserve"> </v>
      </c>
      <c r="AJ47" s="47" t="str">
        <f ca="1">IF(ISBLANK(INDIRECT("J47"))," ",(INDIRECT("J47")))</f>
        <v xml:space="preserve"> </v>
      </c>
      <c r="AK47" s="47" t="str">
        <f ca="1">IF(ISBLANK(INDIRECT("K47"))," ",(INDIRECT("K47")))</f>
        <v xml:space="preserve"> </v>
      </c>
      <c r="AL47" s="47" t="str">
        <f ca="1">IF(ISBLANK(INDIRECT("L47"))," ",(INDIRECT("L47")))</f>
        <v xml:space="preserve"> </v>
      </c>
      <c r="AM47" s="47" t="str">
        <f ca="1">IF(ISBLANK(INDIRECT("M47"))," ",(INDIRECT("M47")))</f>
        <v xml:space="preserve"> </v>
      </c>
      <c r="AN47" s="47" t="str">
        <f ca="1">IF(ISBLANK(INDIRECT("N47"))," ",(INDIRECT("N47")))</f>
        <v xml:space="preserve"> </v>
      </c>
      <c r="AO47" s="47" t="str">
        <f ca="1">IF(ISBLANK(INDIRECT("O47"))," ",(INDIRECT("O47")))</f>
        <v xml:space="preserve"> </v>
      </c>
      <c r="AP47" s="47" t="str">
        <f ca="1">IF(ISBLANK(INDIRECT("P47"))," ",(INDIRECT("P47")))</f>
        <v xml:space="preserve"> </v>
      </c>
      <c r="AQ47" s="47" t="str">
        <f ca="1">IF(ISBLANK(INDIRECT("Q47"))," ",(INDIRECT("Q47")))</f>
        <v xml:space="preserve"> </v>
      </c>
      <c r="AR47" s="47" t="str">
        <f ca="1">IF(ISBLANK(INDIRECT("R47"))," ",(INDIRECT("R47")))</f>
        <v xml:space="preserve"> </v>
      </c>
      <c r="AS47" s="47" t="str">
        <f ca="1">IF(ISBLANK(INDIRECT("S47"))," ",(INDIRECT("S47")))</f>
        <v xml:space="preserve"> </v>
      </c>
      <c r="AT47" s="47" t="str">
        <f ca="1">IF(ISBLANK(INDIRECT("T47"))," ",(INDIRECT("T47")))</f>
        <v xml:space="preserve"> </v>
      </c>
      <c r="AU47" s="47" t="str">
        <f ca="1">IF(ISBLANK(INDIRECT("U47"))," ",(INDIRECT("U47")))</f>
        <v xml:space="preserve"> </v>
      </c>
      <c r="AV47" s="47" t="str">
        <f ca="1">IF(ISBLANK(INDIRECT("V47"))," ",(INDIRECT("V47")))</f>
        <v xml:space="preserve"> </v>
      </c>
      <c r="AW47" s="47" t="str">
        <f ca="1">IF(ISBLANK(INDIRECT("W47"))," ",(INDIRECT("W47")))</f>
        <v xml:space="preserve"> </v>
      </c>
    </row>
    <row r="48" spans="1:49" ht="59.25" customHeight="1" x14ac:dyDescent="0.35">
      <c r="A48" s="145">
        <v>43</v>
      </c>
      <c r="B48" s="109"/>
      <c r="C48" s="109"/>
      <c r="D48" s="109"/>
      <c r="E48" s="109"/>
      <c r="F48" s="144"/>
      <c r="G48" s="109"/>
      <c r="H48" s="109"/>
      <c r="I48" s="144"/>
      <c r="J48" s="109"/>
      <c r="K48" s="109"/>
      <c r="L48" s="109"/>
      <c r="M48" s="109"/>
      <c r="N48" s="109"/>
      <c r="O48" s="109"/>
      <c r="P48" s="109"/>
      <c r="Q48" s="144"/>
      <c r="R48" s="144"/>
      <c r="S48" s="109"/>
      <c r="T48" s="109"/>
      <c r="U48" s="109"/>
      <c r="V48" s="109"/>
      <c r="W48" s="109"/>
      <c r="AB48" s="47" t="str">
        <f ca="1">IF(ISBLANK(INDIRECT("B48"))," ",(INDIRECT("B48")))</f>
        <v xml:space="preserve"> </v>
      </c>
      <c r="AC48" s="47" t="str">
        <f ca="1">IF(ISBLANK(INDIRECT("C48"))," ",(INDIRECT("C48")))</f>
        <v xml:space="preserve"> </v>
      </c>
      <c r="AD48" s="47" t="str">
        <f ca="1">IF(ISBLANK(INDIRECT("D48"))," ",(INDIRECT("D48")))</f>
        <v xml:space="preserve"> </v>
      </c>
      <c r="AE48" s="47" t="str">
        <f ca="1">IF(ISBLANK(INDIRECT("E48"))," ",(INDIRECT("E48")))</f>
        <v xml:space="preserve"> </v>
      </c>
      <c r="AF48" s="47" t="str">
        <f ca="1">IF(ISBLANK(INDIRECT("F48"))," ",(INDIRECT("F48")))</f>
        <v xml:space="preserve"> </v>
      </c>
      <c r="AG48" s="47" t="str">
        <f ca="1">IF(ISBLANK(INDIRECT("G48"))," ",(INDIRECT("G48")))</f>
        <v xml:space="preserve"> </v>
      </c>
      <c r="AH48" s="47" t="str">
        <f ca="1">IF(ISBLANK(INDIRECT("H48"))," ",(INDIRECT("H48")))</f>
        <v xml:space="preserve"> </v>
      </c>
      <c r="AI48" s="47" t="str">
        <f ca="1">IF(ISBLANK(INDIRECT("I48"))," ",(INDIRECT("I48")))</f>
        <v xml:space="preserve"> </v>
      </c>
      <c r="AJ48" s="47" t="str">
        <f ca="1">IF(ISBLANK(INDIRECT("J48"))," ",(INDIRECT("J48")))</f>
        <v xml:space="preserve"> </v>
      </c>
      <c r="AK48" s="47" t="str">
        <f ca="1">IF(ISBLANK(INDIRECT("K48"))," ",(INDIRECT("K48")))</f>
        <v xml:space="preserve"> </v>
      </c>
      <c r="AL48" s="47" t="str">
        <f ca="1">IF(ISBLANK(INDIRECT("L48"))," ",(INDIRECT("L48")))</f>
        <v xml:space="preserve"> </v>
      </c>
      <c r="AM48" s="47" t="str">
        <f ca="1">IF(ISBLANK(INDIRECT("M48"))," ",(INDIRECT("M48")))</f>
        <v xml:space="preserve"> </v>
      </c>
      <c r="AN48" s="47" t="str">
        <f ca="1">IF(ISBLANK(INDIRECT("N48"))," ",(INDIRECT("N48")))</f>
        <v xml:space="preserve"> </v>
      </c>
      <c r="AO48" s="47" t="str">
        <f ca="1">IF(ISBLANK(INDIRECT("O48"))," ",(INDIRECT("O48")))</f>
        <v xml:space="preserve"> </v>
      </c>
      <c r="AP48" s="47" t="str">
        <f ca="1">IF(ISBLANK(INDIRECT("P48"))," ",(INDIRECT("P48")))</f>
        <v xml:space="preserve"> </v>
      </c>
      <c r="AQ48" s="47" t="str">
        <f ca="1">IF(ISBLANK(INDIRECT("Q48"))," ",(INDIRECT("Q48")))</f>
        <v xml:space="preserve"> </v>
      </c>
      <c r="AR48" s="47" t="str">
        <f ca="1">IF(ISBLANK(INDIRECT("R48"))," ",(INDIRECT("R48")))</f>
        <v xml:space="preserve"> </v>
      </c>
      <c r="AS48" s="47" t="str">
        <f ca="1">IF(ISBLANK(INDIRECT("S48"))," ",(INDIRECT("S48")))</f>
        <v xml:space="preserve"> </v>
      </c>
      <c r="AT48" s="47" t="str">
        <f ca="1">IF(ISBLANK(INDIRECT("T48"))," ",(INDIRECT("T48")))</f>
        <v xml:space="preserve"> </v>
      </c>
      <c r="AU48" s="47" t="str">
        <f ca="1">IF(ISBLANK(INDIRECT("U48"))," ",(INDIRECT("U48")))</f>
        <v xml:space="preserve"> </v>
      </c>
      <c r="AV48" s="47" t="str">
        <f ca="1">IF(ISBLANK(INDIRECT("V48"))," ",(INDIRECT("V48")))</f>
        <v xml:space="preserve"> </v>
      </c>
      <c r="AW48" s="47" t="str">
        <f ca="1">IF(ISBLANK(INDIRECT("W48"))," ",(INDIRECT("W48")))</f>
        <v xml:space="preserve"> </v>
      </c>
    </row>
    <row r="49" spans="1:49" ht="59.25" customHeight="1" x14ac:dyDescent="0.35">
      <c r="A49" s="145">
        <v>44</v>
      </c>
      <c r="B49" s="109"/>
      <c r="C49" s="109"/>
      <c r="D49" s="109"/>
      <c r="E49" s="109"/>
      <c r="F49" s="144"/>
      <c r="G49" s="109"/>
      <c r="H49" s="109"/>
      <c r="I49" s="144"/>
      <c r="J49" s="109"/>
      <c r="K49" s="109"/>
      <c r="L49" s="109"/>
      <c r="M49" s="109"/>
      <c r="N49" s="109"/>
      <c r="O49" s="109"/>
      <c r="P49" s="109"/>
      <c r="Q49" s="144"/>
      <c r="R49" s="144"/>
      <c r="S49" s="109"/>
      <c r="T49" s="109"/>
      <c r="U49" s="109"/>
      <c r="V49" s="109"/>
      <c r="W49" s="109"/>
      <c r="AB49" s="47" t="str">
        <f ca="1">IF(ISBLANK(INDIRECT("B49"))," ",(INDIRECT("B49")))</f>
        <v xml:space="preserve"> </v>
      </c>
      <c r="AC49" s="47" t="str">
        <f ca="1">IF(ISBLANK(INDIRECT("C49"))," ",(INDIRECT("C49")))</f>
        <v xml:space="preserve"> </v>
      </c>
      <c r="AD49" s="47" t="str">
        <f ca="1">IF(ISBLANK(INDIRECT("D49"))," ",(INDIRECT("D49")))</f>
        <v xml:space="preserve"> </v>
      </c>
      <c r="AE49" s="47" t="str">
        <f ca="1">IF(ISBLANK(INDIRECT("E49"))," ",(INDIRECT("E49")))</f>
        <v xml:space="preserve"> </v>
      </c>
      <c r="AF49" s="47" t="str">
        <f ca="1">IF(ISBLANK(INDIRECT("F49"))," ",(INDIRECT("F49")))</f>
        <v xml:space="preserve"> </v>
      </c>
      <c r="AG49" s="47" t="str">
        <f ca="1">IF(ISBLANK(INDIRECT("G49"))," ",(INDIRECT("G49")))</f>
        <v xml:space="preserve"> </v>
      </c>
      <c r="AH49" s="47" t="str">
        <f ca="1">IF(ISBLANK(INDIRECT("H49"))," ",(INDIRECT("H49")))</f>
        <v xml:space="preserve"> </v>
      </c>
      <c r="AI49" s="47" t="str">
        <f ca="1">IF(ISBLANK(INDIRECT("I49"))," ",(INDIRECT("I49")))</f>
        <v xml:space="preserve"> </v>
      </c>
      <c r="AJ49" s="47" t="str">
        <f ca="1">IF(ISBLANK(INDIRECT("J49"))," ",(INDIRECT("J49")))</f>
        <v xml:space="preserve"> </v>
      </c>
      <c r="AK49" s="47" t="str">
        <f ca="1">IF(ISBLANK(INDIRECT("K49"))," ",(INDIRECT("K49")))</f>
        <v xml:space="preserve"> </v>
      </c>
      <c r="AL49" s="47" t="str">
        <f ca="1">IF(ISBLANK(INDIRECT("L49"))," ",(INDIRECT("L49")))</f>
        <v xml:space="preserve"> </v>
      </c>
      <c r="AM49" s="47" t="str">
        <f ca="1">IF(ISBLANK(INDIRECT("M49"))," ",(INDIRECT("M49")))</f>
        <v xml:space="preserve"> </v>
      </c>
      <c r="AN49" s="47" t="str">
        <f ca="1">IF(ISBLANK(INDIRECT("N49"))," ",(INDIRECT("N49")))</f>
        <v xml:space="preserve"> </v>
      </c>
      <c r="AO49" s="47" t="str">
        <f ca="1">IF(ISBLANK(INDIRECT("O49"))," ",(INDIRECT("O49")))</f>
        <v xml:space="preserve"> </v>
      </c>
      <c r="AP49" s="47" t="str">
        <f ca="1">IF(ISBLANK(INDIRECT("P49"))," ",(INDIRECT("P49")))</f>
        <v xml:space="preserve"> </v>
      </c>
      <c r="AQ49" s="47" t="str">
        <f ca="1">IF(ISBLANK(INDIRECT("Q49"))," ",(INDIRECT("Q49")))</f>
        <v xml:space="preserve"> </v>
      </c>
      <c r="AR49" s="47" t="str">
        <f ca="1">IF(ISBLANK(INDIRECT("R49"))," ",(INDIRECT("R49")))</f>
        <v xml:space="preserve"> </v>
      </c>
      <c r="AS49" s="47" t="str">
        <f ca="1">IF(ISBLANK(INDIRECT("S49"))," ",(INDIRECT("S49")))</f>
        <v xml:space="preserve"> </v>
      </c>
      <c r="AT49" s="47" t="str">
        <f ca="1">IF(ISBLANK(INDIRECT("T49"))," ",(INDIRECT("T49")))</f>
        <v xml:space="preserve"> </v>
      </c>
      <c r="AU49" s="47" t="str">
        <f ca="1">IF(ISBLANK(INDIRECT("U49"))," ",(INDIRECT("U49")))</f>
        <v xml:space="preserve"> </v>
      </c>
      <c r="AV49" s="47" t="str">
        <f ca="1">IF(ISBLANK(INDIRECT("V49"))," ",(INDIRECT("V49")))</f>
        <v xml:space="preserve"> </v>
      </c>
      <c r="AW49" s="47" t="str">
        <f ca="1">IF(ISBLANK(INDIRECT("W49"))," ",(INDIRECT("W49")))</f>
        <v xml:space="preserve"> </v>
      </c>
    </row>
    <row r="50" spans="1:49" ht="59.25" customHeight="1" x14ac:dyDescent="0.35">
      <c r="A50" s="145">
        <v>45</v>
      </c>
      <c r="B50" s="109"/>
      <c r="C50" s="109"/>
      <c r="D50" s="109"/>
      <c r="E50" s="109"/>
      <c r="F50" s="144"/>
      <c r="G50" s="109"/>
      <c r="H50" s="109"/>
      <c r="I50" s="144"/>
      <c r="J50" s="109"/>
      <c r="K50" s="109"/>
      <c r="L50" s="109"/>
      <c r="M50" s="109"/>
      <c r="N50" s="109"/>
      <c r="O50" s="109"/>
      <c r="P50" s="109"/>
      <c r="Q50" s="144"/>
      <c r="R50" s="144"/>
      <c r="S50" s="109"/>
      <c r="T50" s="109"/>
      <c r="U50" s="109"/>
      <c r="V50" s="109"/>
      <c r="W50" s="109"/>
      <c r="AB50" s="47" t="str">
        <f ca="1">IF(ISBLANK(INDIRECT("B50"))," ",(INDIRECT("B50")))</f>
        <v xml:space="preserve"> </v>
      </c>
      <c r="AC50" s="47" t="str">
        <f ca="1">IF(ISBLANK(INDIRECT("C50"))," ",(INDIRECT("C50")))</f>
        <v xml:space="preserve"> </v>
      </c>
      <c r="AD50" s="47" t="str">
        <f ca="1">IF(ISBLANK(INDIRECT("D50"))," ",(INDIRECT("D50")))</f>
        <v xml:space="preserve"> </v>
      </c>
      <c r="AE50" s="47" t="str">
        <f ca="1">IF(ISBLANK(INDIRECT("E50"))," ",(INDIRECT("E50")))</f>
        <v xml:space="preserve"> </v>
      </c>
      <c r="AF50" s="47" t="str">
        <f ca="1">IF(ISBLANK(INDIRECT("F50"))," ",(INDIRECT("F50")))</f>
        <v xml:space="preserve"> </v>
      </c>
      <c r="AG50" s="47" t="str">
        <f ca="1">IF(ISBLANK(INDIRECT("G50"))," ",(INDIRECT("G50")))</f>
        <v xml:space="preserve"> </v>
      </c>
      <c r="AH50" s="47" t="str">
        <f ca="1">IF(ISBLANK(INDIRECT("H50"))," ",(INDIRECT("H50")))</f>
        <v xml:space="preserve"> </v>
      </c>
      <c r="AI50" s="47" t="str">
        <f ca="1">IF(ISBLANK(INDIRECT("I50"))," ",(INDIRECT("I50")))</f>
        <v xml:space="preserve"> </v>
      </c>
      <c r="AJ50" s="47" t="str">
        <f ca="1">IF(ISBLANK(INDIRECT("J50"))," ",(INDIRECT("J50")))</f>
        <v xml:space="preserve"> </v>
      </c>
      <c r="AK50" s="47" t="str">
        <f ca="1">IF(ISBLANK(INDIRECT("K50"))," ",(INDIRECT("K50")))</f>
        <v xml:space="preserve"> </v>
      </c>
      <c r="AL50" s="47" t="str">
        <f ca="1">IF(ISBLANK(INDIRECT("L50"))," ",(INDIRECT("L50")))</f>
        <v xml:space="preserve"> </v>
      </c>
      <c r="AM50" s="47" t="str">
        <f ca="1">IF(ISBLANK(INDIRECT("M50"))," ",(INDIRECT("M50")))</f>
        <v xml:space="preserve"> </v>
      </c>
      <c r="AN50" s="47" t="str">
        <f ca="1">IF(ISBLANK(INDIRECT("N50"))," ",(INDIRECT("N50")))</f>
        <v xml:space="preserve"> </v>
      </c>
      <c r="AO50" s="47" t="str">
        <f ca="1">IF(ISBLANK(INDIRECT("O50"))," ",(INDIRECT("O50")))</f>
        <v xml:space="preserve"> </v>
      </c>
      <c r="AP50" s="47" t="str">
        <f ca="1">IF(ISBLANK(INDIRECT("P50"))," ",(INDIRECT("P50")))</f>
        <v xml:space="preserve"> </v>
      </c>
      <c r="AQ50" s="47" t="str">
        <f ca="1">IF(ISBLANK(INDIRECT("Q50"))," ",(INDIRECT("Q50")))</f>
        <v xml:space="preserve"> </v>
      </c>
      <c r="AR50" s="47" t="str">
        <f ca="1">IF(ISBLANK(INDIRECT("R50"))," ",(INDIRECT("R50")))</f>
        <v xml:space="preserve"> </v>
      </c>
      <c r="AS50" s="47" t="str">
        <f ca="1">IF(ISBLANK(INDIRECT("S50"))," ",(INDIRECT("S50")))</f>
        <v xml:space="preserve"> </v>
      </c>
      <c r="AT50" s="47" t="str">
        <f ca="1">IF(ISBLANK(INDIRECT("T50"))," ",(INDIRECT("T50")))</f>
        <v xml:space="preserve"> </v>
      </c>
      <c r="AU50" s="47" t="str">
        <f ca="1">IF(ISBLANK(INDIRECT("U50"))," ",(INDIRECT("U50")))</f>
        <v xml:space="preserve"> </v>
      </c>
      <c r="AV50" s="47" t="str">
        <f ca="1">IF(ISBLANK(INDIRECT("V50"))," ",(INDIRECT("V50")))</f>
        <v xml:space="preserve"> </v>
      </c>
      <c r="AW50" s="47" t="str">
        <f ca="1">IF(ISBLANK(INDIRECT("W50"))," ",(INDIRECT("W50")))</f>
        <v xml:space="preserve"> </v>
      </c>
    </row>
    <row r="51" spans="1:49" ht="59.25" customHeight="1" x14ac:dyDescent="0.35">
      <c r="A51" s="145">
        <v>46</v>
      </c>
      <c r="B51" s="109"/>
      <c r="C51" s="109"/>
      <c r="D51" s="109"/>
      <c r="E51" s="109"/>
      <c r="F51" s="144"/>
      <c r="G51" s="109"/>
      <c r="H51" s="109"/>
      <c r="I51" s="144"/>
      <c r="J51" s="109"/>
      <c r="K51" s="109"/>
      <c r="L51" s="109"/>
      <c r="M51" s="109"/>
      <c r="N51" s="109"/>
      <c r="O51" s="109"/>
      <c r="P51" s="109"/>
      <c r="Q51" s="144"/>
      <c r="R51" s="144"/>
      <c r="S51" s="109"/>
      <c r="T51" s="109"/>
      <c r="U51" s="109"/>
      <c r="V51" s="109"/>
      <c r="W51" s="109"/>
      <c r="AB51" s="47" t="str">
        <f ca="1">IF(ISBLANK(INDIRECT("B51"))," ",(INDIRECT("B51")))</f>
        <v xml:space="preserve"> </v>
      </c>
      <c r="AC51" s="47" t="str">
        <f ca="1">IF(ISBLANK(INDIRECT("C51"))," ",(INDIRECT("C51")))</f>
        <v xml:space="preserve"> </v>
      </c>
      <c r="AD51" s="47" t="str">
        <f ca="1">IF(ISBLANK(INDIRECT("D51"))," ",(INDIRECT("D51")))</f>
        <v xml:space="preserve"> </v>
      </c>
      <c r="AE51" s="47" t="str">
        <f ca="1">IF(ISBLANK(INDIRECT("E51"))," ",(INDIRECT("E51")))</f>
        <v xml:space="preserve"> </v>
      </c>
      <c r="AF51" s="47" t="str">
        <f ca="1">IF(ISBLANK(INDIRECT("F51"))," ",(INDIRECT("F51")))</f>
        <v xml:space="preserve"> </v>
      </c>
      <c r="AG51" s="47" t="str">
        <f ca="1">IF(ISBLANK(INDIRECT("G51"))," ",(INDIRECT("G51")))</f>
        <v xml:space="preserve"> </v>
      </c>
      <c r="AH51" s="47" t="str">
        <f ca="1">IF(ISBLANK(INDIRECT("H51"))," ",(INDIRECT("H51")))</f>
        <v xml:space="preserve"> </v>
      </c>
      <c r="AI51" s="47" t="str">
        <f ca="1">IF(ISBLANK(INDIRECT("I51"))," ",(INDIRECT("I51")))</f>
        <v xml:space="preserve"> </v>
      </c>
      <c r="AJ51" s="47" t="str">
        <f ca="1">IF(ISBLANK(INDIRECT("J51"))," ",(INDIRECT("J51")))</f>
        <v xml:space="preserve"> </v>
      </c>
      <c r="AK51" s="47" t="str">
        <f ca="1">IF(ISBLANK(INDIRECT("K51"))," ",(INDIRECT("K51")))</f>
        <v xml:space="preserve"> </v>
      </c>
      <c r="AL51" s="47" t="str">
        <f ca="1">IF(ISBLANK(INDIRECT("L51"))," ",(INDIRECT("L51")))</f>
        <v xml:space="preserve"> </v>
      </c>
      <c r="AM51" s="47" t="str">
        <f ca="1">IF(ISBLANK(INDIRECT("M51"))," ",(INDIRECT("M51")))</f>
        <v xml:space="preserve"> </v>
      </c>
      <c r="AN51" s="47" t="str">
        <f ca="1">IF(ISBLANK(INDIRECT("N51"))," ",(INDIRECT("N51")))</f>
        <v xml:space="preserve"> </v>
      </c>
      <c r="AO51" s="47" t="str">
        <f ca="1">IF(ISBLANK(INDIRECT("O51"))," ",(INDIRECT("O51")))</f>
        <v xml:space="preserve"> </v>
      </c>
      <c r="AP51" s="47" t="str">
        <f ca="1">IF(ISBLANK(INDIRECT("P51"))," ",(INDIRECT("P51")))</f>
        <v xml:space="preserve"> </v>
      </c>
      <c r="AQ51" s="47" t="str">
        <f ca="1">IF(ISBLANK(INDIRECT("Q51"))," ",(INDIRECT("Q51")))</f>
        <v xml:space="preserve"> </v>
      </c>
      <c r="AR51" s="47" t="str">
        <f ca="1">IF(ISBLANK(INDIRECT("R51"))," ",(INDIRECT("R51")))</f>
        <v xml:space="preserve"> </v>
      </c>
      <c r="AS51" s="47" t="str">
        <f ca="1">IF(ISBLANK(INDIRECT("S51"))," ",(INDIRECT("S51")))</f>
        <v xml:space="preserve"> </v>
      </c>
      <c r="AT51" s="47" t="str">
        <f ca="1">IF(ISBLANK(INDIRECT("T51"))," ",(INDIRECT("T51")))</f>
        <v xml:space="preserve"> </v>
      </c>
      <c r="AU51" s="47" t="str">
        <f ca="1">IF(ISBLANK(INDIRECT("U51"))," ",(INDIRECT("U51")))</f>
        <v xml:space="preserve"> </v>
      </c>
      <c r="AV51" s="47" t="str">
        <f ca="1">IF(ISBLANK(INDIRECT("V51"))," ",(INDIRECT("V51")))</f>
        <v xml:space="preserve"> </v>
      </c>
      <c r="AW51" s="47" t="str">
        <f ca="1">IF(ISBLANK(INDIRECT("W51"))," ",(INDIRECT("W51")))</f>
        <v xml:space="preserve"> </v>
      </c>
    </row>
    <row r="52" spans="1:49" ht="59.25" customHeight="1" x14ac:dyDescent="0.35">
      <c r="A52" s="145">
        <v>47</v>
      </c>
      <c r="B52" s="109"/>
      <c r="C52" s="109"/>
      <c r="D52" s="109"/>
      <c r="E52" s="109"/>
      <c r="F52" s="144"/>
      <c r="G52" s="109"/>
      <c r="H52" s="109"/>
      <c r="I52" s="144"/>
      <c r="J52" s="109"/>
      <c r="K52" s="109"/>
      <c r="L52" s="109"/>
      <c r="M52" s="109"/>
      <c r="N52" s="109"/>
      <c r="O52" s="109"/>
      <c r="P52" s="109"/>
      <c r="Q52" s="144"/>
      <c r="R52" s="144"/>
      <c r="S52" s="109"/>
      <c r="T52" s="109"/>
      <c r="U52" s="109"/>
      <c r="V52" s="109"/>
      <c r="W52" s="109"/>
      <c r="AB52" s="47" t="str">
        <f ca="1">IF(ISBLANK(INDIRECT("B52"))," ",(INDIRECT("B52")))</f>
        <v xml:space="preserve"> </v>
      </c>
      <c r="AC52" s="47" t="str">
        <f ca="1">IF(ISBLANK(INDIRECT("C52"))," ",(INDIRECT("C52")))</f>
        <v xml:space="preserve"> </v>
      </c>
      <c r="AD52" s="47" t="str">
        <f ca="1">IF(ISBLANK(INDIRECT("D52"))," ",(INDIRECT("D52")))</f>
        <v xml:space="preserve"> </v>
      </c>
      <c r="AE52" s="47" t="str">
        <f ca="1">IF(ISBLANK(INDIRECT("E52"))," ",(INDIRECT("E52")))</f>
        <v xml:space="preserve"> </v>
      </c>
      <c r="AF52" s="47" t="str">
        <f ca="1">IF(ISBLANK(INDIRECT("F52"))," ",(INDIRECT("F52")))</f>
        <v xml:space="preserve"> </v>
      </c>
      <c r="AG52" s="47" t="str">
        <f ca="1">IF(ISBLANK(INDIRECT("G52"))," ",(INDIRECT("G52")))</f>
        <v xml:space="preserve"> </v>
      </c>
      <c r="AH52" s="47" t="str">
        <f ca="1">IF(ISBLANK(INDIRECT("H52"))," ",(INDIRECT("H52")))</f>
        <v xml:space="preserve"> </v>
      </c>
      <c r="AI52" s="47" t="str">
        <f ca="1">IF(ISBLANK(INDIRECT("I52"))," ",(INDIRECT("I52")))</f>
        <v xml:space="preserve"> </v>
      </c>
      <c r="AJ52" s="47" t="str">
        <f ca="1">IF(ISBLANK(INDIRECT("J52"))," ",(INDIRECT("J52")))</f>
        <v xml:space="preserve"> </v>
      </c>
      <c r="AK52" s="47" t="str">
        <f ca="1">IF(ISBLANK(INDIRECT("K52"))," ",(INDIRECT("K52")))</f>
        <v xml:space="preserve"> </v>
      </c>
      <c r="AL52" s="47" t="str">
        <f ca="1">IF(ISBLANK(INDIRECT("L52"))," ",(INDIRECT("L52")))</f>
        <v xml:space="preserve"> </v>
      </c>
      <c r="AM52" s="47" t="str">
        <f ca="1">IF(ISBLANK(INDIRECT("M52"))," ",(INDIRECT("M52")))</f>
        <v xml:space="preserve"> </v>
      </c>
      <c r="AN52" s="47" t="str">
        <f ca="1">IF(ISBLANK(INDIRECT("N52"))," ",(INDIRECT("N52")))</f>
        <v xml:space="preserve"> </v>
      </c>
      <c r="AO52" s="47" t="str">
        <f ca="1">IF(ISBLANK(INDIRECT("O52"))," ",(INDIRECT("O52")))</f>
        <v xml:space="preserve"> </v>
      </c>
      <c r="AP52" s="47" t="str">
        <f ca="1">IF(ISBLANK(INDIRECT("P52"))," ",(INDIRECT("P52")))</f>
        <v xml:space="preserve"> </v>
      </c>
      <c r="AQ52" s="47" t="str">
        <f ca="1">IF(ISBLANK(INDIRECT("Q52"))," ",(INDIRECT("Q52")))</f>
        <v xml:space="preserve"> </v>
      </c>
      <c r="AR52" s="47" t="str">
        <f ca="1">IF(ISBLANK(INDIRECT("R52"))," ",(INDIRECT("R52")))</f>
        <v xml:space="preserve"> </v>
      </c>
      <c r="AS52" s="47" t="str">
        <f ca="1">IF(ISBLANK(INDIRECT("S52"))," ",(INDIRECT("S52")))</f>
        <v xml:space="preserve"> </v>
      </c>
      <c r="AT52" s="47" t="str">
        <f ca="1">IF(ISBLANK(INDIRECT("T52"))," ",(INDIRECT("T52")))</f>
        <v xml:space="preserve"> </v>
      </c>
      <c r="AU52" s="47" t="str">
        <f ca="1">IF(ISBLANK(INDIRECT("U52"))," ",(INDIRECT("U52")))</f>
        <v xml:space="preserve"> </v>
      </c>
      <c r="AV52" s="47" t="str">
        <f ca="1">IF(ISBLANK(INDIRECT("V52"))," ",(INDIRECT("V52")))</f>
        <v xml:space="preserve"> </v>
      </c>
      <c r="AW52" s="47" t="str">
        <f ca="1">IF(ISBLANK(INDIRECT("W52"))," ",(INDIRECT("W52")))</f>
        <v xml:space="preserve"> </v>
      </c>
    </row>
    <row r="53" spans="1:49" ht="59.25" customHeight="1" x14ac:dyDescent="0.35">
      <c r="A53" s="145">
        <v>48</v>
      </c>
      <c r="B53" s="109"/>
      <c r="C53" s="109"/>
      <c r="D53" s="109"/>
      <c r="E53" s="109"/>
      <c r="F53" s="144"/>
      <c r="G53" s="109"/>
      <c r="H53" s="109"/>
      <c r="I53" s="144"/>
      <c r="J53" s="109"/>
      <c r="K53" s="109"/>
      <c r="L53" s="109"/>
      <c r="M53" s="109"/>
      <c r="N53" s="109"/>
      <c r="O53" s="109"/>
      <c r="P53" s="109"/>
      <c r="Q53" s="144"/>
      <c r="R53" s="144"/>
      <c r="S53" s="109"/>
      <c r="T53" s="109"/>
      <c r="U53" s="109"/>
      <c r="V53" s="109"/>
      <c r="W53" s="109"/>
      <c r="AB53" s="47" t="str">
        <f ca="1">IF(ISBLANK(INDIRECT("B53"))," ",(INDIRECT("B53")))</f>
        <v xml:space="preserve"> </v>
      </c>
      <c r="AC53" s="47" t="str">
        <f ca="1">IF(ISBLANK(INDIRECT("C53"))," ",(INDIRECT("C53")))</f>
        <v xml:space="preserve"> </v>
      </c>
      <c r="AD53" s="47" t="str">
        <f ca="1">IF(ISBLANK(INDIRECT("D53"))," ",(INDIRECT("D53")))</f>
        <v xml:space="preserve"> </v>
      </c>
      <c r="AE53" s="47" t="str">
        <f ca="1">IF(ISBLANK(INDIRECT("E53"))," ",(INDIRECT("E53")))</f>
        <v xml:space="preserve"> </v>
      </c>
      <c r="AF53" s="47" t="str">
        <f ca="1">IF(ISBLANK(INDIRECT("F53"))," ",(INDIRECT("F53")))</f>
        <v xml:space="preserve"> </v>
      </c>
      <c r="AG53" s="47" t="str">
        <f ca="1">IF(ISBLANK(INDIRECT("G53"))," ",(INDIRECT("G53")))</f>
        <v xml:space="preserve"> </v>
      </c>
      <c r="AH53" s="47" t="str">
        <f ca="1">IF(ISBLANK(INDIRECT("H53"))," ",(INDIRECT("H53")))</f>
        <v xml:space="preserve"> </v>
      </c>
      <c r="AI53" s="47" t="str">
        <f ca="1">IF(ISBLANK(INDIRECT("I53"))," ",(INDIRECT("I53")))</f>
        <v xml:space="preserve"> </v>
      </c>
      <c r="AJ53" s="47" t="str">
        <f ca="1">IF(ISBLANK(INDIRECT("J53"))," ",(INDIRECT("J53")))</f>
        <v xml:space="preserve"> </v>
      </c>
      <c r="AK53" s="47" t="str">
        <f ca="1">IF(ISBLANK(INDIRECT("K53"))," ",(INDIRECT("K53")))</f>
        <v xml:space="preserve"> </v>
      </c>
      <c r="AL53" s="47" t="str">
        <f ca="1">IF(ISBLANK(INDIRECT("L53"))," ",(INDIRECT("L53")))</f>
        <v xml:space="preserve"> </v>
      </c>
      <c r="AM53" s="47" t="str">
        <f ca="1">IF(ISBLANK(INDIRECT("M53"))," ",(INDIRECT("M53")))</f>
        <v xml:space="preserve"> </v>
      </c>
      <c r="AN53" s="47" t="str">
        <f ca="1">IF(ISBLANK(INDIRECT("N53"))," ",(INDIRECT("N53")))</f>
        <v xml:space="preserve"> </v>
      </c>
      <c r="AO53" s="47" t="str">
        <f ca="1">IF(ISBLANK(INDIRECT("O53"))," ",(INDIRECT("O53")))</f>
        <v xml:space="preserve"> </v>
      </c>
      <c r="AP53" s="47" t="str">
        <f ca="1">IF(ISBLANK(INDIRECT("P53"))," ",(INDIRECT("P53")))</f>
        <v xml:space="preserve"> </v>
      </c>
      <c r="AQ53" s="47" t="str">
        <f ca="1">IF(ISBLANK(INDIRECT("Q53"))," ",(INDIRECT("Q53")))</f>
        <v xml:space="preserve"> </v>
      </c>
      <c r="AR53" s="47" t="str">
        <f ca="1">IF(ISBLANK(INDIRECT("R53"))," ",(INDIRECT("R53")))</f>
        <v xml:space="preserve"> </v>
      </c>
      <c r="AS53" s="47" t="str">
        <f ca="1">IF(ISBLANK(INDIRECT("S53"))," ",(INDIRECT("S53")))</f>
        <v xml:space="preserve"> </v>
      </c>
      <c r="AT53" s="47" t="str">
        <f ca="1">IF(ISBLANK(INDIRECT("T53"))," ",(INDIRECT("T53")))</f>
        <v xml:space="preserve"> </v>
      </c>
      <c r="AU53" s="47" t="str">
        <f ca="1">IF(ISBLANK(INDIRECT("U53"))," ",(INDIRECT("U53")))</f>
        <v xml:space="preserve"> </v>
      </c>
      <c r="AV53" s="47" t="str">
        <f ca="1">IF(ISBLANK(INDIRECT("V53"))," ",(INDIRECT("V53")))</f>
        <v xml:space="preserve"> </v>
      </c>
      <c r="AW53" s="47" t="str">
        <f ca="1">IF(ISBLANK(INDIRECT("W53"))," ",(INDIRECT("W53")))</f>
        <v xml:space="preserve"> </v>
      </c>
    </row>
    <row r="54" spans="1:49" ht="59.25" customHeight="1" x14ac:dyDescent="0.35">
      <c r="A54" s="145">
        <v>49</v>
      </c>
      <c r="B54" s="109"/>
      <c r="C54" s="109"/>
      <c r="D54" s="109"/>
      <c r="E54" s="109"/>
      <c r="F54" s="144"/>
      <c r="G54" s="109"/>
      <c r="H54" s="109"/>
      <c r="I54" s="144"/>
      <c r="J54" s="109"/>
      <c r="K54" s="109"/>
      <c r="L54" s="109"/>
      <c r="M54" s="109"/>
      <c r="N54" s="109"/>
      <c r="O54" s="109"/>
      <c r="P54" s="109"/>
      <c r="Q54" s="144"/>
      <c r="R54" s="144"/>
      <c r="S54" s="109"/>
      <c r="T54" s="109"/>
      <c r="U54" s="109"/>
      <c r="V54" s="109"/>
      <c r="W54" s="109"/>
      <c r="AB54" s="47" t="str">
        <f ca="1">IF(ISBLANK(INDIRECT("B54"))," ",(INDIRECT("B54")))</f>
        <v xml:space="preserve"> </v>
      </c>
      <c r="AC54" s="47" t="str">
        <f ca="1">IF(ISBLANK(INDIRECT("C54"))," ",(INDIRECT("C54")))</f>
        <v xml:space="preserve"> </v>
      </c>
      <c r="AD54" s="47" t="str">
        <f ca="1">IF(ISBLANK(INDIRECT("D54"))," ",(INDIRECT("D54")))</f>
        <v xml:space="preserve"> </v>
      </c>
      <c r="AE54" s="47" t="str">
        <f ca="1">IF(ISBLANK(INDIRECT("E54"))," ",(INDIRECT("E54")))</f>
        <v xml:space="preserve"> </v>
      </c>
      <c r="AF54" s="47" t="str">
        <f ca="1">IF(ISBLANK(INDIRECT("F54"))," ",(INDIRECT("F54")))</f>
        <v xml:space="preserve"> </v>
      </c>
      <c r="AG54" s="47" t="str">
        <f ca="1">IF(ISBLANK(INDIRECT("G54"))," ",(INDIRECT("G54")))</f>
        <v xml:space="preserve"> </v>
      </c>
      <c r="AH54" s="47" t="str">
        <f ca="1">IF(ISBLANK(INDIRECT("H54"))," ",(INDIRECT("H54")))</f>
        <v xml:space="preserve"> </v>
      </c>
      <c r="AI54" s="47" t="str">
        <f ca="1">IF(ISBLANK(INDIRECT("I54"))," ",(INDIRECT("I54")))</f>
        <v xml:space="preserve"> </v>
      </c>
      <c r="AJ54" s="47" t="str">
        <f ca="1">IF(ISBLANK(INDIRECT("J54"))," ",(INDIRECT("J54")))</f>
        <v xml:space="preserve"> </v>
      </c>
      <c r="AK54" s="47" t="str">
        <f ca="1">IF(ISBLANK(INDIRECT("K54"))," ",(INDIRECT("K54")))</f>
        <v xml:space="preserve"> </v>
      </c>
      <c r="AL54" s="47" t="str">
        <f ca="1">IF(ISBLANK(INDIRECT("L54"))," ",(INDIRECT("L54")))</f>
        <v xml:space="preserve"> </v>
      </c>
      <c r="AM54" s="47" t="str">
        <f ca="1">IF(ISBLANK(INDIRECT("M54"))," ",(INDIRECT("M54")))</f>
        <v xml:space="preserve"> </v>
      </c>
      <c r="AN54" s="47" t="str">
        <f ca="1">IF(ISBLANK(INDIRECT("N54"))," ",(INDIRECT("N54")))</f>
        <v xml:space="preserve"> </v>
      </c>
      <c r="AO54" s="47" t="str">
        <f ca="1">IF(ISBLANK(INDIRECT("O54"))," ",(INDIRECT("O54")))</f>
        <v xml:space="preserve"> </v>
      </c>
      <c r="AP54" s="47" t="str">
        <f ca="1">IF(ISBLANK(INDIRECT("P54"))," ",(INDIRECT("P54")))</f>
        <v xml:space="preserve"> </v>
      </c>
      <c r="AQ54" s="47" t="str">
        <f ca="1">IF(ISBLANK(INDIRECT("Q54"))," ",(INDIRECT("Q54")))</f>
        <v xml:space="preserve"> </v>
      </c>
      <c r="AR54" s="47" t="str">
        <f ca="1">IF(ISBLANK(INDIRECT("R54"))," ",(INDIRECT("R54")))</f>
        <v xml:space="preserve"> </v>
      </c>
      <c r="AS54" s="47" t="str">
        <f ca="1">IF(ISBLANK(INDIRECT("S54"))," ",(INDIRECT("S54")))</f>
        <v xml:space="preserve"> </v>
      </c>
      <c r="AT54" s="47" t="str">
        <f ca="1">IF(ISBLANK(INDIRECT("T54"))," ",(INDIRECT("T54")))</f>
        <v xml:space="preserve"> </v>
      </c>
      <c r="AU54" s="47" t="str">
        <f ca="1">IF(ISBLANK(INDIRECT("U54"))," ",(INDIRECT("U54")))</f>
        <v xml:space="preserve"> </v>
      </c>
      <c r="AV54" s="47" t="str">
        <f ca="1">IF(ISBLANK(INDIRECT("V54"))," ",(INDIRECT("V54")))</f>
        <v xml:space="preserve"> </v>
      </c>
      <c r="AW54" s="47" t="str">
        <f ca="1">IF(ISBLANK(INDIRECT("W54"))," ",(INDIRECT("W54")))</f>
        <v xml:space="preserve"> </v>
      </c>
    </row>
    <row r="55" spans="1:49" ht="59.25" customHeight="1" x14ac:dyDescent="0.35">
      <c r="A55" s="145">
        <v>50</v>
      </c>
      <c r="B55" s="109"/>
      <c r="C55" s="109"/>
      <c r="D55" s="109"/>
      <c r="E55" s="109"/>
      <c r="F55" s="144"/>
      <c r="G55" s="109"/>
      <c r="H55" s="109"/>
      <c r="I55" s="144"/>
      <c r="J55" s="109"/>
      <c r="K55" s="109"/>
      <c r="L55" s="109"/>
      <c r="M55" s="109"/>
      <c r="N55" s="109"/>
      <c r="O55" s="109"/>
      <c r="P55" s="109"/>
      <c r="Q55" s="144"/>
      <c r="R55" s="144"/>
      <c r="S55" s="109"/>
      <c r="T55" s="109"/>
      <c r="U55" s="109"/>
      <c r="V55" s="109"/>
      <c r="W55" s="109"/>
      <c r="AB55" s="47" t="str">
        <f ca="1">IF(ISBLANK(INDIRECT("B55"))," ",(INDIRECT("B55")))</f>
        <v xml:space="preserve"> </v>
      </c>
      <c r="AC55" s="47" t="str">
        <f ca="1">IF(ISBLANK(INDIRECT("C55"))," ",(INDIRECT("C55")))</f>
        <v xml:space="preserve"> </v>
      </c>
      <c r="AD55" s="47" t="str">
        <f ca="1">IF(ISBLANK(INDIRECT("D55"))," ",(INDIRECT("D55")))</f>
        <v xml:space="preserve"> </v>
      </c>
      <c r="AE55" s="47" t="str">
        <f ca="1">IF(ISBLANK(INDIRECT("E55"))," ",(INDIRECT("E55")))</f>
        <v xml:space="preserve"> </v>
      </c>
      <c r="AF55" s="47" t="str">
        <f ca="1">IF(ISBLANK(INDIRECT("F55"))," ",(INDIRECT("F55")))</f>
        <v xml:space="preserve"> </v>
      </c>
      <c r="AG55" s="47" t="str">
        <f ca="1">IF(ISBLANK(INDIRECT("G55"))," ",(INDIRECT("G55")))</f>
        <v xml:space="preserve"> </v>
      </c>
      <c r="AH55" s="47" t="str">
        <f ca="1">IF(ISBLANK(INDIRECT("H55"))," ",(INDIRECT("H55")))</f>
        <v xml:space="preserve"> </v>
      </c>
      <c r="AI55" s="47" t="str">
        <f ca="1">IF(ISBLANK(INDIRECT("I55"))," ",(INDIRECT("I55")))</f>
        <v xml:space="preserve"> </v>
      </c>
      <c r="AJ55" s="47" t="str">
        <f ca="1">IF(ISBLANK(INDIRECT("J55"))," ",(INDIRECT("J55")))</f>
        <v xml:space="preserve"> </v>
      </c>
      <c r="AK55" s="47" t="str">
        <f ca="1">IF(ISBLANK(INDIRECT("K55"))," ",(INDIRECT("K55")))</f>
        <v xml:space="preserve"> </v>
      </c>
      <c r="AL55" s="47" t="str">
        <f ca="1">IF(ISBLANK(INDIRECT("L55"))," ",(INDIRECT("L55")))</f>
        <v xml:space="preserve"> </v>
      </c>
      <c r="AM55" s="47" t="str">
        <f ca="1">IF(ISBLANK(INDIRECT("M55"))," ",(INDIRECT("M55")))</f>
        <v xml:space="preserve"> </v>
      </c>
      <c r="AN55" s="47" t="str">
        <f ca="1">IF(ISBLANK(INDIRECT("N55"))," ",(INDIRECT("N55")))</f>
        <v xml:space="preserve"> </v>
      </c>
      <c r="AO55" s="47" t="str">
        <f ca="1">IF(ISBLANK(INDIRECT("O55"))," ",(INDIRECT("O55")))</f>
        <v xml:space="preserve"> </v>
      </c>
      <c r="AP55" s="47" t="str">
        <f ca="1">IF(ISBLANK(INDIRECT("P55"))," ",(INDIRECT("P55")))</f>
        <v xml:space="preserve"> </v>
      </c>
      <c r="AQ55" s="47" t="str">
        <f ca="1">IF(ISBLANK(INDIRECT("Q55"))," ",(INDIRECT("Q55")))</f>
        <v xml:space="preserve"> </v>
      </c>
      <c r="AR55" s="47" t="str">
        <f ca="1">IF(ISBLANK(INDIRECT("R55"))," ",(INDIRECT("R55")))</f>
        <v xml:space="preserve"> </v>
      </c>
      <c r="AS55" s="47" t="str">
        <f ca="1">IF(ISBLANK(INDIRECT("S55"))," ",(INDIRECT("S55")))</f>
        <v xml:space="preserve"> </v>
      </c>
      <c r="AT55" s="47" t="str">
        <f ca="1">IF(ISBLANK(INDIRECT("T55"))," ",(INDIRECT("T55")))</f>
        <v xml:space="preserve"> </v>
      </c>
      <c r="AU55" s="47" t="str">
        <f ca="1">IF(ISBLANK(INDIRECT("U55"))," ",(INDIRECT("U55")))</f>
        <v xml:space="preserve"> </v>
      </c>
      <c r="AV55" s="47" t="str">
        <f ca="1">IF(ISBLANK(INDIRECT("V55"))," ",(INDIRECT("V55")))</f>
        <v xml:space="preserve"> </v>
      </c>
      <c r="AW55" s="47" t="str">
        <f ca="1">IF(ISBLANK(INDIRECT("W55"))," ",(INDIRECT("W55")))</f>
        <v xml:space="preserve"> </v>
      </c>
    </row>
    <row r="56" spans="1:49" hidden="1" x14ac:dyDescent="0.35"/>
    <row r="57" spans="1:49" hidden="1" x14ac:dyDescent="0.35"/>
    <row r="58" spans="1:49" hidden="1" x14ac:dyDescent="0.35"/>
    <row r="59" spans="1:49" hidden="1" x14ac:dyDescent="0.35"/>
    <row r="60" spans="1:49" hidden="1" x14ac:dyDescent="0.35"/>
    <row r="61" spans="1:49" hidden="1" x14ac:dyDescent="0.35"/>
    <row r="62" spans="1:49" hidden="1" x14ac:dyDescent="0.35"/>
    <row r="63" spans="1:49" hidden="1" x14ac:dyDescent="0.35">
      <c r="O63" s="154"/>
    </row>
    <row r="64" spans="1:49" hidden="1" x14ac:dyDescent="0.35">
      <c r="G64" t="s">
        <v>618</v>
      </c>
      <c r="M64" s="154" t="s">
        <v>82</v>
      </c>
      <c r="O64" s="188" t="s">
        <v>82</v>
      </c>
      <c r="U64" s="154" t="s">
        <v>82</v>
      </c>
    </row>
    <row r="65" spans="7:21" hidden="1" x14ac:dyDescent="0.35">
      <c r="G65" s="154" t="s">
        <v>82</v>
      </c>
      <c r="M65" s="154" t="s">
        <v>7</v>
      </c>
      <c r="O65" s="188" t="s">
        <v>602</v>
      </c>
      <c r="U65" s="154" t="s">
        <v>260</v>
      </c>
    </row>
    <row r="66" spans="7:21" hidden="1" x14ac:dyDescent="0.35">
      <c r="G66" s="154" t="s">
        <v>626</v>
      </c>
      <c r="M66" s="154" t="s">
        <v>9</v>
      </c>
      <c r="O66" s="188" t="s">
        <v>16</v>
      </c>
      <c r="U66" s="154" t="s">
        <v>273</v>
      </c>
    </row>
    <row r="67" spans="7:21" hidden="1" x14ac:dyDescent="0.35">
      <c r="G67" s="154" t="s">
        <v>624</v>
      </c>
      <c r="M67" s="154" t="s">
        <v>11</v>
      </c>
      <c r="O67" s="188" t="s">
        <v>14</v>
      </c>
      <c r="U67" s="154" t="s">
        <v>254</v>
      </c>
    </row>
    <row r="68" spans="7:21" hidden="1" x14ac:dyDescent="0.35">
      <c r="G68" s="154" t="s">
        <v>22</v>
      </c>
      <c r="M68" s="154" t="s">
        <v>13</v>
      </c>
      <c r="O68" s="188" t="s">
        <v>603</v>
      </c>
      <c r="U68" s="154" t="s">
        <v>253</v>
      </c>
    </row>
    <row r="69" spans="7:21" hidden="1" x14ac:dyDescent="0.35">
      <c r="G69" s="154" t="s">
        <v>957</v>
      </c>
      <c r="M69" s="154" t="s">
        <v>90</v>
      </c>
      <c r="O69" s="188" t="s">
        <v>604</v>
      </c>
      <c r="U69" s="154" t="s">
        <v>289</v>
      </c>
    </row>
    <row r="70" spans="7:21" hidden="1" x14ac:dyDescent="0.35">
      <c r="G70" s="154" t="s">
        <v>633</v>
      </c>
      <c r="O70" s="188" t="s">
        <v>85</v>
      </c>
      <c r="U70" s="154" t="s">
        <v>295</v>
      </c>
    </row>
    <row r="71" spans="7:21" hidden="1" x14ac:dyDescent="0.35">
      <c r="G71" s="154" t="s">
        <v>23</v>
      </c>
      <c r="O71" s="188" t="s">
        <v>86</v>
      </c>
      <c r="U71" s="154" t="s">
        <v>296</v>
      </c>
    </row>
    <row r="72" spans="7:21" hidden="1" x14ac:dyDescent="0.35">
      <c r="G72" s="154" t="s">
        <v>217</v>
      </c>
      <c r="O72" s="188" t="s">
        <v>84</v>
      </c>
      <c r="U72" s="154" t="s">
        <v>275</v>
      </c>
    </row>
    <row r="73" spans="7:21" hidden="1" x14ac:dyDescent="0.35">
      <c r="G73" s="154" t="s">
        <v>638</v>
      </c>
      <c r="O73" s="188" t="s">
        <v>19</v>
      </c>
      <c r="U73" s="154" t="s">
        <v>277</v>
      </c>
    </row>
    <row r="74" spans="7:21" hidden="1" x14ac:dyDescent="0.35">
      <c r="G74" s="154" t="s">
        <v>24</v>
      </c>
      <c r="O74" s="188" t="s">
        <v>605</v>
      </c>
      <c r="U74" s="154" t="s">
        <v>288</v>
      </c>
    </row>
    <row r="75" spans="7:21" hidden="1" x14ac:dyDescent="0.35">
      <c r="G75" s="154" t="s">
        <v>25</v>
      </c>
      <c r="O75" s="188" t="s">
        <v>89</v>
      </c>
      <c r="U75" s="154" t="s">
        <v>280</v>
      </c>
    </row>
    <row r="76" spans="7:21" hidden="1" x14ac:dyDescent="0.35">
      <c r="G76" s="154" t="s">
        <v>958</v>
      </c>
      <c r="O76" s="188" t="s">
        <v>87</v>
      </c>
      <c r="U76" s="154" t="s">
        <v>261</v>
      </c>
    </row>
    <row r="77" spans="7:21" hidden="1" x14ac:dyDescent="0.35">
      <c r="G77" s="154" t="s">
        <v>223</v>
      </c>
      <c r="O77" s="188" t="s">
        <v>88</v>
      </c>
      <c r="U77" s="154" t="s">
        <v>250</v>
      </c>
    </row>
    <row r="78" spans="7:21" hidden="1" x14ac:dyDescent="0.35">
      <c r="G78" s="154" t="s">
        <v>26</v>
      </c>
      <c r="O78" s="188" t="s">
        <v>606</v>
      </c>
      <c r="U78" s="154" t="s">
        <v>281</v>
      </c>
    </row>
    <row r="79" spans="7:21" hidden="1" x14ac:dyDescent="0.35">
      <c r="G79" s="154" t="s">
        <v>27</v>
      </c>
      <c r="U79" s="154" t="s">
        <v>263</v>
      </c>
    </row>
    <row r="80" spans="7:21" hidden="1" x14ac:dyDescent="0.35">
      <c r="G80" s="154" t="s">
        <v>959</v>
      </c>
      <c r="U80" s="154" t="s">
        <v>258</v>
      </c>
    </row>
    <row r="81" spans="7:21" hidden="1" x14ac:dyDescent="0.35">
      <c r="G81" s="154" t="s">
        <v>960</v>
      </c>
      <c r="U81" s="154" t="s">
        <v>287</v>
      </c>
    </row>
    <row r="82" spans="7:21" hidden="1" x14ac:dyDescent="0.35">
      <c r="G82" s="154" t="s">
        <v>28</v>
      </c>
      <c r="U82" s="154" t="s">
        <v>307</v>
      </c>
    </row>
    <row r="83" spans="7:21" hidden="1" x14ac:dyDescent="0.35">
      <c r="G83" s="154" t="s">
        <v>29</v>
      </c>
      <c r="U83" s="154" t="s">
        <v>265</v>
      </c>
    </row>
    <row r="84" spans="7:21" hidden="1" x14ac:dyDescent="0.35">
      <c r="G84" s="154" t="s">
        <v>961</v>
      </c>
      <c r="U84" s="154" t="s">
        <v>294</v>
      </c>
    </row>
    <row r="85" spans="7:21" hidden="1" x14ac:dyDescent="0.35">
      <c r="G85" s="154" t="s">
        <v>658</v>
      </c>
      <c r="U85" s="154" t="s">
        <v>278</v>
      </c>
    </row>
    <row r="86" spans="7:21" hidden="1" x14ac:dyDescent="0.35">
      <c r="G86" s="154" t="s">
        <v>660</v>
      </c>
      <c r="U86" s="154" t="s">
        <v>259</v>
      </c>
    </row>
    <row r="87" spans="7:21" hidden="1" x14ac:dyDescent="0.35">
      <c r="G87" s="154" t="s">
        <v>662</v>
      </c>
      <c r="U87" s="154" t="s">
        <v>285</v>
      </c>
    </row>
    <row r="88" spans="7:21" hidden="1" x14ac:dyDescent="0.35">
      <c r="G88" s="154" t="s">
        <v>962</v>
      </c>
      <c r="U88" s="154" t="s">
        <v>266</v>
      </c>
    </row>
    <row r="89" spans="7:21" hidden="1" x14ac:dyDescent="0.35">
      <c r="G89" s="154" t="s">
        <v>651</v>
      </c>
      <c r="U89" s="154" t="s">
        <v>267</v>
      </c>
    </row>
    <row r="90" spans="7:21" hidden="1" x14ac:dyDescent="0.35">
      <c r="G90" s="154" t="s">
        <v>665</v>
      </c>
      <c r="U90" s="154" t="s">
        <v>292</v>
      </c>
    </row>
    <row r="91" spans="7:21" hidden="1" x14ac:dyDescent="0.35">
      <c r="G91" s="154" t="s">
        <v>963</v>
      </c>
      <c r="U91" s="154" t="s">
        <v>293</v>
      </c>
    </row>
    <row r="92" spans="7:21" hidden="1" x14ac:dyDescent="0.35">
      <c r="G92" s="154" t="s">
        <v>964</v>
      </c>
      <c r="U92" s="154" t="s">
        <v>271</v>
      </c>
    </row>
    <row r="93" spans="7:21" hidden="1" x14ac:dyDescent="0.35">
      <c r="G93" s="154" t="s">
        <v>668</v>
      </c>
      <c r="U93" s="154" t="s">
        <v>290</v>
      </c>
    </row>
    <row r="94" spans="7:21" hidden="1" x14ac:dyDescent="0.35">
      <c r="G94" s="154" t="s">
        <v>30</v>
      </c>
      <c r="U94" s="154" t="s">
        <v>279</v>
      </c>
    </row>
    <row r="95" spans="7:21" hidden="1" x14ac:dyDescent="0.35">
      <c r="G95" s="154" t="s">
        <v>806</v>
      </c>
      <c r="U95" s="154" t="s">
        <v>255</v>
      </c>
    </row>
    <row r="96" spans="7:21" hidden="1" x14ac:dyDescent="0.35">
      <c r="G96" s="154" t="s">
        <v>965</v>
      </c>
      <c r="U96" s="154" t="s">
        <v>257</v>
      </c>
    </row>
    <row r="97" spans="7:21" hidden="1" x14ac:dyDescent="0.35">
      <c r="G97" s="154" t="s">
        <v>966</v>
      </c>
      <c r="U97" s="154" t="s">
        <v>291</v>
      </c>
    </row>
    <row r="98" spans="7:21" hidden="1" x14ac:dyDescent="0.35">
      <c r="G98" s="154" t="s">
        <v>678</v>
      </c>
      <c r="U98" s="154" t="s">
        <v>256</v>
      </c>
    </row>
    <row r="99" spans="7:21" hidden="1" x14ac:dyDescent="0.35">
      <c r="G99" s="154" t="s">
        <v>680</v>
      </c>
      <c r="U99" s="154" t="s">
        <v>276</v>
      </c>
    </row>
    <row r="100" spans="7:21" hidden="1" x14ac:dyDescent="0.35">
      <c r="G100" s="154" t="s">
        <v>31</v>
      </c>
      <c r="U100" s="154" t="s">
        <v>251</v>
      </c>
    </row>
    <row r="101" spans="7:21" hidden="1" x14ac:dyDescent="0.35">
      <c r="G101" s="154" t="s">
        <v>32</v>
      </c>
      <c r="U101" s="154" t="s">
        <v>270</v>
      </c>
    </row>
    <row r="102" spans="7:21" hidden="1" x14ac:dyDescent="0.35">
      <c r="G102" s="154" t="s">
        <v>967</v>
      </c>
      <c r="U102" s="154" t="s">
        <v>274</v>
      </c>
    </row>
    <row r="103" spans="7:21" hidden="1" x14ac:dyDescent="0.35">
      <c r="G103" s="154" t="s">
        <v>225</v>
      </c>
      <c r="U103" s="154" t="s">
        <v>282</v>
      </c>
    </row>
    <row r="104" spans="7:21" hidden="1" x14ac:dyDescent="0.35">
      <c r="G104" s="154" t="s">
        <v>226</v>
      </c>
      <c r="U104" s="154" t="s">
        <v>252</v>
      </c>
    </row>
    <row r="105" spans="7:21" hidden="1" x14ac:dyDescent="0.35">
      <c r="G105" s="154" t="s">
        <v>968</v>
      </c>
      <c r="U105" s="154" t="s">
        <v>286</v>
      </c>
    </row>
    <row r="106" spans="7:21" hidden="1" x14ac:dyDescent="0.35">
      <c r="G106" s="154" t="s">
        <v>969</v>
      </c>
      <c r="U106" s="154" t="s">
        <v>249</v>
      </c>
    </row>
    <row r="107" spans="7:21" hidden="1" x14ac:dyDescent="0.35">
      <c r="G107" s="154" t="s">
        <v>685</v>
      </c>
      <c r="U107" s="154" t="s">
        <v>268</v>
      </c>
    </row>
    <row r="108" spans="7:21" hidden="1" x14ac:dyDescent="0.35">
      <c r="G108" s="154" t="s">
        <v>33</v>
      </c>
      <c r="U108" s="154" t="s">
        <v>269</v>
      </c>
    </row>
    <row r="109" spans="7:21" hidden="1" x14ac:dyDescent="0.35">
      <c r="G109" s="154" t="s">
        <v>693</v>
      </c>
      <c r="U109" s="154" t="s">
        <v>262</v>
      </c>
    </row>
    <row r="110" spans="7:21" hidden="1" x14ac:dyDescent="0.35">
      <c r="G110" s="154" t="s">
        <v>696</v>
      </c>
      <c r="U110" s="154" t="s">
        <v>272</v>
      </c>
    </row>
    <row r="111" spans="7:21" hidden="1" x14ac:dyDescent="0.35">
      <c r="G111" s="154" t="s">
        <v>34</v>
      </c>
      <c r="U111" s="154" t="s">
        <v>264</v>
      </c>
    </row>
    <row r="112" spans="7:21" hidden="1" x14ac:dyDescent="0.35">
      <c r="G112" s="154" t="s">
        <v>970</v>
      </c>
      <c r="U112" s="154" t="s">
        <v>283</v>
      </c>
    </row>
    <row r="113" spans="7:21" hidden="1" x14ac:dyDescent="0.35">
      <c r="G113" s="154" t="s">
        <v>35</v>
      </c>
      <c r="U113" s="154" t="s">
        <v>284</v>
      </c>
    </row>
    <row r="114" spans="7:21" hidden="1" x14ac:dyDescent="0.35">
      <c r="G114" s="154" t="s">
        <v>36</v>
      </c>
    </row>
    <row r="115" spans="7:21" hidden="1" x14ac:dyDescent="0.35">
      <c r="G115" s="154" t="s">
        <v>698</v>
      </c>
    </row>
    <row r="116" spans="7:21" hidden="1" x14ac:dyDescent="0.35">
      <c r="G116" s="154" t="s">
        <v>700</v>
      </c>
    </row>
    <row r="117" spans="7:21" hidden="1" x14ac:dyDescent="0.35">
      <c r="G117" s="154" t="s">
        <v>703</v>
      </c>
    </row>
    <row r="118" spans="7:21" hidden="1" x14ac:dyDescent="0.35">
      <c r="G118" s="154" t="s">
        <v>690</v>
      </c>
    </row>
    <row r="119" spans="7:21" hidden="1" x14ac:dyDescent="0.35">
      <c r="G119" s="154" t="s">
        <v>37</v>
      </c>
    </row>
    <row r="120" spans="7:21" hidden="1" x14ac:dyDescent="0.35">
      <c r="G120" s="154" t="s">
        <v>971</v>
      </c>
    </row>
    <row r="121" spans="7:21" hidden="1" x14ac:dyDescent="0.35">
      <c r="G121" s="154" t="s">
        <v>38</v>
      </c>
    </row>
    <row r="122" spans="7:21" hidden="1" x14ac:dyDescent="0.35">
      <c r="G122" s="154" t="s">
        <v>706</v>
      </c>
    </row>
    <row r="123" spans="7:21" hidden="1" x14ac:dyDescent="0.35">
      <c r="G123" s="154" t="s">
        <v>707</v>
      </c>
    </row>
    <row r="124" spans="7:21" hidden="1" x14ac:dyDescent="0.35">
      <c r="G124" s="154" t="s">
        <v>708</v>
      </c>
    </row>
    <row r="125" spans="7:21" hidden="1" x14ac:dyDescent="0.35">
      <c r="G125" s="154" t="s">
        <v>39</v>
      </c>
    </row>
    <row r="126" spans="7:21" hidden="1" x14ac:dyDescent="0.35">
      <c r="G126" s="154" t="s">
        <v>709</v>
      </c>
    </row>
    <row r="127" spans="7:21" hidden="1" x14ac:dyDescent="0.35">
      <c r="G127" s="154" t="s">
        <v>710</v>
      </c>
    </row>
    <row r="128" spans="7:21" hidden="1" x14ac:dyDescent="0.35">
      <c r="G128" s="154" t="s">
        <v>711</v>
      </c>
    </row>
    <row r="129" spans="7:7" hidden="1" x14ac:dyDescent="0.35">
      <c r="G129" s="154" t="s">
        <v>712</v>
      </c>
    </row>
    <row r="130" spans="7:7" hidden="1" x14ac:dyDescent="0.35">
      <c r="G130" s="154" t="s">
        <v>713</v>
      </c>
    </row>
    <row r="131" spans="7:7" hidden="1" x14ac:dyDescent="0.35">
      <c r="G131" s="154" t="s">
        <v>227</v>
      </c>
    </row>
    <row r="132" spans="7:7" hidden="1" x14ac:dyDescent="0.35">
      <c r="G132" s="154" t="s">
        <v>714</v>
      </c>
    </row>
    <row r="133" spans="7:7" hidden="1" x14ac:dyDescent="0.35">
      <c r="G133" s="154" t="s">
        <v>972</v>
      </c>
    </row>
    <row r="134" spans="7:7" hidden="1" x14ac:dyDescent="0.35">
      <c r="G134" s="154" t="s">
        <v>973</v>
      </c>
    </row>
    <row r="135" spans="7:7" hidden="1" x14ac:dyDescent="0.35">
      <c r="G135" s="154" t="s">
        <v>715</v>
      </c>
    </row>
    <row r="136" spans="7:7" hidden="1" x14ac:dyDescent="0.35">
      <c r="G136" s="154" t="s">
        <v>716</v>
      </c>
    </row>
    <row r="137" spans="7:7" hidden="1" x14ac:dyDescent="0.35">
      <c r="G137" s="154" t="s">
        <v>228</v>
      </c>
    </row>
    <row r="138" spans="7:7" hidden="1" x14ac:dyDescent="0.35">
      <c r="G138" s="154" t="s">
        <v>229</v>
      </c>
    </row>
    <row r="139" spans="7:7" hidden="1" x14ac:dyDescent="0.35">
      <c r="G139" s="154" t="s">
        <v>718</v>
      </c>
    </row>
    <row r="140" spans="7:7" hidden="1" x14ac:dyDescent="0.35">
      <c r="G140" s="154" t="s">
        <v>719</v>
      </c>
    </row>
    <row r="141" spans="7:7" hidden="1" x14ac:dyDescent="0.35">
      <c r="G141" s="154" t="s">
        <v>717</v>
      </c>
    </row>
    <row r="142" spans="7:7" hidden="1" x14ac:dyDescent="0.35">
      <c r="G142" s="154" t="s">
        <v>230</v>
      </c>
    </row>
    <row r="143" spans="7:7" hidden="1" x14ac:dyDescent="0.35">
      <c r="G143" s="154" t="s">
        <v>720</v>
      </c>
    </row>
    <row r="144" spans="7:7" hidden="1" x14ac:dyDescent="0.35">
      <c r="G144" s="154" t="s">
        <v>721</v>
      </c>
    </row>
    <row r="145" spans="7:7" hidden="1" x14ac:dyDescent="0.35">
      <c r="G145" s="154" t="s">
        <v>231</v>
      </c>
    </row>
    <row r="146" spans="7:7" hidden="1" x14ac:dyDescent="0.35">
      <c r="G146" s="154" t="s">
        <v>722</v>
      </c>
    </row>
    <row r="147" spans="7:7" hidden="1" x14ac:dyDescent="0.35">
      <c r="G147" s="154" t="s">
        <v>723</v>
      </c>
    </row>
    <row r="148" spans="7:7" hidden="1" x14ac:dyDescent="0.35">
      <c r="G148" s="154" t="s">
        <v>724</v>
      </c>
    </row>
    <row r="149" spans="7:7" hidden="1" x14ac:dyDescent="0.35">
      <c r="G149" s="154" t="s">
        <v>725</v>
      </c>
    </row>
    <row r="150" spans="7:7" hidden="1" x14ac:dyDescent="0.35">
      <c r="G150" s="154" t="s">
        <v>726</v>
      </c>
    </row>
    <row r="151" spans="7:7" hidden="1" x14ac:dyDescent="0.35">
      <c r="G151" s="154" t="s">
        <v>974</v>
      </c>
    </row>
    <row r="152" spans="7:7" hidden="1" x14ac:dyDescent="0.35">
      <c r="G152" s="154" t="s">
        <v>40</v>
      </c>
    </row>
    <row r="153" spans="7:7" hidden="1" x14ac:dyDescent="0.35">
      <c r="G153" s="154" t="s">
        <v>41</v>
      </c>
    </row>
    <row r="154" spans="7:7" hidden="1" x14ac:dyDescent="0.35">
      <c r="G154" s="154" t="s">
        <v>975</v>
      </c>
    </row>
    <row r="155" spans="7:7" hidden="1" x14ac:dyDescent="0.35">
      <c r="G155" s="154" t="s">
        <v>42</v>
      </c>
    </row>
    <row r="156" spans="7:7" hidden="1" x14ac:dyDescent="0.35">
      <c r="G156" s="154" t="s">
        <v>43</v>
      </c>
    </row>
    <row r="157" spans="7:7" hidden="1" x14ac:dyDescent="0.35">
      <c r="G157" s="154" t="s">
        <v>44</v>
      </c>
    </row>
    <row r="158" spans="7:7" hidden="1" x14ac:dyDescent="0.35">
      <c r="G158" s="154" t="s">
        <v>45</v>
      </c>
    </row>
    <row r="159" spans="7:7" hidden="1" x14ac:dyDescent="0.35">
      <c r="G159" s="154" t="s">
        <v>728</v>
      </c>
    </row>
    <row r="160" spans="7:7" hidden="1" x14ac:dyDescent="0.35">
      <c r="G160" s="154" t="s">
        <v>232</v>
      </c>
    </row>
    <row r="161" spans="7:7" hidden="1" x14ac:dyDescent="0.35">
      <c r="G161" s="154" t="s">
        <v>46</v>
      </c>
    </row>
    <row r="162" spans="7:7" hidden="1" x14ac:dyDescent="0.35">
      <c r="G162" s="154" t="s">
        <v>727</v>
      </c>
    </row>
    <row r="163" spans="7:7" hidden="1" x14ac:dyDescent="0.35">
      <c r="G163" s="154" t="s">
        <v>976</v>
      </c>
    </row>
    <row r="164" spans="7:7" hidden="1" x14ac:dyDescent="0.35">
      <c r="G164" s="154" t="s">
        <v>977</v>
      </c>
    </row>
    <row r="165" spans="7:7" hidden="1" x14ac:dyDescent="0.35">
      <c r="G165" s="154" t="s">
        <v>729</v>
      </c>
    </row>
    <row r="166" spans="7:7" hidden="1" x14ac:dyDescent="0.35">
      <c r="G166" s="154" t="s">
        <v>978</v>
      </c>
    </row>
    <row r="167" spans="7:7" hidden="1" x14ac:dyDescent="0.35">
      <c r="G167" s="154" t="s">
        <v>47</v>
      </c>
    </row>
    <row r="168" spans="7:7" hidden="1" x14ac:dyDescent="0.35">
      <c r="G168" s="154" t="s">
        <v>979</v>
      </c>
    </row>
    <row r="169" spans="7:7" hidden="1" x14ac:dyDescent="0.35">
      <c r="G169" s="154" t="s">
        <v>980</v>
      </c>
    </row>
    <row r="170" spans="7:7" hidden="1" x14ac:dyDescent="0.35">
      <c r="G170" s="154" t="s">
        <v>981</v>
      </c>
    </row>
    <row r="171" spans="7:7" hidden="1" x14ac:dyDescent="0.35">
      <c r="G171" s="154" t="s">
        <v>982</v>
      </c>
    </row>
    <row r="172" spans="7:7" hidden="1" x14ac:dyDescent="0.35">
      <c r="G172" s="154" t="s">
        <v>983</v>
      </c>
    </row>
    <row r="173" spans="7:7" hidden="1" x14ac:dyDescent="0.35">
      <c r="G173" s="154" t="s">
        <v>48</v>
      </c>
    </row>
    <row r="174" spans="7:7" hidden="1" x14ac:dyDescent="0.35">
      <c r="G174" s="154" t="s">
        <v>49</v>
      </c>
    </row>
    <row r="175" spans="7:7" hidden="1" x14ac:dyDescent="0.35">
      <c r="G175" s="154" t="s">
        <v>984</v>
      </c>
    </row>
    <row r="176" spans="7:7" hidden="1" x14ac:dyDescent="0.35">
      <c r="G176" s="154" t="s">
        <v>985</v>
      </c>
    </row>
    <row r="177" spans="7:7" hidden="1" x14ac:dyDescent="0.35">
      <c r="G177" s="154" t="s">
        <v>733</v>
      </c>
    </row>
    <row r="178" spans="7:7" hidden="1" x14ac:dyDescent="0.35">
      <c r="G178" s="154" t="s">
        <v>50</v>
      </c>
    </row>
    <row r="179" spans="7:7" hidden="1" x14ac:dyDescent="0.35">
      <c r="G179" s="154" t="s">
        <v>51</v>
      </c>
    </row>
    <row r="180" spans="7:7" hidden="1" x14ac:dyDescent="0.35">
      <c r="G180" s="154" t="s">
        <v>730</v>
      </c>
    </row>
    <row r="181" spans="7:7" hidden="1" x14ac:dyDescent="0.35">
      <c r="G181" s="154" t="s">
        <v>731</v>
      </c>
    </row>
    <row r="182" spans="7:7" hidden="1" x14ac:dyDescent="0.35">
      <c r="G182" s="154" t="s">
        <v>986</v>
      </c>
    </row>
    <row r="183" spans="7:7" hidden="1" x14ac:dyDescent="0.35">
      <c r="G183" s="154" t="s">
        <v>732</v>
      </c>
    </row>
    <row r="184" spans="7:7" hidden="1" x14ac:dyDescent="0.35">
      <c r="G184" s="154" t="s">
        <v>52</v>
      </c>
    </row>
    <row r="185" spans="7:7" hidden="1" x14ac:dyDescent="0.35">
      <c r="G185" s="154" t="s">
        <v>735</v>
      </c>
    </row>
    <row r="186" spans="7:7" hidden="1" x14ac:dyDescent="0.35">
      <c r="G186" s="154" t="s">
        <v>736</v>
      </c>
    </row>
    <row r="187" spans="7:7" hidden="1" x14ac:dyDescent="0.35">
      <c r="G187" s="154" t="s">
        <v>53</v>
      </c>
    </row>
    <row r="188" spans="7:7" hidden="1" x14ac:dyDescent="0.35">
      <c r="G188" s="154" t="s">
        <v>54</v>
      </c>
    </row>
    <row r="189" spans="7:7" hidden="1" x14ac:dyDescent="0.35">
      <c r="G189" s="154" t="s">
        <v>55</v>
      </c>
    </row>
    <row r="190" spans="7:7" hidden="1" x14ac:dyDescent="0.35">
      <c r="G190" s="154" t="s">
        <v>738</v>
      </c>
    </row>
    <row r="191" spans="7:7" hidden="1" x14ac:dyDescent="0.35">
      <c r="G191" s="154" t="s">
        <v>739</v>
      </c>
    </row>
    <row r="192" spans="7:7" hidden="1" x14ac:dyDescent="0.35">
      <c r="G192" s="154" t="s">
        <v>737</v>
      </c>
    </row>
    <row r="193" spans="7:7" hidden="1" x14ac:dyDescent="0.35">
      <c r="G193" s="154" t="s">
        <v>987</v>
      </c>
    </row>
    <row r="194" spans="7:7" hidden="1" x14ac:dyDescent="0.35">
      <c r="G194" s="154" t="s">
        <v>740</v>
      </c>
    </row>
    <row r="195" spans="7:7" hidden="1" x14ac:dyDescent="0.35">
      <c r="G195" s="154" t="s">
        <v>56</v>
      </c>
    </row>
    <row r="196" spans="7:7" hidden="1" x14ac:dyDescent="0.35">
      <c r="G196" s="154" t="s">
        <v>57</v>
      </c>
    </row>
    <row r="197" spans="7:7" hidden="1" x14ac:dyDescent="0.35">
      <c r="G197" s="154" t="s">
        <v>988</v>
      </c>
    </row>
    <row r="198" spans="7:7" hidden="1" x14ac:dyDescent="0.35">
      <c r="G198" s="154" t="s">
        <v>989</v>
      </c>
    </row>
    <row r="199" spans="7:7" hidden="1" x14ac:dyDescent="0.35">
      <c r="G199" s="154" t="s">
        <v>58</v>
      </c>
    </row>
    <row r="200" spans="7:7" hidden="1" x14ac:dyDescent="0.35">
      <c r="G200" s="154" t="s">
        <v>734</v>
      </c>
    </row>
    <row r="201" spans="7:7" hidden="1" x14ac:dyDescent="0.35">
      <c r="G201" s="154" t="s">
        <v>741</v>
      </c>
    </row>
    <row r="202" spans="7:7" hidden="1" x14ac:dyDescent="0.35">
      <c r="G202" s="154" t="s">
        <v>990</v>
      </c>
    </row>
    <row r="203" spans="7:7" hidden="1" x14ac:dyDescent="0.35">
      <c r="G203" s="154" t="s">
        <v>59</v>
      </c>
    </row>
    <row r="204" spans="7:7" hidden="1" x14ac:dyDescent="0.35">
      <c r="G204" s="154" t="s">
        <v>742</v>
      </c>
    </row>
    <row r="205" spans="7:7" hidden="1" x14ac:dyDescent="0.35">
      <c r="G205" s="154" t="s">
        <v>60</v>
      </c>
    </row>
    <row r="206" spans="7:7" hidden="1" x14ac:dyDescent="0.35">
      <c r="G206" s="154" t="s">
        <v>233</v>
      </c>
    </row>
    <row r="207" spans="7:7" hidden="1" x14ac:dyDescent="0.35">
      <c r="G207" s="154" t="s">
        <v>748</v>
      </c>
    </row>
    <row r="208" spans="7:7" hidden="1" x14ac:dyDescent="0.35">
      <c r="G208" s="154" t="s">
        <v>61</v>
      </c>
    </row>
    <row r="209" spans="7:7" hidden="1" x14ac:dyDescent="0.35">
      <c r="G209" s="154" t="s">
        <v>62</v>
      </c>
    </row>
    <row r="210" spans="7:7" hidden="1" x14ac:dyDescent="0.35">
      <c r="G210" s="154" t="s">
        <v>743</v>
      </c>
    </row>
    <row r="211" spans="7:7" hidden="1" x14ac:dyDescent="0.35">
      <c r="G211" s="154" t="s">
        <v>744</v>
      </c>
    </row>
    <row r="212" spans="7:7" hidden="1" x14ac:dyDescent="0.35">
      <c r="G212" s="154" t="s">
        <v>745</v>
      </c>
    </row>
    <row r="213" spans="7:7" hidden="1" x14ac:dyDescent="0.35">
      <c r="G213" s="154" t="s">
        <v>991</v>
      </c>
    </row>
    <row r="214" spans="7:7" hidden="1" x14ac:dyDescent="0.35">
      <c r="G214" s="154" t="s">
        <v>746</v>
      </c>
    </row>
    <row r="215" spans="7:7" hidden="1" x14ac:dyDescent="0.35">
      <c r="G215" s="154" t="s">
        <v>747</v>
      </c>
    </row>
    <row r="216" spans="7:7" hidden="1" x14ac:dyDescent="0.35">
      <c r="G216" s="154" t="s">
        <v>992</v>
      </c>
    </row>
    <row r="217" spans="7:7" hidden="1" x14ac:dyDescent="0.35">
      <c r="G217" s="154" t="s">
        <v>749</v>
      </c>
    </row>
    <row r="218" spans="7:7" hidden="1" x14ac:dyDescent="0.35">
      <c r="G218" s="154" t="s">
        <v>750</v>
      </c>
    </row>
    <row r="219" spans="7:7" hidden="1" x14ac:dyDescent="0.35">
      <c r="G219" s="154" t="s">
        <v>751</v>
      </c>
    </row>
    <row r="220" spans="7:7" hidden="1" x14ac:dyDescent="0.35">
      <c r="G220" s="154" t="s">
        <v>752</v>
      </c>
    </row>
    <row r="221" spans="7:7" hidden="1" x14ac:dyDescent="0.35">
      <c r="G221" s="154" t="s">
        <v>63</v>
      </c>
    </row>
    <row r="222" spans="7:7" hidden="1" x14ac:dyDescent="0.35">
      <c r="G222" s="154" t="s">
        <v>753</v>
      </c>
    </row>
    <row r="223" spans="7:7" hidden="1" x14ac:dyDescent="0.35">
      <c r="G223" s="154" t="s">
        <v>993</v>
      </c>
    </row>
    <row r="224" spans="7:7" hidden="1" x14ac:dyDescent="0.35">
      <c r="G224" s="154" t="s">
        <v>754</v>
      </c>
    </row>
    <row r="225" spans="7:7" hidden="1" x14ac:dyDescent="0.35">
      <c r="G225" s="154" t="s">
        <v>755</v>
      </c>
    </row>
    <row r="226" spans="7:7" hidden="1" x14ac:dyDescent="0.35">
      <c r="G226" s="154" t="s">
        <v>756</v>
      </c>
    </row>
    <row r="227" spans="7:7" hidden="1" x14ac:dyDescent="0.35">
      <c r="G227" s="154" t="s">
        <v>234</v>
      </c>
    </row>
    <row r="228" spans="7:7" hidden="1" x14ac:dyDescent="0.35">
      <c r="G228" s="154" t="s">
        <v>994</v>
      </c>
    </row>
    <row r="229" spans="7:7" hidden="1" x14ac:dyDescent="0.35">
      <c r="G229" s="154" t="s">
        <v>995</v>
      </c>
    </row>
    <row r="230" spans="7:7" hidden="1" x14ac:dyDescent="0.35">
      <c r="G230" s="154" t="s">
        <v>996</v>
      </c>
    </row>
    <row r="231" spans="7:7" hidden="1" x14ac:dyDescent="0.35">
      <c r="G231" s="154" t="s">
        <v>64</v>
      </c>
    </row>
    <row r="232" spans="7:7" hidden="1" x14ac:dyDescent="0.35">
      <c r="G232" s="154" t="s">
        <v>65</v>
      </c>
    </row>
    <row r="233" spans="7:7" hidden="1" x14ac:dyDescent="0.35">
      <c r="G233" s="154" t="s">
        <v>997</v>
      </c>
    </row>
    <row r="234" spans="7:7" hidden="1" x14ac:dyDescent="0.35">
      <c r="G234" s="154" t="s">
        <v>66</v>
      </c>
    </row>
    <row r="235" spans="7:7" hidden="1" x14ac:dyDescent="0.35">
      <c r="G235" s="154" t="s">
        <v>998</v>
      </c>
    </row>
    <row r="236" spans="7:7" hidden="1" x14ac:dyDescent="0.35">
      <c r="G236" s="154" t="s">
        <v>67</v>
      </c>
    </row>
    <row r="237" spans="7:7" hidden="1" x14ac:dyDescent="0.35">
      <c r="G237" s="154" t="s">
        <v>68</v>
      </c>
    </row>
    <row r="238" spans="7:7" hidden="1" x14ac:dyDescent="0.35">
      <c r="G238" s="154" t="s">
        <v>757</v>
      </c>
    </row>
    <row r="239" spans="7:7" hidden="1" x14ac:dyDescent="0.35">
      <c r="G239" s="154" t="s">
        <v>999</v>
      </c>
    </row>
    <row r="240" spans="7:7" hidden="1" x14ac:dyDescent="0.35">
      <c r="G240" s="154" t="s">
        <v>1000</v>
      </c>
    </row>
    <row r="241" spans="7:7" hidden="1" x14ac:dyDescent="0.35">
      <c r="G241" s="154" t="s">
        <v>1001</v>
      </c>
    </row>
    <row r="242" spans="7:7" hidden="1" x14ac:dyDescent="0.35">
      <c r="G242" s="154" t="s">
        <v>758</v>
      </c>
    </row>
    <row r="243" spans="7:7" hidden="1" x14ac:dyDescent="0.35">
      <c r="G243" s="154" t="s">
        <v>759</v>
      </c>
    </row>
    <row r="244" spans="7:7" hidden="1" x14ac:dyDescent="0.35">
      <c r="G244" s="154" t="s">
        <v>235</v>
      </c>
    </row>
    <row r="245" spans="7:7" hidden="1" x14ac:dyDescent="0.35">
      <c r="G245" s="154" t="s">
        <v>760</v>
      </c>
    </row>
    <row r="246" spans="7:7" hidden="1" x14ac:dyDescent="0.35">
      <c r="G246" s="154" t="s">
        <v>236</v>
      </c>
    </row>
    <row r="247" spans="7:7" hidden="1" x14ac:dyDescent="0.35">
      <c r="G247" s="154" t="s">
        <v>237</v>
      </c>
    </row>
    <row r="248" spans="7:7" hidden="1" x14ac:dyDescent="0.35">
      <c r="G248" s="154" t="s">
        <v>761</v>
      </c>
    </row>
    <row r="249" spans="7:7" hidden="1" x14ac:dyDescent="0.35">
      <c r="G249" s="154" t="s">
        <v>69</v>
      </c>
    </row>
    <row r="250" spans="7:7" hidden="1" x14ac:dyDescent="0.35">
      <c r="G250" s="154" t="s">
        <v>762</v>
      </c>
    </row>
    <row r="251" spans="7:7" hidden="1" x14ac:dyDescent="0.35">
      <c r="G251" s="154" t="s">
        <v>238</v>
      </c>
    </row>
    <row r="252" spans="7:7" hidden="1" x14ac:dyDescent="0.35">
      <c r="G252" s="154" t="s">
        <v>1002</v>
      </c>
    </row>
    <row r="253" spans="7:7" hidden="1" x14ac:dyDescent="0.35">
      <c r="G253" s="154" t="s">
        <v>1003</v>
      </c>
    </row>
    <row r="254" spans="7:7" hidden="1" x14ac:dyDescent="0.35">
      <c r="G254" s="154" t="s">
        <v>1004</v>
      </c>
    </row>
    <row r="255" spans="7:7" hidden="1" x14ac:dyDescent="0.35">
      <c r="G255" s="154" t="s">
        <v>1005</v>
      </c>
    </row>
    <row r="256" spans="7:7" hidden="1" x14ac:dyDescent="0.35">
      <c r="G256" s="154" t="s">
        <v>764</v>
      </c>
    </row>
    <row r="257" spans="7:7" hidden="1" x14ac:dyDescent="0.35">
      <c r="G257" s="154" t="s">
        <v>1006</v>
      </c>
    </row>
    <row r="258" spans="7:7" hidden="1" x14ac:dyDescent="0.35">
      <c r="G258" s="154" t="s">
        <v>1007</v>
      </c>
    </row>
    <row r="259" spans="7:7" hidden="1" x14ac:dyDescent="0.35">
      <c r="G259" s="154" t="s">
        <v>1008</v>
      </c>
    </row>
    <row r="260" spans="7:7" hidden="1" x14ac:dyDescent="0.35">
      <c r="G260" s="154" t="s">
        <v>70</v>
      </c>
    </row>
    <row r="261" spans="7:7" hidden="1" x14ac:dyDescent="0.35">
      <c r="G261" s="154" t="s">
        <v>1009</v>
      </c>
    </row>
    <row r="262" spans="7:7" hidden="1" x14ac:dyDescent="0.35">
      <c r="G262" s="154" t="s">
        <v>1010</v>
      </c>
    </row>
    <row r="263" spans="7:7" hidden="1" x14ac:dyDescent="0.35">
      <c r="G263" s="154" t="s">
        <v>1011</v>
      </c>
    </row>
    <row r="264" spans="7:7" hidden="1" x14ac:dyDescent="0.35">
      <c r="G264" s="154" t="s">
        <v>765</v>
      </c>
    </row>
    <row r="265" spans="7:7" hidden="1" x14ac:dyDescent="0.35">
      <c r="G265" s="154" t="s">
        <v>766</v>
      </c>
    </row>
    <row r="266" spans="7:7" hidden="1" x14ac:dyDescent="0.35">
      <c r="G266" s="154" t="s">
        <v>767</v>
      </c>
    </row>
    <row r="267" spans="7:7" hidden="1" x14ac:dyDescent="0.35">
      <c r="G267" s="154" t="s">
        <v>768</v>
      </c>
    </row>
    <row r="268" spans="7:7" hidden="1" x14ac:dyDescent="0.35">
      <c r="G268" s="154" t="s">
        <v>763</v>
      </c>
    </row>
    <row r="269" spans="7:7" hidden="1" x14ac:dyDescent="0.35">
      <c r="G269" s="154" t="s">
        <v>1012</v>
      </c>
    </row>
    <row r="270" spans="7:7" hidden="1" x14ac:dyDescent="0.35">
      <c r="G270" s="154" t="s">
        <v>239</v>
      </c>
    </row>
    <row r="271" spans="7:7" hidden="1" x14ac:dyDescent="0.35">
      <c r="G271" s="154" t="s">
        <v>769</v>
      </c>
    </row>
    <row r="272" spans="7:7" hidden="1" x14ac:dyDescent="0.35">
      <c r="G272" s="154" t="s">
        <v>770</v>
      </c>
    </row>
    <row r="273" spans="7:7" hidden="1" x14ac:dyDescent="0.35">
      <c r="G273" s="154" t="s">
        <v>1013</v>
      </c>
    </row>
    <row r="274" spans="7:7" hidden="1" x14ac:dyDescent="0.35">
      <c r="G274" s="154" t="s">
        <v>1014</v>
      </c>
    </row>
    <row r="275" spans="7:7" hidden="1" x14ac:dyDescent="0.35">
      <c r="G275" s="154" t="s">
        <v>771</v>
      </c>
    </row>
    <row r="276" spans="7:7" hidden="1" x14ac:dyDescent="0.35">
      <c r="G276" s="154" t="s">
        <v>71</v>
      </c>
    </row>
    <row r="277" spans="7:7" hidden="1" x14ac:dyDescent="0.35">
      <c r="G277" s="154" t="s">
        <v>1015</v>
      </c>
    </row>
    <row r="278" spans="7:7" hidden="1" x14ac:dyDescent="0.35">
      <c r="G278" s="154" t="s">
        <v>240</v>
      </c>
    </row>
    <row r="279" spans="7:7" hidden="1" x14ac:dyDescent="0.35">
      <c r="G279" s="154" t="s">
        <v>72</v>
      </c>
    </row>
    <row r="280" spans="7:7" hidden="1" x14ac:dyDescent="0.35">
      <c r="G280" s="154" t="s">
        <v>241</v>
      </c>
    </row>
    <row r="281" spans="7:7" hidden="1" x14ac:dyDescent="0.35">
      <c r="G281" s="154" t="s">
        <v>1016</v>
      </c>
    </row>
    <row r="282" spans="7:7" hidden="1" x14ac:dyDescent="0.35">
      <c r="G282" s="154" t="s">
        <v>1017</v>
      </c>
    </row>
    <row r="283" spans="7:7" hidden="1" x14ac:dyDescent="0.35">
      <c r="G283" s="154" t="s">
        <v>1018</v>
      </c>
    </row>
    <row r="284" spans="7:7" hidden="1" x14ac:dyDescent="0.35">
      <c r="G284" s="154" t="s">
        <v>73</v>
      </c>
    </row>
    <row r="285" spans="7:7" hidden="1" x14ac:dyDescent="0.35">
      <c r="G285" s="154" t="s">
        <v>74</v>
      </c>
    </row>
    <row r="286" spans="7:7" hidden="1" x14ac:dyDescent="0.35">
      <c r="G286" s="154" t="s">
        <v>75</v>
      </c>
    </row>
    <row r="287" spans="7:7" hidden="1" x14ac:dyDescent="0.35">
      <c r="G287" s="154" t="s">
        <v>1019</v>
      </c>
    </row>
    <row r="288" spans="7:7" hidden="1" x14ac:dyDescent="0.35">
      <c r="G288" s="154" t="s">
        <v>76</v>
      </c>
    </row>
    <row r="289" spans="7:7" hidden="1" x14ac:dyDescent="0.35">
      <c r="G289" s="154" t="s">
        <v>772</v>
      </c>
    </row>
    <row r="290" spans="7:7" hidden="1" x14ac:dyDescent="0.35">
      <c r="G290" s="154" t="s">
        <v>242</v>
      </c>
    </row>
    <row r="291" spans="7:7" hidden="1" x14ac:dyDescent="0.35">
      <c r="G291" s="154" t="s">
        <v>773</v>
      </c>
    </row>
    <row r="292" spans="7:7" hidden="1" x14ac:dyDescent="0.35">
      <c r="G292" s="154" t="s">
        <v>77</v>
      </c>
    </row>
    <row r="293" spans="7:7" hidden="1" x14ac:dyDescent="0.35">
      <c r="G293" s="154" t="s">
        <v>243</v>
      </c>
    </row>
    <row r="294" spans="7:7" hidden="1" x14ac:dyDescent="0.35">
      <c r="G294" s="154" t="s">
        <v>78</v>
      </c>
    </row>
    <row r="295" spans="7:7" hidden="1" x14ac:dyDescent="0.35">
      <c r="G295" s="154" t="s">
        <v>244</v>
      </c>
    </row>
    <row r="296" spans="7:7" hidden="1" x14ac:dyDescent="0.35">
      <c r="G296" s="154" t="s">
        <v>774</v>
      </c>
    </row>
    <row r="297" spans="7:7" hidden="1" x14ac:dyDescent="0.35">
      <c r="G297" s="154" t="s">
        <v>79</v>
      </c>
    </row>
    <row r="298" spans="7:7" hidden="1" x14ac:dyDescent="0.35">
      <c r="G298" s="154" t="s">
        <v>1020</v>
      </c>
    </row>
    <row r="299" spans="7:7" hidden="1" x14ac:dyDescent="0.35">
      <c r="G299" s="154" t="s">
        <v>1021</v>
      </c>
    </row>
    <row r="300" spans="7:7" hidden="1" x14ac:dyDescent="0.35">
      <c r="G300" s="154" t="s">
        <v>775</v>
      </c>
    </row>
    <row r="301" spans="7:7" hidden="1" x14ac:dyDescent="0.35">
      <c r="G301" s="154" t="s">
        <v>776</v>
      </c>
    </row>
    <row r="302" spans="7:7" hidden="1" x14ac:dyDescent="0.35">
      <c r="G302" s="154" t="s">
        <v>1022</v>
      </c>
    </row>
    <row r="303" spans="7:7" hidden="1" x14ac:dyDescent="0.35">
      <c r="G303" s="154" t="s">
        <v>777</v>
      </c>
    </row>
    <row r="304" spans="7:7" hidden="1" x14ac:dyDescent="0.35">
      <c r="G304" s="154" t="s">
        <v>778</v>
      </c>
    </row>
    <row r="305" spans="7:7" hidden="1" x14ac:dyDescent="0.35">
      <c r="G305" s="154" t="s">
        <v>780</v>
      </c>
    </row>
    <row r="306" spans="7:7" hidden="1" x14ac:dyDescent="0.35">
      <c r="G306" s="154" t="s">
        <v>781</v>
      </c>
    </row>
    <row r="307" spans="7:7" hidden="1" x14ac:dyDescent="0.35">
      <c r="G307" s="154" t="s">
        <v>779</v>
      </c>
    </row>
    <row r="308" spans="7:7" hidden="1" x14ac:dyDescent="0.35">
      <c r="G308" s="154" t="s">
        <v>782</v>
      </c>
    </row>
    <row r="309" spans="7:7" hidden="1" x14ac:dyDescent="0.35">
      <c r="G309" s="154" t="s">
        <v>1023</v>
      </c>
    </row>
    <row r="310" spans="7:7" hidden="1" x14ac:dyDescent="0.35">
      <c r="G310" s="154" t="s">
        <v>80</v>
      </c>
    </row>
    <row r="311" spans="7:7" hidden="1" x14ac:dyDescent="0.35">
      <c r="G311" s="154" t="s">
        <v>1024</v>
      </c>
    </row>
    <row r="312" spans="7:7" hidden="1" x14ac:dyDescent="0.35">
      <c r="G312" s="154" t="s">
        <v>1025</v>
      </c>
    </row>
    <row r="313" spans="7:7" hidden="1" x14ac:dyDescent="0.35">
      <c r="G313" s="154" t="s">
        <v>783</v>
      </c>
    </row>
    <row r="314" spans="7:7" hidden="1" x14ac:dyDescent="0.35">
      <c r="G314" s="154" t="s">
        <v>784</v>
      </c>
    </row>
    <row r="315" spans="7:7" hidden="1" x14ac:dyDescent="0.35">
      <c r="G315" s="154" t="s">
        <v>785</v>
      </c>
    </row>
    <row r="316" spans="7:7" hidden="1" x14ac:dyDescent="0.35">
      <c r="G316" s="154" t="s">
        <v>786</v>
      </c>
    </row>
    <row r="317" spans="7:7" hidden="1" x14ac:dyDescent="0.35">
      <c r="G317" s="154" t="s">
        <v>787</v>
      </c>
    </row>
    <row r="318" spans="7:7" hidden="1" x14ac:dyDescent="0.35">
      <c r="G318" s="154" t="s">
        <v>81</v>
      </c>
    </row>
    <row r="319" spans="7:7" hidden="1" x14ac:dyDescent="0.35">
      <c r="G319" s="154" t="s">
        <v>788</v>
      </c>
    </row>
    <row r="320" spans="7:7" hidden="1" x14ac:dyDescent="0.35">
      <c r="G320" s="154" t="s">
        <v>787</v>
      </c>
    </row>
    <row r="321" spans="7:7" hidden="1" x14ac:dyDescent="0.35">
      <c r="G321" s="154" t="s">
        <v>81</v>
      </c>
    </row>
    <row r="322" spans="7:7" hidden="1" x14ac:dyDescent="0.35">
      <c r="G322" s="154" t="s">
        <v>788</v>
      </c>
    </row>
  </sheetData>
  <sheetProtection algorithmName="SHA-512" hashValue="GOd6ecr6K7wqK4VvO8tBEZc+NRLCut7CqUAMUnmbsy/g3aURWdUql9F1d5TqFZjRLt2F1G5F07Ocag476JMT7Q==" saltValue="xDkeeODJd+AHAJSv1SXXwg==" spinCount="100000" sheet="1" formatCells="0" formatColumns="0" formatRows="0" sort="0" autoFilter="0" pivotTables="0"/>
  <autoFilter ref="A5:W5"/>
  <mergeCells count="12">
    <mergeCell ref="I3:S3"/>
    <mergeCell ref="U3:V3"/>
    <mergeCell ref="A3:A4"/>
    <mergeCell ref="W3:W4"/>
    <mergeCell ref="T3:T4"/>
    <mergeCell ref="B3:B4"/>
    <mergeCell ref="C3:C4"/>
    <mergeCell ref="D3:D4"/>
    <mergeCell ref="E3:E4"/>
    <mergeCell ref="F3:F4"/>
    <mergeCell ref="G3:G4"/>
    <mergeCell ref="H3:H4"/>
  </mergeCells>
  <dataValidations count="4">
    <dataValidation type="list" allowBlank="1" showInputMessage="1" showErrorMessage="1" sqref="G6:G55 J6:J55">
      <formula1>$G$65:$G$322</formula1>
    </dataValidation>
    <dataValidation type="list" allowBlank="1" showInputMessage="1" showErrorMessage="1" sqref="M6:M55">
      <formula1>$M$64:$M$69</formula1>
    </dataValidation>
    <dataValidation type="list" allowBlank="1" showInputMessage="1" showErrorMessage="1" sqref="O6:O55">
      <formula1>$O$64:$O$78</formula1>
    </dataValidation>
    <dataValidation type="list" allowBlank="1" showInputMessage="1" showErrorMessage="1" sqref="U6:U55">
      <formula1>$U$64:$U$113</formula1>
    </dataValidation>
  </dataValidations>
  <pageMargins left="0.39370078740157483" right="0.39370078740157483" top="1.1811023622047245" bottom="0.47244094488188981" header="0.31496062992125984" footer="0.27559055118110237"/>
  <pageSetup paperSize="9" orientation="landscape" r:id="rId1"/>
  <headerFooter>
    <oddFooter>&amp;C(Таблиця 11) Сторінка &amp;P із &amp;N</oddFooter>
  </headerFooter>
  <colBreaks count="3" manualBreakCount="3">
    <brk id="8" max="9" man="1"/>
    <brk id="14" max="9" man="1"/>
    <brk id="20" max="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11"/>
  <dimension ref="A1:DM57"/>
  <sheetViews>
    <sheetView showGridLines="0" topLeftCell="A2" zoomScale="70" zoomScaleNormal="70" zoomScaleSheetLayoutView="85" workbookViewId="0">
      <selection activeCell="A2" sqref="A2"/>
    </sheetView>
  </sheetViews>
  <sheetFormatPr defaultColWidth="0" defaultRowHeight="15" customHeight="1" zeroHeight="1" x14ac:dyDescent="0.35"/>
  <cols>
    <col min="1" max="1" width="4.81640625" customWidth="1"/>
    <col min="2" max="2" width="97.81640625" customWidth="1"/>
    <col min="3" max="3" width="10.453125" style="307" customWidth="1"/>
    <col min="4" max="4" width="126.1796875" customWidth="1"/>
    <col min="5" max="27" width="9.81640625" hidden="1" customWidth="1"/>
    <col min="28" max="28" width="8.54296875" hidden="1" customWidth="1"/>
    <col min="29" max="30" width="12.54296875" hidden="1" customWidth="1"/>
    <col min="31" max="117" width="8.54296875" hidden="1" customWidth="1"/>
    <col min="118" max="16384" width="9.1796875" hidden="1"/>
  </cols>
  <sheetData>
    <row r="1" spans="1:31" ht="15" hidden="1" customHeight="1" x14ac:dyDescent="0.35"/>
    <row r="2" spans="1:31" ht="14.5" x14ac:dyDescent="0.35">
      <c r="A2" s="249"/>
      <c r="B2" s="286"/>
      <c r="C2" s="308"/>
      <c r="D2" s="84"/>
      <c r="AB2" s="153" t="str">
        <f ca="1">IF(ISBLANK(INDIRECT("B2"))," ",(INDIRECT("B2")))</f>
        <v xml:space="preserve"> </v>
      </c>
      <c r="AC2" s="99" t="str">
        <f ca="1">IF(ISBLANK(INDIRECT("C2"))," ",(INDIRECT("C2")))</f>
        <v xml:space="preserve"> </v>
      </c>
      <c r="AD2" s="99" t="str">
        <f ca="1">IF(ISBLANK(INDIRECT("D2"))," ",(INDIRECT("D2")))</f>
        <v xml:space="preserve"> </v>
      </c>
    </row>
    <row r="3" spans="1:31" ht="6" customHeight="1" x14ac:dyDescent="0.35">
      <c r="A3" s="44"/>
      <c r="B3" s="44"/>
      <c r="C3" s="309"/>
      <c r="D3" s="96"/>
      <c r="AB3" s="153" t="str">
        <f ca="1">IF(ISBLANK(INDIRECT("B3"))," ",(INDIRECT("B3")))</f>
        <v xml:space="preserve"> </v>
      </c>
      <c r="AC3" s="99" t="str">
        <f ca="1">IF(ISBLANK(INDIRECT("C3"))," ",(INDIRECT("C3")))</f>
        <v xml:space="preserve"> </v>
      </c>
      <c r="AD3" s="99" t="str">
        <f ca="1">IF(ISBLANK(INDIRECT("D3"))," ",(INDIRECT("D3")))</f>
        <v xml:space="preserve"> </v>
      </c>
    </row>
    <row r="4" spans="1:31" ht="31.5" customHeight="1" x14ac:dyDescent="0.35">
      <c r="A4" s="146" t="s">
        <v>125</v>
      </c>
      <c r="B4" s="246" t="s">
        <v>956</v>
      </c>
      <c r="C4" s="310" t="s">
        <v>145</v>
      </c>
      <c r="D4" s="246" t="s">
        <v>586</v>
      </c>
      <c r="AB4" s="153" t="str">
        <f ca="1">IF(ISBLANK(INDIRECT("B4"))," ",(INDIRECT("B4")))</f>
        <v>Таблиця/Запитання</v>
      </c>
      <c r="AC4" s="153" t="str">
        <f ca="1">IF(ISBLANK(INDIRECT("C4"))," ",(INDIRECT("C4")))</f>
        <v>Відповідь (так/ні)</v>
      </c>
      <c r="AD4" s="153" t="str">
        <f ca="1">IF(ISBLANK(INDIRECT("D4"))," ",(INDIRECT("D4")))</f>
        <v>Опис (зазначається у випадку відповіді "так")</v>
      </c>
      <c r="AE4" s="154"/>
    </row>
    <row r="5" spans="1:31" ht="14.5" x14ac:dyDescent="0.35">
      <c r="A5" s="246"/>
      <c r="B5" s="287" t="str">
        <f>'Анкета (зміст)'!A34</f>
        <v>12. Інформація щодо реального або потенційного конфлікту інтересів</v>
      </c>
      <c r="C5" s="310"/>
      <c r="D5" s="246"/>
      <c r="AB5" s="153" t="str">
        <f ca="1">IF(ISBLANK(INDIRECT("B5"))," ",(INDIRECT("B5")))</f>
        <v>12. Інформація щодо реального або потенційного конфлікту інтересів</v>
      </c>
      <c r="AC5" s="153" t="str">
        <f ca="1">IF(ISBLANK(INDIRECT("C5"))," ",(INDIRECT("C5")))</f>
        <v xml:space="preserve"> </v>
      </c>
      <c r="AD5" s="153" t="str">
        <f ca="1">IF(ISBLANK(INDIRECT("D5"))," ",(INDIRECT("D5")))</f>
        <v xml:space="preserve"> </v>
      </c>
      <c r="AE5" s="154"/>
    </row>
    <row r="6" spans="1:31" ht="85.5" customHeight="1" x14ac:dyDescent="0.35">
      <c r="A6" s="178">
        <v>1</v>
      </c>
      <c r="B6" s="179" t="s">
        <v>1171</v>
      </c>
      <c r="C6" s="140"/>
      <c r="D6" s="137"/>
      <c r="AB6" s="99" t="str">
        <f ca="1">IF(ISBLANK(INDIRECT("B6"))," ",(INDIRECT("B6")))</f>
        <v>Чи маєте Ви (Ваші асоційовані особи) або юридичні особи, з якими Ви (Ваші асоційовані особи) перебуваєте в трудових відносинах, або в яких Ви (Ваші асоційовані особи) є керівником, головним бухгалтером, ключовою особою або власником істотної участі/контролером, зобов’язання майнового характеру перед заявником/надавачем фінансових послуг/надавачем фінансових платіжних послуг, до якого Вас обрано керівником, головним бухгалтером, ключовою особою, його материнською та/або дочірніми компаніями?  Якщо так, то надайте пояснення</v>
      </c>
      <c r="AC6" s="99" t="str">
        <f ca="1">IF(ISBLANK(INDIRECT("C6"))," ",(INDIRECT("C6")))</f>
        <v xml:space="preserve"> </v>
      </c>
      <c r="AD6" s="99" t="str">
        <f ca="1">IF(ISBLANK(INDIRECT("D6"))," ",(INDIRECT("D6")))</f>
        <v xml:space="preserve"> </v>
      </c>
    </row>
    <row r="7" spans="1:31" ht="55.5" customHeight="1" x14ac:dyDescent="0.35">
      <c r="A7" s="174">
        <v>2</v>
      </c>
      <c r="B7" s="179" t="s">
        <v>1172</v>
      </c>
      <c r="C7" s="140"/>
      <c r="D7" s="137"/>
      <c r="AB7" s="99" t="str">
        <f ca="1">IF(ISBLANK(INDIRECT("B7"))," ",(INDIRECT("B7")))</f>
        <v>Чи володієте Ви (Ваші асоційовані особи) прямо або опосередковано часткою/акціями/є членом заявника/надавача фінансових послуг/надавача фінансових платіжних послуг, до якого Вас обрано керівником, головним бухгалтером, ключовою особою, його материнської та/або дочірніх компаній?  Якщо так, то надайте пояснення</v>
      </c>
      <c r="AC7" s="99" t="str">
        <f ca="1">IF(ISBLANK(INDIRECT("C7"))," ",(INDIRECT("C7")))</f>
        <v xml:space="preserve"> </v>
      </c>
      <c r="AD7" s="99" t="str">
        <f ca="1">IF(ISBLANK(INDIRECT("D7"))," ",(INDIRECT("D7")))</f>
        <v xml:space="preserve"> </v>
      </c>
    </row>
    <row r="8" spans="1:31" ht="63" customHeight="1" x14ac:dyDescent="0.35">
      <c r="A8" s="178">
        <v>3</v>
      </c>
      <c r="B8" s="179" t="s">
        <v>1173</v>
      </c>
      <c r="C8" s="140"/>
      <c r="D8" s="137"/>
      <c r="AB8" s="99" t="str">
        <f ca="1">IF(ISBLANK(INDIRECT("B8"))," ",(INDIRECT("B8")))</f>
        <v>Чи є Ви (Ваші асоційовані особи) учасниками, працівниками, консультантами тощо юридичної особи, яка перебуває в ділових відносинах із заявником/надавачем фінансових послуг/надавачем фінансових платіжних послуг, до якого Вас обрано керівником, головним бухгалтером, ключовою особою?  Якщо так, то надайте пояснення</v>
      </c>
      <c r="AC8" s="99" t="str">
        <f ca="1">IF(ISBLANK(INDIRECT("C8"))," ",(INDIRECT("C8")))</f>
        <v xml:space="preserve"> </v>
      </c>
      <c r="AD8" s="99" t="str">
        <f ca="1">IF(ISBLANK(INDIRECT("D8"))," ",(INDIRECT("D8")))</f>
        <v xml:space="preserve"> </v>
      </c>
    </row>
    <row r="9" spans="1:31" ht="64.5" customHeight="1" x14ac:dyDescent="0.35">
      <c r="A9" s="178">
        <v>4</v>
      </c>
      <c r="B9" s="179" t="s">
        <v>1174</v>
      </c>
      <c r="C9" s="140"/>
      <c r="D9" s="137"/>
      <c r="AB9" s="99" t="str">
        <f ca="1">IF(ISBLANK(INDIRECT("B9"))," ",(INDIRECT("B9")))</f>
        <v>Чи берете Ви (Ваші асоційовані особи) участь у будь-якій іншій діяльності, що конкурує в будь-якій формі з інтересами заявника/надавача фінансових послуг/надавача фінансових платіжних послуг, до якого Вас обрано керівником, головним бухгалтером, ключовою особою?  Якщо так, то надайте пояснення</v>
      </c>
      <c r="AC9" s="99" t="str">
        <f ca="1">IF(ISBLANK(INDIRECT("C9"))," ",(INDIRECT("C9")))</f>
        <v xml:space="preserve"> </v>
      </c>
      <c r="AD9" s="99" t="str">
        <f ca="1">IF(ISBLANK(INDIRECT("D9"))," ",(INDIRECT("D9")))</f>
        <v xml:space="preserve"> </v>
      </c>
    </row>
    <row r="10" spans="1:31" ht="64.5" customHeight="1" x14ac:dyDescent="0.35">
      <c r="A10" s="178">
        <v>5</v>
      </c>
      <c r="B10" s="179" t="s">
        <v>1175</v>
      </c>
      <c r="C10" s="140"/>
      <c r="D10" s="137"/>
      <c r="AB10" s="99" t="str">
        <f ca="1">IF(ISBLANK(INDIRECT("B10"))," ",(INDIRECT("B10")))</f>
        <v>Чи маєте Ви (Ваші асоційовані особи) інші майнові або немайнові інтереси, які можуть призвести до конфлікту інтересів під час обіймання Вами посади керівника, головного бухгалтера, ключової особи заявника/надавача фінансових послуг/надавача фінансових платіжних послуг, на яку Вас  обрано (призначено)? Якщо так, то надайте пояснення</v>
      </c>
      <c r="AC10" s="99" t="str">
        <f ca="1">IF(ISBLANK(INDIRECT("C10"))," ",(INDIRECT("C10")))</f>
        <v xml:space="preserve"> </v>
      </c>
      <c r="AD10" s="99" t="str">
        <f ca="1">IF(ISBLANK(INDIRECT("D10"))," ",(INDIRECT("D10")))</f>
        <v xml:space="preserve"> </v>
      </c>
    </row>
    <row r="11" spans="1:31" ht="43.5" customHeight="1" x14ac:dyDescent="0.35">
      <c r="A11" s="178">
        <v>6</v>
      </c>
      <c r="B11" s="179" t="s">
        <v>1176</v>
      </c>
      <c r="C11" s="140"/>
      <c r="D11" s="137"/>
      <c r="AB11" s="99" t="str">
        <f ca="1">IF(ISBLANK(INDIRECT("B11"))," ",(INDIRECT("B11")))</f>
        <v>Чи порушуються Вами вимоги статті 26 Закону України “Про запобігання корупції”? Якщо так, то надайте пояснення</v>
      </c>
      <c r="AC11" s="99" t="str">
        <f ca="1">IF(ISBLANK(INDIRECT("C11"))," ",(INDIRECT("C11")))</f>
        <v xml:space="preserve"> </v>
      </c>
      <c r="AD11" s="99" t="str">
        <f ca="1">IF(ISBLANK(INDIRECT("D11"))," ",(INDIRECT("D11")))</f>
        <v xml:space="preserve"> </v>
      </c>
    </row>
    <row r="12" spans="1:31" ht="54.75" customHeight="1" x14ac:dyDescent="0.35">
      <c r="A12" s="178">
        <v>7</v>
      </c>
      <c r="B12" s="179" t="s">
        <v>1177</v>
      </c>
      <c r="C12" s="140"/>
      <c r="D12" s="137"/>
      <c r="AB12" s="99" t="str">
        <f ca="1">IF(ISBLANK(INDIRECT("B12"))," ",(INDIRECT("B12")))</f>
        <v>Чи порушуються Вами (Вашими родичами першого ступеня споріднення) вимоги статті 65 Закону України “Про Національний банк України”? Якщо так, то надайте пояснення</v>
      </c>
      <c r="AC12" s="99" t="str">
        <f ca="1">IF(ISBLANK(INDIRECT("C12"))," ",(INDIRECT("C12")))</f>
        <v xml:space="preserve"> </v>
      </c>
      <c r="AD12" s="99" t="str">
        <f ca="1">IF(ISBLANK(INDIRECT("D12"))," ",(INDIRECT("D12")))</f>
        <v xml:space="preserve"> </v>
      </c>
    </row>
    <row r="13" spans="1:31" ht="24" customHeight="1" x14ac:dyDescent="0.35">
      <c r="A13" s="178">
        <v>8</v>
      </c>
      <c r="B13" s="179" t="s">
        <v>1027</v>
      </c>
      <c r="C13" s="311" t="s">
        <v>82</v>
      </c>
      <c r="D13" s="137"/>
      <c r="AB13" s="99" t="str">
        <f ca="1">IF(ISBLANK(INDIRECT("B13"))," ",(INDIRECT("B13")))</f>
        <v>У який спосіб будуть урегульовані реальні або потенційні конфлікти інтересів у разі їх наявності?</v>
      </c>
      <c r="AC13" s="99" t="str">
        <f ca="1">IF(ISBLANK(INDIRECT("C13"))," ",(INDIRECT("C13")))</f>
        <v>-</v>
      </c>
      <c r="AD13" s="99" t="str">
        <f ca="1">IF(ISBLANK(INDIRECT("D13"))," ",(INDIRECT("D13")))</f>
        <v xml:space="preserve"> </v>
      </c>
    </row>
    <row r="14" spans="1:31" ht="14.5" x14ac:dyDescent="0.35">
      <c r="A14" s="246"/>
      <c r="B14" s="287" t="str">
        <f>'Анкета (зміст)'!A36</f>
        <v xml:space="preserve">13. Інформація щодо наявності/відсутності достатнього часу для виконання своїх обов’язків </v>
      </c>
      <c r="C14" s="310"/>
      <c r="D14" s="246"/>
      <c r="AB14" s="99"/>
      <c r="AC14" s="99" t="str">
        <f ca="1">IF(ISBLANK(INDIRECT("C14"))," ",(INDIRECT("C14")))</f>
        <v xml:space="preserve"> </v>
      </c>
      <c r="AD14" s="99" t="str">
        <f ca="1">IF(ISBLANK(INDIRECT("D14"))," ",(INDIRECT("D14")))</f>
        <v xml:space="preserve"> </v>
      </c>
      <c r="AE14" s="154"/>
    </row>
    <row r="15" spans="1:31" ht="55.5" customHeight="1" x14ac:dyDescent="0.35">
      <c r="A15" s="174">
        <v>1</v>
      </c>
      <c r="B15" s="179" t="s">
        <v>940</v>
      </c>
      <c r="C15" s="140"/>
      <c r="D15" s="137"/>
      <c r="AB15" s="99"/>
      <c r="AC15" s="99" t="str">
        <f ca="1">IF(ISBLANK(INDIRECT("C15"))," ",(INDIRECT("C15")))</f>
        <v xml:space="preserve"> </v>
      </c>
      <c r="AD15" s="99" t="str">
        <f ca="1">IF(ISBLANK(INDIRECT("D15"))," ",(INDIRECT("D15")))</f>
        <v xml:space="preserve"> </v>
      </c>
    </row>
    <row r="16" spans="1:31" ht="55.5" customHeight="1" x14ac:dyDescent="0.35">
      <c r="A16" s="174">
        <v>2</v>
      </c>
      <c r="B16" s="179" t="s">
        <v>941</v>
      </c>
      <c r="C16" s="311" t="s">
        <v>82</v>
      </c>
      <c r="D16" s="137"/>
      <c r="AB16" s="99"/>
      <c r="AC16" s="99" t="str">
        <f ca="1">IF(ISBLANK(INDIRECT("C16"))," ",(INDIRECT("C16")))</f>
        <v>-</v>
      </c>
      <c r="AD16" s="99" t="str">
        <f ca="1">IF(ISBLANK(INDIRECT("D16"))," ",(INDIRECT("D16")))</f>
        <v xml:space="preserve"> </v>
      </c>
    </row>
    <row r="17" spans="1:31" ht="63.75" customHeight="1" x14ac:dyDescent="0.35">
      <c r="A17" s="174">
        <v>3</v>
      </c>
      <c r="B17" s="179" t="s">
        <v>942</v>
      </c>
      <c r="C17" s="140"/>
      <c r="D17" s="137"/>
      <c r="AB17" s="99"/>
      <c r="AC17" s="99" t="str">
        <f ca="1">IF(ISBLANK(INDIRECT("C17"))," ",(INDIRECT("C17")))</f>
        <v xml:space="preserve"> </v>
      </c>
      <c r="AD17" s="99" t="str">
        <f ca="1">IF(ISBLANK(INDIRECT("D17"))," ",(INDIRECT("D17")))</f>
        <v xml:space="preserve"> </v>
      </c>
    </row>
    <row r="18" spans="1:31" ht="14.5" x14ac:dyDescent="0.35">
      <c r="A18" s="246"/>
      <c r="B18" s="287" t="str">
        <f>'Анкета (зміст)'!A38</f>
        <v>14. Інформація щодо відповідності особи вимогам щодо професійної придатності</v>
      </c>
      <c r="C18" s="310"/>
      <c r="D18" s="246"/>
      <c r="AB18" s="99"/>
      <c r="AC18" s="99" t="str">
        <f ca="1">IF(ISBLANK(INDIRECT("C18"))," ",(INDIRECT("C18")))</f>
        <v xml:space="preserve"> </v>
      </c>
      <c r="AD18" s="99" t="str">
        <f ca="1">IF(ISBLANK(INDIRECT("D18"))," ",(INDIRECT("D18")))</f>
        <v xml:space="preserve"> </v>
      </c>
      <c r="AE18" s="154"/>
    </row>
    <row r="19" spans="1:31" ht="104.25" customHeight="1" x14ac:dyDescent="0.35">
      <c r="A19" s="174">
        <v>1</v>
      </c>
      <c r="B19" s="179" t="s">
        <v>945</v>
      </c>
      <c r="C19" s="312" t="s">
        <v>82</v>
      </c>
      <c r="D19" s="137"/>
      <c r="AB19" s="99"/>
      <c r="AC19" s="99" t="str">
        <f ca="1">IF(ISBLANK(INDIRECT("C19"))," ",(INDIRECT("C19")))</f>
        <v>-</v>
      </c>
      <c r="AD19" s="99" t="str">
        <f ca="1">IF(ISBLANK(INDIRECT("D19"))," ",(INDIRECT("D19")))</f>
        <v xml:space="preserve"> </v>
      </c>
    </row>
    <row r="20" spans="1:31" ht="55.5" customHeight="1" x14ac:dyDescent="0.35">
      <c r="A20" s="174">
        <v>2</v>
      </c>
      <c r="B20" s="179" t="s">
        <v>1028</v>
      </c>
      <c r="C20" s="311" t="s">
        <v>82</v>
      </c>
      <c r="D20" s="137"/>
      <c r="AB20" s="99"/>
      <c r="AC20" s="99" t="str">
        <f ca="1">IF(ISBLANK(INDIRECT("C20"))," ",(INDIRECT("C20")))</f>
        <v>-</v>
      </c>
      <c r="AD20" s="99" t="str">
        <f ca="1">IF(ISBLANK(INDIRECT("D20"))," ",(INDIRECT("D20")))</f>
        <v xml:space="preserve"> </v>
      </c>
    </row>
    <row r="21" spans="1:31" ht="14.5" x14ac:dyDescent="0.35">
      <c r="A21" s="246"/>
      <c r="B21" s="287" t="str">
        <f>'Анкета (зміст)'!A40</f>
        <v>15. Інформація щодо дотримання закону та публічного порядку</v>
      </c>
      <c r="C21" s="310"/>
      <c r="D21" s="246"/>
      <c r="AB21" s="99"/>
      <c r="AC21" s="99" t="str">
        <f ca="1">IF(ISBLANK(INDIRECT("C21"))," ",(INDIRECT("C21")))</f>
        <v xml:space="preserve"> </v>
      </c>
      <c r="AD21" s="99" t="str">
        <f ca="1">IF(ISBLANK(INDIRECT("D21"))," ",(INDIRECT("D21")))</f>
        <v xml:space="preserve"> </v>
      </c>
      <c r="AE21" s="154"/>
    </row>
    <row r="22" spans="1:31" ht="72" customHeight="1" x14ac:dyDescent="0.35">
      <c r="A22" s="174">
        <v>1</v>
      </c>
      <c r="B22" s="179" t="s">
        <v>1029</v>
      </c>
      <c r="C22" s="140"/>
      <c r="D22" s="137"/>
      <c r="AB22" s="99"/>
      <c r="AC22" s="99" t="str">
        <f ca="1">IF(ISBLANK(INDIRECT("C22"))," ",(INDIRECT("C22")))</f>
        <v xml:space="preserve"> </v>
      </c>
      <c r="AD22" s="99" t="str">
        <f ca="1">IF(ISBLANK(INDIRECT("D22"))," ",(INDIRECT("D22")))</f>
        <v xml:space="preserve"> </v>
      </c>
    </row>
    <row r="23" spans="1:31" ht="55.5" customHeight="1" x14ac:dyDescent="0.35">
      <c r="A23" s="174">
        <v>2</v>
      </c>
      <c r="B23" s="179" t="s">
        <v>843</v>
      </c>
      <c r="C23" s="140"/>
      <c r="D23" s="137"/>
      <c r="AB23" s="99"/>
      <c r="AC23" s="99" t="str">
        <f ca="1">IF(ISBLANK(INDIRECT("C23"))," ",(INDIRECT("C23")))</f>
        <v xml:space="preserve"> </v>
      </c>
      <c r="AD23" s="99" t="str">
        <f ca="1">IF(ISBLANK(INDIRECT("D23"))," ",(INDIRECT("D23")))</f>
        <v xml:space="preserve"> </v>
      </c>
    </row>
    <row r="24" spans="1:31" ht="55.5" customHeight="1" x14ac:dyDescent="0.35">
      <c r="A24" s="174">
        <v>3</v>
      </c>
      <c r="B24" s="179" t="s">
        <v>844</v>
      </c>
      <c r="C24" s="140"/>
      <c r="D24" s="137"/>
      <c r="AB24" s="99"/>
      <c r="AC24" s="99" t="str">
        <f ca="1">IF(ISBLANK(INDIRECT("C24"))," ",(INDIRECT("C24")))</f>
        <v xml:space="preserve"> </v>
      </c>
      <c r="AD24" s="99" t="str">
        <f ca="1">IF(ISBLANK(INDIRECT("D24"))," ",(INDIRECT("D24")))</f>
        <v xml:space="preserve"> </v>
      </c>
    </row>
    <row r="25" spans="1:31" ht="55.5" customHeight="1" x14ac:dyDescent="0.35">
      <c r="A25" s="174">
        <v>4</v>
      </c>
      <c r="B25" s="179" t="s">
        <v>185</v>
      </c>
      <c r="C25" s="140"/>
      <c r="D25" s="137"/>
      <c r="AB25" s="99"/>
      <c r="AC25" s="99" t="str">
        <f ca="1">IF(ISBLANK(INDIRECT("C25"))," ",(INDIRECT("C25")))</f>
        <v xml:space="preserve"> </v>
      </c>
      <c r="AD25" s="99" t="str">
        <f ca="1">IF(ISBLANK(INDIRECT("D25"))," ",(INDIRECT("D25")))</f>
        <v xml:space="preserve"> </v>
      </c>
    </row>
    <row r="26" spans="1:31" ht="55.5" customHeight="1" x14ac:dyDescent="0.35">
      <c r="A26" s="174">
        <v>5</v>
      </c>
      <c r="B26" s="179" t="s">
        <v>845</v>
      </c>
      <c r="C26" s="140"/>
      <c r="D26" s="137"/>
      <c r="AB26" s="99"/>
      <c r="AC26" s="99" t="str">
        <f ca="1">IF(ISBLANK(INDIRECT("C26"))," ",(INDIRECT("C26")))</f>
        <v xml:space="preserve"> </v>
      </c>
      <c r="AD26" s="99" t="str">
        <f ca="1">IF(ISBLANK(INDIRECT("D26"))," ",(INDIRECT("D26")))</f>
        <v xml:space="preserve"> </v>
      </c>
    </row>
    <row r="27" spans="1:31" ht="55.5" customHeight="1" x14ac:dyDescent="0.35">
      <c r="A27" s="174">
        <v>6</v>
      </c>
      <c r="B27" s="179" t="s">
        <v>846</v>
      </c>
      <c r="C27" s="140"/>
      <c r="D27" s="137"/>
      <c r="AB27" s="99"/>
      <c r="AC27" s="99" t="str">
        <f ca="1">IF(ISBLANK(INDIRECT("C27"))," ",(INDIRECT("C27")))</f>
        <v xml:space="preserve"> </v>
      </c>
      <c r="AD27" s="99" t="str">
        <f ca="1">IF(ISBLANK(INDIRECT("D27"))," ",(INDIRECT("D27")))</f>
        <v xml:space="preserve"> </v>
      </c>
    </row>
    <row r="28" spans="1:31" ht="55.5" customHeight="1" x14ac:dyDescent="0.35">
      <c r="A28" s="174">
        <v>7</v>
      </c>
      <c r="B28" s="179" t="s">
        <v>946</v>
      </c>
      <c r="C28" s="140"/>
      <c r="D28" s="137"/>
      <c r="AB28" s="99"/>
      <c r="AC28" s="99" t="str">
        <f ca="1">IF(ISBLANK(INDIRECT("C28"))," ",(INDIRECT("C28")))</f>
        <v xml:space="preserve"> </v>
      </c>
      <c r="AD28" s="99" t="str">
        <f ca="1">IF(ISBLANK(INDIRECT("D28"))," ",(INDIRECT("D28")))</f>
        <v xml:space="preserve"> </v>
      </c>
    </row>
    <row r="29" spans="1:31" ht="14.5" x14ac:dyDescent="0.35">
      <c r="A29" s="246"/>
      <c r="B29" s="287" t="str">
        <f>'Анкета (зміст)'!A41</f>
        <v>16. Інформація щодо виконання фінансових зобов’язань</v>
      </c>
      <c r="C29" s="310"/>
      <c r="D29" s="246"/>
      <c r="AB29" s="99"/>
      <c r="AC29" s="99" t="str">
        <f ca="1">IF(ISBLANK(INDIRECT("C29"))," ",(INDIRECT("C29")))</f>
        <v xml:space="preserve"> </v>
      </c>
      <c r="AD29" s="99" t="str">
        <f ca="1">IF(ISBLANK(INDIRECT("D29"))," ",(INDIRECT("D29")))</f>
        <v xml:space="preserve"> </v>
      </c>
      <c r="AE29" s="154"/>
    </row>
    <row r="30" spans="1:31" ht="45.75" customHeight="1" x14ac:dyDescent="0.35">
      <c r="A30" s="174">
        <v>1</v>
      </c>
      <c r="B30" s="179" t="s">
        <v>847</v>
      </c>
      <c r="C30" s="140"/>
      <c r="D30" s="137"/>
      <c r="AB30" s="99"/>
      <c r="AC30" s="99" t="str">
        <f ca="1">IF(ISBLANK(INDIRECT("C30"))," ",(INDIRECT("C30")))</f>
        <v xml:space="preserve"> </v>
      </c>
      <c r="AD30" s="99" t="str">
        <f ca="1">IF(ISBLANK(INDIRECT("D30"))," ",(INDIRECT("D30")))</f>
        <v xml:space="preserve"> </v>
      </c>
    </row>
    <row r="31" spans="1:31" ht="14.5" x14ac:dyDescent="0.35">
      <c r="A31" s="174">
        <v>2</v>
      </c>
      <c r="B31" s="179" t="s">
        <v>848</v>
      </c>
      <c r="C31" s="140"/>
      <c r="D31" s="137"/>
      <c r="AB31" s="99"/>
      <c r="AC31" s="99" t="str">
        <f ca="1">IF(ISBLANK(INDIRECT("C31"))," ",(INDIRECT("C31")))</f>
        <v xml:space="preserve"> </v>
      </c>
      <c r="AD31" s="99" t="str">
        <f ca="1">IF(ISBLANK(INDIRECT("D31"))," ",(INDIRECT("D31")))</f>
        <v xml:space="preserve"> </v>
      </c>
    </row>
    <row r="32" spans="1:31" ht="26" x14ac:dyDescent="0.35">
      <c r="A32" s="174">
        <v>3</v>
      </c>
      <c r="B32" s="179" t="s">
        <v>849</v>
      </c>
      <c r="C32" s="140"/>
      <c r="D32" s="137"/>
      <c r="AB32" s="99"/>
      <c r="AC32" s="99" t="str">
        <f ca="1">IF(ISBLANK(INDIRECT("C32"))," ",(INDIRECT("C32")))</f>
        <v xml:space="preserve"> </v>
      </c>
      <c r="AD32" s="99" t="str">
        <f ca="1">IF(ISBLANK(INDIRECT("D32"))," ",(INDIRECT("D32")))</f>
        <v xml:space="preserve"> </v>
      </c>
    </row>
    <row r="33" spans="1:31" ht="14.5" x14ac:dyDescent="0.35">
      <c r="A33" s="174">
        <v>4</v>
      </c>
      <c r="B33" s="179" t="s">
        <v>848</v>
      </c>
      <c r="C33" s="140"/>
      <c r="D33" s="137"/>
      <c r="AB33" s="99"/>
      <c r="AC33" s="99" t="str">
        <f ca="1">IF(ISBLANK(INDIRECT("C33"))," ",(INDIRECT("C33")))</f>
        <v xml:space="preserve"> </v>
      </c>
      <c r="AD33" s="99" t="str">
        <f ca="1">IF(ISBLANK(INDIRECT("D33"))," ",(INDIRECT("D33")))</f>
        <v xml:space="preserve"> </v>
      </c>
    </row>
    <row r="34" spans="1:31" ht="114" customHeight="1" x14ac:dyDescent="0.35">
      <c r="A34" s="174">
        <v>5</v>
      </c>
      <c r="B34" s="179" t="s">
        <v>1030</v>
      </c>
      <c r="C34" s="140"/>
      <c r="D34" s="137"/>
      <c r="AB34" s="99"/>
      <c r="AC34" s="99" t="str">
        <f ca="1">IF(ISBLANK(INDIRECT("C34"))," ",(INDIRECT("C34")))</f>
        <v xml:space="preserve"> </v>
      </c>
      <c r="AD34" s="99" t="str">
        <f ca="1">IF(ISBLANK(INDIRECT("D34"))," ",(INDIRECT("D34")))</f>
        <v xml:space="preserve"> </v>
      </c>
    </row>
    <row r="35" spans="1:31" ht="14.5" x14ac:dyDescent="0.35">
      <c r="A35" s="174">
        <v>6</v>
      </c>
      <c r="B35" s="179" t="s">
        <v>850</v>
      </c>
      <c r="C35" s="140"/>
      <c r="D35" s="137"/>
      <c r="AB35" s="99"/>
      <c r="AC35" s="99" t="str">
        <f ca="1">IF(ISBLANK(INDIRECT("C35"))," ",(INDIRECT("C35")))</f>
        <v xml:space="preserve"> </v>
      </c>
      <c r="AD35" s="99" t="str">
        <f ca="1">IF(ISBLANK(INDIRECT("D35"))," ",(INDIRECT("D35")))</f>
        <v xml:space="preserve"> </v>
      </c>
    </row>
    <row r="36" spans="1:31" ht="14.5" x14ac:dyDescent="0.35">
      <c r="A36" s="174">
        <v>7</v>
      </c>
      <c r="B36" s="179" t="s">
        <v>851</v>
      </c>
      <c r="C36" s="140"/>
      <c r="D36" s="137"/>
      <c r="AB36" s="99"/>
      <c r="AC36" s="99" t="str">
        <f ca="1">IF(ISBLANK(INDIRECT("C36"))," ",(INDIRECT("C36")))</f>
        <v xml:space="preserve"> </v>
      </c>
      <c r="AD36" s="99" t="str">
        <f ca="1">IF(ISBLANK(INDIRECT("D36"))," ",(INDIRECT("D36")))</f>
        <v xml:space="preserve"> </v>
      </c>
    </row>
    <row r="37" spans="1:31" ht="14.5" x14ac:dyDescent="0.35">
      <c r="A37" s="246"/>
      <c r="B37" s="287" t="str">
        <f>'Анкета (зміст)'!A42</f>
        <v>17. Інформація, пов’язана з професійною діяльністю</v>
      </c>
      <c r="C37" s="310"/>
      <c r="D37" s="246"/>
      <c r="AB37" s="99"/>
      <c r="AC37" s="99" t="str">
        <f ca="1">IF(ISBLANK(INDIRECT("C37"))," ",(INDIRECT("C37")))</f>
        <v xml:space="preserve"> </v>
      </c>
      <c r="AD37" s="99" t="str">
        <f ca="1">IF(ISBLANK(INDIRECT("D37"))," ",(INDIRECT("D37")))</f>
        <v xml:space="preserve"> </v>
      </c>
      <c r="AE37" s="154"/>
    </row>
    <row r="38" spans="1:31" ht="55.5" customHeight="1" x14ac:dyDescent="0.35">
      <c r="A38" s="174">
        <v>1</v>
      </c>
      <c r="B38" s="179" t="s">
        <v>852</v>
      </c>
      <c r="C38" s="140"/>
      <c r="D38" s="137"/>
      <c r="AB38" s="99"/>
      <c r="AC38" s="99" t="str">
        <f ca="1">IF(ISBLANK(INDIRECT("C38"))," ",(INDIRECT("C38")))</f>
        <v xml:space="preserve"> </v>
      </c>
      <c r="AD38" s="99" t="str">
        <f ca="1">IF(ISBLANK(INDIRECT("D38"))," ",(INDIRECT("D38")))</f>
        <v xml:space="preserve"> </v>
      </c>
    </row>
    <row r="39" spans="1:31" ht="75.75" customHeight="1" x14ac:dyDescent="0.35">
      <c r="A39" s="174">
        <v>2</v>
      </c>
      <c r="B39" s="179" t="s">
        <v>1031</v>
      </c>
      <c r="C39" s="140"/>
      <c r="D39" s="137"/>
      <c r="AB39" s="99"/>
      <c r="AC39" s="99" t="str">
        <f ca="1">IF(ISBLANK(INDIRECT("C39"))," ",(INDIRECT("C39")))</f>
        <v xml:space="preserve"> </v>
      </c>
      <c r="AD39" s="99" t="str">
        <f ca="1">IF(ISBLANK(INDIRECT("D39"))," ",(INDIRECT("D39")))</f>
        <v xml:space="preserve"> </v>
      </c>
    </row>
    <row r="40" spans="1:31" ht="75.75" customHeight="1" x14ac:dyDescent="0.35">
      <c r="A40" s="174">
        <v>3</v>
      </c>
      <c r="B40" s="179" t="s">
        <v>853</v>
      </c>
      <c r="C40" s="140"/>
      <c r="D40" s="137"/>
      <c r="AB40" s="99"/>
      <c r="AC40" s="99" t="str">
        <f ca="1">IF(ISBLANK(INDIRECT("C40"))," ",(INDIRECT("C40")))</f>
        <v xml:space="preserve"> </v>
      </c>
      <c r="AD40" s="99" t="str">
        <f ca="1">IF(ISBLANK(INDIRECT("D40"))," ",(INDIRECT("D40")))</f>
        <v xml:space="preserve"> </v>
      </c>
    </row>
    <row r="41" spans="1:31" ht="14.5" x14ac:dyDescent="0.35">
      <c r="A41" s="174">
        <v>4</v>
      </c>
      <c r="B41" s="179" t="s">
        <v>1032</v>
      </c>
      <c r="C41" s="140"/>
      <c r="D41" s="137"/>
      <c r="AB41" s="99"/>
      <c r="AC41" s="99" t="str">
        <f ca="1">IF(ISBLANK(INDIRECT("C41"))," ",(INDIRECT("C41")))</f>
        <v xml:space="preserve"> </v>
      </c>
      <c r="AD41" s="99" t="str">
        <f ca="1">IF(ISBLANK(INDIRECT("D41"))," ",(INDIRECT("D41")))</f>
        <v xml:space="preserve"> </v>
      </c>
    </row>
    <row r="42" spans="1:31" ht="55.5" customHeight="1" x14ac:dyDescent="0.35">
      <c r="A42" s="174">
        <v>5</v>
      </c>
      <c r="B42" s="179" t="s">
        <v>854</v>
      </c>
      <c r="C42" s="140"/>
      <c r="D42" s="137"/>
      <c r="AB42" s="99"/>
      <c r="AC42" s="99" t="str">
        <f ca="1">IF(ISBLANK(INDIRECT("C42"))," ",(INDIRECT("C42")))</f>
        <v xml:space="preserve"> </v>
      </c>
      <c r="AD42" s="99" t="str">
        <f ca="1">IF(ISBLANK(INDIRECT("D42"))," ",(INDIRECT("D42")))</f>
        <v xml:space="preserve"> </v>
      </c>
    </row>
    <row r="43" spans="1:31" ht="14.5" x14ac:dyDescent="0.35">
      <c r="A43" s="246"/>
      <c r="B43" s="287" t="str">
        <f>'Анкета (зміст)'!A43</f>
        <v>18. Інформація щодо обіймання посад або володіння істотною участю у фінансових установах</v>
      </c>
      <c r="C43" s="310"/>
      <c r="D43" s="246"/>
      <c r="AB43" s="99"/>
      <c r="AC43" s="99" t="str">
        <f ca="1">IF(ISBLANK(INDIRECT("C43"))," ",(INDIRECT("C43")))</f>
        <v xml:space="preserve"> </v>
      </c>
      <c r="AD43" s="99" t="str">
        <f ca="1">IF(ISBLANK(INDIRECT("D43"))," ",(INDIRECT("D43")))</f>
        <v xml:space="preserve"> </v>
      </c>
      <c r="AE43" s="154"/>
    </row>
    <row r="44" spans="1:31" ht="299.25" customHeight="1" x14ac:dyDescent="0.35">
      <c r="A44" s="174">
        <v>1</v>
      </c>
      <c r="B44" s="179" t="s">
        <v>1033</v>
      </c>
      <c r="C44" s="140"/>
      <c r="D44" s="137"/>
      <c r="AB44" s="99"/>
      <c r="AC44" s="99" t="str">
        <f ca="1">IF(ISBLANK(INDIRECT("C44"))," ",(INDIRECT("C44")))</f>
        <v xml:space="preserve"> </v>
      </c>
      <c r="AD44" s="99" t="str">
        <f ca="1">IF(ISBLANK(INDIRECT("D44"))," ",(INDIRECT("D44")))</f>
        <v xml:space="preserve"> </v>
      </c>
    </row>
    <row r="45" spans="1:31" ht="309" customHeight="1" x14ac:dyDescent="0.35">
      <c r="A45" s="174">
        <v>2</v>
      </c>
      <c r="B45" s="179" t="s">
        <v>1034</v>
      </c>
      <c r="C45" s="140"/>
      <c r="D45" s="137"/>
      <c r="AB45" s="99"/>
      <c r="AC45" s="99" t="str">
        <f ca="1">IF(ISBLANK(INDIRECT("C45"))," ",(INDIRECT("C45")))</f>
        <v xml:space="preserve"> </v>
      </c>
      <c r="AD45" s="99" t="str">
        <f ca="1">IF(ISBLANK(INDIRECT("D45"))," ",(INDIRECT("D45")))</f>
        <v xml:space="preserve"> </v>
      </c>
    </row>
    <row r="46" spans="1:31" ht="296.25" customHeight="1" x14ac:dyDescent="0.35">
      <c r="A46" s="174">
        <v>3</v>
      </c>
      <c r="B46" s="179" t="s">
        <v>1035</v>
      </c>
      <c r="C46" s="140"/>
      <c r="D46" s="137"/>
      <c r="AB46" s="99"/>
      <c r="AC46" s="99" t="str">
        <f ca="1">IF(ISBLANK(INDIRECT("C46"))," ",(INDIRECT("C46")))</f>
        <v xml:space="preserve"> </v>
      </c>
      <c r="AD46" s="99" t="str">
        <f ca="1">IF(ISBLANK(INDIRECT("D46"))," ",(INDIRECT("D46")))</f>
        <v xml:space="preserve"> </v>
      </c>
    </row>
    <row r="47" spans="1:31" ht="55.5" customHeight="1" x14ac:dyDescent="0.35">
      <c r="A47" s="174">
        <v>4</v>
      </c>
      <c r="B47" s="179" t="s">
        <v>855</v>
      </c>
      <c r="C47" s="140"/>
      <c r="D47" s="137"/>
      <c r="AB47" s="99"/>
      <c r="AC47" s="99" t="str">
        <f ca="1">IF(ISBLANK(INDIRECT("C47"))," ",(INDIRECT("C47")))</f>
        <v xml:space="preserve"> </v>
      </c>
      <c r="AD47" s="99" t="str">
        <f ca="1">IF(ISBLANK(INDIRECT("D47"))," ",(INDIRECT("D47")))</f>
        <v xml:space="preserve"> </v>
      </c>
    </row>
    <row r="48" spans="1:31" ht="14.5" x14ac:dyDescent="0.35">
      <c r="A48" s="304"/>
      <c r="B48" s="287" t="str">
        <f>'Анкета (зміст)'!A44</f>
        <v>19. Інформація, пов’язана з функціонуванням платіжних систем</v>
      </c>
      <c r="C48" s="310"/>
      <c r="D48" s="304"/>
      <c r="AB48" s="99"/>
      <c r="AC48" s="99" t="str">
        <f ca="1">IF(ISBLANK(INDIRECT("C48"))," ",(INDIRECT("C48")))</f>
        <v xml:space="preserve"> </v>
      </c>
      <c r="AD48" s="99" t="str">
        <f ca="1">IF(ISBLANK(INDIRECT("D48"))," ",(INDIRECT("D48")))</f>
        <v xml:space="preserve"> </v>
      </c>
      <c r="AE48" s="154"/>
    </row>
    <row r="49" spans="1:31" ht="90.75" customHeight="1" x14ac:dyDescent="0.35">
      <c r="A49" s="174">
        <v>1</v>
      </c>
      <c r="B49" s="179" t="s">
        <v>1036</v>
      </c>
      <c r="C49" s="140"/>
      <c r="D49" s="137"/>
      <c r="AB49" s="99"/>
      <c r="AC49" s="99" t="str">
        <f ca="1">IF(ISBLANK(INDIRECT("C49"))," ",(INDIRECT("C49")))</f>
        <v xml:space="preserve"> </v>
      </c>
      <c r="AD49" s="99" t="str">
        <f ca="1">IF(ISBLANK(INDIRECT("D49"))," ",(INDIRECT("D49")))</f>
        <v xml:space="preserve"> </v>
      </c>
    </row>
    <row r="50" spans="1:31" ht="112.5" customHeight="1" x14ac:dyDescent="0.35">
      <c r="A50" s="174">
        <v>2</v>
      </c>
      <c r="B50" s="179" t="s">
        <v>1037</v>
      </c>
      <c r="C50" s="140"/>
      <c r="D50" s="137"/>
      <c r="AB50" s="99"/>
      <c r="AC50" s="99" t="str">
        <f ca="1">IF(ISBLANK(INDIRECT("C50"))," ",(INDIRECT("C50")))</f>
        <v xml:space="preserve"> </v>
      </c>
      <c r="AD50" s="99" t="str">
        <f ca="1">IF(ISBLANK(INDIRECT("D50"))," ",(INDIRECT("D50")))</f>
        <v xml:space="preserve"> </v>
      </c>
    </row>
    <row r="51" spans="1:31" ht="116.25" customHeight="1" x14ac:dyDescent="0.35">
      <c r="A51" s="174">
        <v>3</v>
      </c>
      <c r="B51" s="179" t="s">
        <v>953</v>
      </c>
      <c r="C51" s="140"/>
      <c r="D51" s="137"/>
      <c r="AB51" s="99"/>
      <c r="AC51" s="99" t="str">
        <f ca="1">IF(ISBLANK(INDIRECT("C51"))," ",(INDIRECT("C51")))</f>
        <v xml:space="preserve"> </v>
      </c>
      <c r="AD51" s="99" t="str">
        <f ca="1">IF(ISBLANK(INDIRECT("D51"))," ",(INDIRECT("D51")))</f>
        <v xml:space="preserve"> </v>
      </c>
    </row>
    <row r="52" spans="1:31" ht="14.5" x14ac:dyDescent="0.35">
      <c r="A52" s="246"/>
      <c r="B52" s="287" t="str">
        <f>'Анкета (зміст)'!A45</f>
        <v>20.  Інформація щодо вчинення правопорушень</v>
      </c>
      <c r="C52" s="310"/>
      <c r="D52" s="246"/>
      <c r="AB52" s="99"/>
      <c r="AC52" s="99" t="str">
        <f ca="1">IF(ISBLANK(INDIRECT("C52"))," ",(INDIRECT("C52")))</f>
        <v xml:space="preserve"> </v>
      </c>
      <c r="AD52" s="99" t="str">
        <f ca="1">IF(ISBLANK(INDIRECT("D52"))," ",(INDIRECT("D52")))</f>
        <v xml:space="preserve"> </v>
      </c>
      <c r="AE52" s="154"/>
    </row>
    <row r="53" spans="1:31" ht="55.5" customHeight="1" x14ac:dyDescent="0.35">
      <c r="A53" s="174">
        <v>1</v>
      </c>
      <c r="B53" s="179" t="s">
        <v>856</v>
      </c>
      <c r="C53" s="140"/>
      <c r="D53" s="137"/>
      <c r="AB53" s="99"/>
      <c r="AC53" s="99" t="str">
        <f ca="1">IF(ISBLANK(INDIRECT("C53"))," ",(INDIRECT("C53")))</f>
        <v xml:space="preserve"> </v>
      </c>
      <c r="AD53" s="99" t="str">
        <f ca="1">IF(ISBLANK(INDIRECT("D53"))," ",(INDIRECT("D53")))</f>
        <v xml:space="preserve"> </v>
      </c>
    </row>
    <row r="54" spans="1:31" ht="14.5" x14ac:dyDescent="0.35">
      <c r="A54" s="246"/>
      <c r="B54" s="287" t="str">
        <f>'Анкета (зміст)'!A46</f>
        <v>21. Інша інформація щодо ділової репутації</v>
      </c>
      <c r="C54" s="310"/>
      <c r="D54" s="246"/>
      <c r="AB54" s="99"/>
      <c r="AC54" s="99" t="str">
        <f ca="1">IF(ISBLANK(INDIRECT("C54"))," ",(INDIRECT("C54")))</f>
        <v xml:space="preserve"> </v>
      </c>
      <c r="AD54" s="99" t="str">
        <f ca="1">IF(ISBLANK(INDIRECT("D54"))," ",(INDIRECT("D54")))</f>
        <v xml:space="preserve"> </v>
      </c>
      <c r="AE54" s="154"/>
    </row>
    <row r="55" spans="1:31" ht="76.5" customHeight="1" x14ac:dyDescent="0.35">
      <c r="A55" s="174">
        <v>1</v>
      </c>
      <c r="B55" s="179" t="s">
        <v>857</v>
      </c>
      <c r="C55" s="140"/>
      <c r="D55" s="137"/>
      <c r="AB55" s="99"/>
      <c r="AC55" s="99" t="str">
        <f ca="1">IF(ISBLANK(INDIRECT("C55"))," ",(INDIRECT("C55")))</f>
        <v xml:space="preserve"> </v>
      </c>
      <c r="AD55" s="99" t="str">
        <f ca="1">IF(ISBLANK(INDIRECT("D55"))," ",(INDIRECT("D55")))</f>
        <v xml:space="preserve"> </v>
      </c>
    </row>
    <row r="56" spans="1:31" ht="55.5" customHeight="1" x14ac:dyDescent="0.35">
      <c r="A56" s="174">
        <v>2</v>
      </c>
      <c r="B56" s="179" t="s">
        <v>858</v>
      </c>
      <c r="C56" s="140"/>
      <c r="D56" s="137"/>
      <c r="AB56" s="99"/>
      <c r="AC56" s="99" t="str">
        <f ca="1">IF(ISBLANK(INDIRECT("C56"))," ",(INDIRECT("C56")))</f>
        <v xml:space="preserve"> </v>
      </c>
      <c r="AD56" s="99" t="str">
        <f ca="1">IF(ISBLANK(INDIRECT("D56"))," ",(INDIRECT("D56")))</f>
        <v xml:space="preserve"> </v>
      </c>
    </row>
    <row r="57" spans="1:31" ht="14.5" x14ac:dyDescent="0.35">
      <c r="A57" s="174">
        <v>3</v>
      </c>
      <c r="B57" s="179" t="s">
        <v>1038</v>
      </c>
      <c r="C57" s="140"/>
      <c r="D57" s="137"/>
      <c r="AB57" s="99"/>
      <c r="AC57" s="99" t="str">
        <f ca="1">IF(ISBLANK(INDIRECT("C57"))," ",(INDIRECT("C57")))</f>
        <v xml:space="preserve"> </v>
      </c>
      <c r="AD57" s="99" t="str">
        <f ca="1">IF(ISBLANK(INDIRECT("D57"))," ",(INDIRECT("D57")))</f>
        <v xml:space="preserve"> </v>
      </c>
    </row>
  </sheetData>
  <sheetProtection algorithmName="SHA-512" hashValue="CndjEPen8Udx34ibwSynEKZv3qOGaMRduhAUFMpfRot1VTqKLxIj0qz3f/d3k+1s8737i7LVtb/GO3yo7OpyOg==" saltValue="3MSMdUNMvwaBRgh3jOiNOA==" spinCount="100000" sheet="1" formatCells="0" formatColumns="0" formatRows="0" sort="0" autoFilter="0" pivotTables="0"/>
  <dataValidations count="1">
    <dataValidation type="list" allowBlank="1" showInputMessage="1" showErrorMessage="1" sqref="C55:C57 C6:C12 C17 C15 C22:C28 C38:C42 C30:C36 C53 C44:C47 C49:C51">
      <formula1>"Так,Ні"</formula1>
    </dataValidation>
  </dataValidations>
  <pageMargins left="0.39370078740157483" right="0.39370078740157483" top="1.1811023622047243" bottom="0.47244094488188976" header="0.31496062992125984" footer="0.27559055118110237"/>
  <pageSetup paperSize="9" orientation="landscape" r:id="rId1"/>
  <headerFooter>
    <oddFooter>&amp;C(Таблиця 13) Сторінка &amp;P із &amp;N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tabColor theme="9" tint="0.39997558519241921"/>
    <outlinePr summaryBelow="0" summaryRight="0"/>
  </sheetPr>
  <dimension ref="A1:AK773"/>
  <sheetViews>
    <sheetView showGridLines="0" zoomScaleNormal="100" zoomScaleSheetLayoutView="85" workbookViewId="0">
      <selection activeCell="A774" sqref="A774:XFD1048576"/>
    </sheetView>
  </sheetViews>
  <sheetFormatPr defaultColWidth="0" defaultRowHeight="14.5" zeroHeight="1" x14ac:dyDescent="0.35"/>
  <cols>
    <col min="1" max="1" width="4" customWidth="1"/>
    <col min="2" max="2" width="6.453125" customWidth="1"/>
    <col min="3" max="12" width="6.54296875" customWidth="1"/>
    <col min="13" max="13" width="6.453125" customWidth="1"/>
    <col min="14" max="14" width="9.1796875" customWidth="1"/>
    <col min="15" max="20" width="6.54296875" customWidth="1"/>
    <col min="21" max="21" width="8" customWidth="1"/>
    <col min="22" max="27" width="10.453125" customWidth="1"/>
    <col min="28" max="35" width="10.453125" hidden="1" customWidth="1"/>
    <col min="36" max="37" width="11" hidden="1" customWidth="1"/>
    <col min="38" max="16384" width="8.7265625" hidden="1"/>
  </cols>
  <sheetData>
    <row r="1" spans="1:36" ht="68.400000000000006" customHeight="1" x14ac:dyDescent="0.35">
      <c r="A1" s="37"/>
      <c r="B1" s="611" t="s">
        <v>320</v>
      </c>
      <c r="C1" s="612"/>
      <c r="D1" s="613"/>
      <c r="E1" s="4"/>
      <c r="F1" s="4"/>
      <c r="G1" s="197"/>
      <c r="H1" s="197"/>
      <c r="I1" s="557" t="s">
        <v>1287</v>
      </c>
      <c r="J1" s="557"/>
      <c r="K1" s="557"/>
      <c r="L1" s="557"/>
      <c r="M1" s="557"/>
      <c r="N1" s="557"/>
      <c r="O1" s="557"/>
      <c r="P1" s="557"/>
      <c r="Q1" s="557"/>
      <c r="R1" s="557"/>
      <c r="S1" s="557"/>
      <c r="T1" s="557"/>
      <c r="U1" s="557"/>
    </row>
    <row r="2" spans="1:36" ht="58.5" customHeight="1" x14ac:dyDescent="0.35">
      <c r="A2" s="37"/>
      <c r="B2" s="614"/>
      <c r="C2" s="615"/>
      <c r="D2" s="616"/>
      <c r="E2" s="559" t="s">
        <v>926</v>
      </c>
      <c r="F2" s="559"/>
      <c r="G2" s="559"/>
      <c r="H2" s="559"/>
      <c r="I2" s="559"/>
      <c r="J2" s="559"/>
      <c r="K2" s="559"/>
      <c r="L2" s="559"/>
      <c r="M2" s="559"/>
      <c r="N2" s="559"/>
      <c r="O2" s="559"/>
      <c r="P2" s="559"/>
      <c r="Q2" s="559"/>
      <c r="R2" s="559"/>
      <c r="S2" s="559"/>
      <c r="T2" s="559"/>
      <c r="U2" s="559"/>
    </row>
    <row r="3" spans="1:36" ht="3" customHeight="1" x14ac:dyDescent="0.35">
      <c r="A3" s="37"/>
      <c r="B3" s="614"/>
      <c r="C3" s="615"/>
      <c r="D3" s="616"/>
      <c r="E3" s="87"/>
      <c r="F3" s="87"/>
      <c r="G3" s="87"/>
      <c r="H3" s="87"/>
      <c r="I3" s="87"/>
      <c r="J3" s="87"/>
      <c r="K3" s="87"/>
      <c r="L3" s="87"/>
      <c r="M3" s="87"/>
      <c r="N3" s="87"/>
      <c r="O3" s="87"/>
      <c r="P3" s="87"/>
      <c r="Q3" s="87"/>
      <c r="R3" s="87"/>
      <c r="S3" s="87"/>
      <c r="T3" s="87"/>
      <c r="U3" s="87"/>
    </row>
    <row r="4" spans="1:36" ht="20.25" customHeight="1" x14ac:dyDescent="0.35">
      <c r="A4" s="37"/>
      <c r="B4" s="614"/>
      <c r="C4" s="615"/>
      <c r="D4" s="616"/>
      <c r="E4" s="562" t="str">
        <f ca="1">'Анкета (зміст)'!D3&amp;", "&amp;'Анкета (зміст)'!E3</f>
        <v xml:space="preserve"> ,  </v>
      </c>
      <c r="F4" s="562"/>
      <c r="G4" s="562"/>
      <c r="H4" s="562"/>
      <c r="I4" s="562"/>
      <c r="J4" s="562"/>
      <c r="K4" s="562"/>
      <c r="L4" s="562"/>
      <c r="M4" s="562"/>
      <c r="N4" s="562"/>
      <c r="O4" s="562"/>
      <c r="P4" s="562"/>
      <c r="Q4" s="562"/>
      <c r="R4" s="562"/>
      <c r="S4" s="562"/>
      <c r="T4" s="562"/>
      <c r="U4" s="562"/>
    </row>
    <row r="5" spans="1:36" ht="15" customHeight="1" x14ac:dyDescent="0.35">
      <c r="A5" s="37"/>
      <c r="B5" s="617"/>
      <c r="C5" s="618"/>
      <c r="D5" s="619"/>
      <c r="E5" s="563" t="s">
        <v>928</v>
      </c>
      <c r="F5" s="563"/>
      <c r="G5" s="563"/>
      <c r="H5" s="563"/>
      <c r="I5" s="563"/>
      <c r="J5" s="563"/>
      <c r="K5" s="563"/>
      <c r="L5" s="563"/>
      <c r="M5" s="563"/>
      <c r="N5" s="563"/>
      <c r="O5" s="563"/>
      <c r="P5" s="563"/>
      <c r="Q5" s="563"/>
      <c r="R5" s="563"/>
      <c r="S5" s="563"/>
      <c r="T5" s="563"/>
      <c r="U5" s="563"/>
    </row>
    <row r="6" spans="1:36" x14ac:dyDescent="0.35">
      <c r="A6" s="198"/>
      <c r="B6" s="199"/>
      <c r="C6" s="200"/>
      <c r="D6" s="200"/>
    </row>
    <row r="7" spans="1:36" ht="30" customHeight="1" x14ac:dyDescent="0.35">
      <c r="A7" s="534" t="str">
        <f>'Анкета (зміст)'!A19</f>
        <v>І. Інформація про керівника, головного бухгалтера, ключову особу заявника/надавача фінансових послуг/надавача фінансових платіжних послуг/надавача обмежених платіжних послуг</v>
      </c>
      <c r="B7" s="558"/>
      <c r="C7" s="558"/>
      <c r="D7" s="558"/>
      <c r="E7" s="558"/>
      <c r="F7" s="558"/>
      <c r="G7" s="558"/>
      <c r="H7" s="558"/>
      <c r="I7" s="558"/>
      <c r="J7" s="558"/>
      <c r="K7" s="558"/>
      <c r="L7" s="558"/>
      <c r="M7" s="558"/>
      <c r="N7" s="558"/>
      <c r="O7" s="558"/>
      <c r="P7" s="558"/>
      <c r="Q7" s="558"/>
      <c r="R7" s="558"/>
      <c r="S7" s="558"/>
      <c r="T7" s="558"/>
      <c r="U7" s="558"/>
    </row>
    <row r="8" spans="1:36" x14ac:dyDescent="0.35">
      <c r="A8" s="534" t="str">
        <f>'Анкета (зміст)'!A20</f>
        <v>1. Загальна інформація</v>
      </c>
      <c r="B8" s="558"/>
      <c r="C8" s="558"/>
      <c r="D8" s="558"/>
      <c r="E8" s="558"/>
      <c r="F8" s="558"/>
      <c r="G8" s="558"/>
      <c r="H8" s="558"/>
      <c r="I8" s="558"/>
      <c r="J8" s="558"/>
      <c r="K8" s="558"/>
      <c r="L8" s="558"/>
      <c r="M8" s="558"/>
      <c r="N8" s="558"/>
      <c r="O8" s="558"/>
      <c r="P8" s="558"/>
      <c r="Q8" s="558"/>
      <c r="R8" s="558"/>
      <c r="S8" s="558"/>
      <c r="T8" s="558"/>
      <c r="U8" s="558"/>
      <c r="AJ8" t="s">
        <v>601</v>
      </c>
    </row>
    <row r="9" spans="1:36" x14ac:dyDescent="0.35">
      <c r="A9" s="198"/>
      <c r="B9" s="201"/>
      <c r="C9" s="201"/>
      <c r="D9" s="201"/>
      <c r="E9" s="201"/>
      <c r="F9" s="201"/>
      <c r="G9" s="201"/>
      <c r="H9" s="201"/>
      <c r="I9" s="201"/>
      <c r="J9" s="201"/>
      <c r="K9" s="201"/>
      <c r="L9" s="200"/>
      <c r="M9" s="202"/>
      <c r="N9" s="200"/>
      <c r="O9" s="200"/>
      <c r="P9" s="200"/>
      <c r="Q9" s="202"/>
      <c r="R9" s="200"/>
      <c r="S9" s="202"/>
      <c r="T9" s="202"/>
      <c r="U9" s="203" t="s">
        <v>359</v>
      </c>
    </row>
    <row r="10" spans="1:36" ht="28.5" customHeight="1" x14ac:dyDescent="0.35">
      <c r="A10" s="204" t="s">
        <v>125</v>
      </c>
      <c r="B10" s="551" t="s">
        <v>152</v>
      </c>
      <c r="C10" s="551"/>
      <c r="D10" s="551"/>
      <c r="E10" s="551"/>
      <c r="F10" s="551" t="s">
        <v>153</v>
      </c>
      <c r="G10" s="551"/>
      <c r="H10" s="551"/>
      <c r="I10" s="551"/>
      <c r="J10" s="551"/>
      <c r="K10" s="551"/>
      <c r="L10" s="551"/>
      <c r="M10" s="551"/>
      <c r="N10" s="551"/>
      <c r="O10" s="551"/>
      <c r="P10" s="551"/>
      <c r="Q10" s="551"/>
      <c r="R10" s="551"/>
      <c r="S10" s="551"/>
      <c r="T10" s="551"/>
      <c r="U10" s="551"/>
      <c r="AJ10" t="s">
        <v>600</v>
      </c>
    </row>
    <row r="11" spans="1:36" ht="11.25" customHeight="1" x14ac:dyDescent="0.35">
      <c r="A11" s="204">
        <v>1</v>
      </c>
      <c r="B11" s="553">
        <v>2</v>
      </c>
      <c r="C11" s="553"/>
      <c r="D11" s="553"/>
      <c r="E11" s="553"/>
      <c r="F11" s="553">
        <v>3</v>
      </c>
      <c r="G11" s="553"/>
      <c r="H11" s="553"/>
      <c r="I11" s="553"/>
      <c r="J11" s="553"/>
      <c r="K11" s="553"/>
      <c r="L11" s="553"/>
      <c r="M11" s="553"/>
      <c r="N11" s="553"/>
      <c r="O11" s="553"/>
      <c r="P11" s="553"/>
      <c r="Q11" s="553"/>
      <c r="R11" s="553"/>
      <c r="S11" s="553"/>
      <c r="T11" s="553"/>
      <c r="U11" s="553"/>
    </row>
    <row r="12" spans="1:36" x14ac:dyDescent="0.35">
      <c r="A12" s="205">
        <v>1</v>
      </c>
      <c r="B12" s="532" t="s">
        <v>3</v>
      </c>
      <c r="C12" s="532"/>
      <c r="D12" s="532"/>
      <c r="E12" s="532"/>
      <c r="F12" s="532" t="str">
        <f ca="1">'1'!DB6</f>
        <v xml:space="preserve"> </v>
      </c>
      <c r="G12" s="532"/>
      <c r="H12" s="532"/>
      <c r="I12" s="532"/>
      <c r="J12" s="532"/>
      <c r="K12" s="532"/>
      <c r="L12" s="532"/>
      <c r="M12" s="532"/>
      <c r="N12" s="532"/>
      <c r="O12" s="532"/>
      <c r="P12" s="532"/>
      <c r="Q12" s="532"/>
      <c r="R12" s="532"/>
      <c r="S12" s="532"/>
      <c r="T12" s="532"/>
      <c r="U12" s="532"/>
    </row>
    <row r="13" spans="1:36" ht="26.25" customHeight="1" x14ac:dyDescent="0.35">
      <c r="A13" s="205">
        <v>2</v>
      </c>
      <c r="B13" s="532" t="s">
        <v>824</v>
      </c>
      <c r="C13" s="532"/>
      <c r="D13" s="532"/>
      <c r="E13" s="532"/>
      <c r="F13" s="532" t="str">
        <f ca="1">CONCATENATE('1'!DC6," ",'1'!DD6)</f>
        <v xml:space="preserve">   </v>
      </c>
      <c r="G13" s="532"/>
      <c r="H13" s="532"/>
      <c r="I13" s="532"/>
      <c r="J13" s="532"/>
      <c r="K13" s="532"/>
      <c r="L13" s="532"/>
      <c r="M13" s="532"/>
      <c r="N13" s="532"/>
      <c r="O13" s="532"/>
      <c r="P13" s="532"/>
      <c r="Q13" s="532"/>
      <c r="R13" s="532"/>
      <c r="S13" s="532"/>
      <c r="T13" s="532"/>
      <c r="U13" s="532"/>
      <c r="AJ13" t="s">
        <v>805</v>
      </c>
    </row>
    <row r="14" spans="1:36" ht="27" customHeight="1" x14ac:dyDescent="0.35">
      <c r="A14" s="205">
        <v>3</v>
      </c>
      <c r="B14" s="532" t="s">
        <v>825</v>
      </c>
      <c r="C14" s="532"/>
      <c r="D14" s="532"/>
      <c r="E14" s="532"/>
      <c r="F14" s="532" t="str">
        <f ca="1">'1'!DE6</f>
        <v xml:space="preserve"> </v>
      </c>
      <c r="G14" s="532"/>
      <c r="H14" s="532"/>
      <c r="I14" s="532"/>
      <c r="J14" s="532"/>
      <c r="K14" s="532"/>
      <c r="L14" s="532"/>
      <c r="M14" s="532"/>
      <c r="N14" s="532"/>
      <c r="O14" s="532"/>
      <c r="P14" s="532"/>
      <c r="Q14" s="532"/>
      <c r="R14" s="532"/>
      <c r="S14" s="532"/>
      <c r="T14" s="532"/>
      <c r="U14" s="532"/>
      <c r="AJ14" t="s">
        <v>596</v>
      </c>
    </row>
    <row r="15" spans="1:36" ht="25.5" customHeight="1" x14ac:dyDescent="0.35">
      <c r="A15" s="205">
        <v>4</v>
      </c>
      <c r="B15" s="532" t="s">
        <v>360</v>
      </c>
      <c r="C15" s="532"/>
      <c r="D15" s="532"/>
      <c r="E15" s="532"/>
      <c r="F15" s="532" t="str">
        <f ca="1">IF(CONCATENATE('1'!$DH$6,", ",'1'!$DI$6,". ",'1'!$DJ$6,", ",'1'!$DK$6,".",'1'!$DL$6,", ",'1'!$DM$6)=AJ15,"",CONCATENATE('1'!$DH$6,", ",'1'!$DI$6,". ",'1'!$DJ$6,", ",'1'!$DK$6,".",'1'!$DL$6,", ",'1'!$DM$6))</f>
        <v/>
      </c>
      <c r="G15" s="532"/>
      <c r="H15" s="532"/>
      <c r="I15" s="532"/>
      <c r="J15" s="532"/>
      <c r="K15" s="532"/>
      <c r="L15" s="532"/>
      <c r="M15" s="532"/>
      <c r="N15" s="532"/>
      <c r="O15" s="532"/>
      <c r="P15" s="532"/>
      <c r="Q15" s="532"/>
      <c r="R15" s="532"/>
      <c r="S15" s="532"/>
      <c r="T15" s="532"/>
      <c r="U15" s="532"/>
      <c r="AJ15" t="s">
        <v>567</v>
      </c>
    </row>
    <row r="16" spans="1:36" ht="13.5" customHeight="1" x14ac:dyDescent="0.35">
      <c r="A16" s="205">
        <v>5</v>
      </c>
      <c r="B16" s="532" t="s">
        <v>361</v>
      </c>
      <c r="C16" s="532"/>
      <c r="D16" s="532"/>
      <c r="E16" s="532"/>
      <c r="F16" s="586" t="str">
        <f ca="1">'1'!DN6</f>
        <v xml:space="preserve"> </v>
      </c>
      <c r="G16" s="586"/>
      <c r="H16" s="586"/>
      <c r="I16" s="586"/>
      <c r="J16" s="586"/>
      <c r="K16" s="586"/>
      <c r="L16" s="586"/>
      <c r="M16" s="586"/>
      <c r="N16" s="586"/>
      <c r="O16" s="586"/>
      <c r="P16" s="586"/>
      <c r="Q16" s="586"/>
      <c r="R16" s="586"/>
      <c r="S16" s="586"/>
      <c r="T16" s="586"/>
      <c r="U16" s="586"/>
    </row>
    <row r="17" spans="1:36" x14ac:dyDescent="0.35">
      <c r="A17" s="540">
        <v>6</v>
      </c>
      <c r="B17" s="532" t="s">
        <v>154</v>
      </c>
      <c r="C17" s="532"/>
      <c r="D17" s="532"/>
      <c r="E17" s="527"/>
      <c r="F17" s="579" t="str">
        <f ca="1">IF(CONCATENATE('1'!$EO$6," ",'1'!$EP$6," (",'1'!$EQ$6," ",'1'!$ER$6,") , ",'1'!$ES$6," обл., ",'1'!$ET$6," р-н, ",'1'!$EU$6," ",'1'!$EV$6,", ",'1'!$EW$6," ",'1'!$EX$6,", буд.",'1'!$EY$6,", кв./оф.",'1'!$EZ$6)=$AJ$17,"",IF(CONCATENATE('1'!$EO$6," ",'1'!$EP$6," (",'1'!$EQ$6," ",'1'!$ER$6,") , ",'1'!$ES$6," обл., ",'1'!$ET$6," р-н, ",'1'!$EU$6," ",'1'!$EV$6,", ",'1'!$EW$6," ",'1'!$EX$6,", буд.",'1'!$EY$6,", кв./оф.",'1'!$EZ$6)=$AJ$21,"",CONCATENATE('1'!$EO$6," ",'1'!$EP$6," (",'1'!$EQ$6," ",'1'!$ER$6,") , ",'1'!$ES$6," обл., ",'1'!$ET$6," р-н, ",'1'!$EU$6," ",'1'!$EV$6,", ",'1'!$EW$6," ",'1'!$EX$6,", буд.",'1'!$EY$6,", кв./оф.",'1'!$EZ$6)))</f>
        <v/>
      </c>
      <c r="G17" s="580"/>
      <c r="H17" s="580"/>
      <c r="I17" s="580"/>
      <c r="J17" s="580"/>
      <c r="K17" s="580"/>
      <c r="L17" s="580"/>
      <c r="M17" s="580"/>
      <c r="N17" s="580"/>
      <c r="O17" s="580"/>
      <c r="P17" s="580"/>
      <c r="Q17" s="580"/>
      <c r="R17" s="580"/>
      <c r="S17" s="580"/>
      <c r="T17" s="580"/>
      <c r="U17" s="581"/>
      <c r="AJ17" t="s">
        <v>610</v>
      </c>
    </row>
    <row r="18" spans="1:36" x14ac:dyDescent="0.35">
      <c r="A18" s="540"/>
      <c r="B18" s="532"/>
      <c r="C18" s="532"/>
      <c r="D18" s="532"/>
      <c r="E18" s="527"/>
      <c r="F18" s="579" t="str">
        <f ca="1">'1'!$FA$6</f>
        <v xml:space="preserve"> </v>
      </c>
      <c r="G18" s="580"/>
      <c r="H18" s="580"/>
      <c r="I18" s="580"/>
      <c r="J18" s="580"/>
      <c r="K18" s="580"/>
      <c r="L18" s="580"/>
      <c r="M18" s="580"/>
      <c r="N18" s="580"/>
      <c r="O18" s="580"/>
      <c r="P18" s="580"/>
      <c r="Q18" s="580"/>
      <c r="R18" s="580"/>
      <c r="S18" s="580"/>
      <c r="T18" s="580"/>
      <c r="U18" s="581"/>
    </row>
    <row r="19" spans="1:36" ht="15" customHeight="1" x14ac:dyDescent="0.35">
      <c r="A19" s="540"/>
      <c r="B19" s="532"/>
      <c r="C19" s="532"/>
      <c r="D19" s="532"/>
      <c r="E19" s="527"/>
      <c r="F19" s="579" t="str">
        <f ca="1">IF(CONCATENATE('1'!$FB$6," ",'1'!$FC$6," (",'1'!$FD$6," ",'1'!$FE$6,") , ",'1'!$FF$6," обл., ",'1'!$FG$6," р-н, ",'1'!$FH$6," ",'1'!$FI$6,", ",'1'!$FJ$6," ",'1'!$FK$6,", буд.",'1'!$FL$6,", кв./оф.",'1'!$FM$6)=$AJ$17,"",IF(CONCATENATE('1'!$FB$6," ",'1'!$FC$6," (",'1'!$FD$6," ",'1'!$FE$6,") , ",'1'!$FF$6," обл., ",'1'!$FG$6," р-н, ",'1'!$FH$6," ",'1'!$FI$6,", ",'1'!$FJ$6," ",'1'!$FK$6,", буд.",'1'!$FL$6,", кв./оф.",'1'!$FM$6)=$AJ$21,"-",CONCATENATE('1'!$FB$6," ",'1'!$FC$6," (",'1'!$FD$6," ",'1'!$FE$6,") , ",'1'!$FF$6," обл., ",'1'!$FG$6," р-н, ",'1'!$FH$6," ",'1'!$FI$6,", ",'1'!$FJ$6," ",'1'!$FK$6,", буд.",'1'!$FL$6,", кв./оф.",'1'!$FM$6)))</f>
        <v/>
      </c>
      <c r="G19" s="580"/>
      <c r="H19" s="580"/>
      <c r="I19" s="580"/>
      <c r="J19" s="580"/>
      <c r="K19" s="580"/>
      <c r="L19" s="580"/>
      <c r="M19" s="580"/>
      <c r="N19" s="580"/>
      <c r="O19" s="580"/>
      <c r="P19" s="580"/>
      <c r="Q19" s="580"/>
      <c r="R19" s="580"/>
      <c r="S19" s="580"/>
      <c r="T19" s="580"/>
      <c r="U19" s="581"/>
    </row>
    <row r="20" spans="1:36" x14ac:dyDescent="0.35">
      <c r="A20" s="540"/>
      <c r="B20" s="532"/>
      <c r="C20" s="532"/>
      <c r="D20" s="532"/>
      <c r="E20" s="527"/>
      <c r="F20" s="582" t="str">
        <f ca="1">'1'!$FN$6</f>
        <v xml:space="preserve"> </v>
      </c>
      <c r="G20" s="583"/>
      <c r="H20" s="583"/>
      <c r="I20" s="583"/>
      <c r="J20" s="583"/>
      <c r="K20" s="583"/>
      <c r="L20" s="583"/>
      <c r="M20" s="583"/>
      <c r="N20" s="583"/>
      <c r="O20" s="583"/>
      <c r="P20" s="583"/>
      <c r="Q20" s="583"/>
      <c r="R20" s="583"/>
      <c r="S20" s="583"/>
      <c r="T20" s="583"/>
      <c r="U20" s="584"/>
      <c r="AJ20" t="s">
        <v>420</v>
      </c>
    </row>
    <row r="21" spans="1:36" x14ac:dyDescent="0.35">
      <c r="A21" s="540">
        <v>7</v>
      </c>
      <c r="B21" s="532" t="s">
        <v>155</v>
      </c>
      <c r="C21" s="532"/>
      <c r="D21" s="532"/>
      <c r="E21" s="527"/>
      <c r="F21" s="579" t="str">
        <f ca="1">IF(CONCATENATE('1'!$FO$6," ",'1'!$FP$6," (",'1'!$FQ$6," ",'1'!$FR$6,") , ",'1'!$FS$6," обл., ",'1'!$FT$6," р-н, ",'1'!$FU$6," ",'1'!$FV$6,", ",'1'!$FW$6," ",'1'!$FX$6,", буд.",'1'!$FY$6,", кв./оф.",'1'!$FZ$6)=$AJ$17,"",IF(CONCATENATE('1'!$FO$6," ",'1'!$FP$6," (",'1'!$FQ$6," ",'1'!$FR$6,") , ",'1'!$FS$6," обл., ",'1'!$FT$6," р-н, ",'1'!$FU$6," ",'1'!$FV$6,", ",'1'!$FW$6," ",'1'!$FX$6,", буд.",'1'!$FY$6,", кв./оф.",'1'!$FZ$6)=$AJ$21,"-",CONCATENATE('1'!$FO$6," ",'1'!$FP$6," (",'1'!$FQ$6," ",'1'!$FR$6,") , ",'1'!$FS$6," обл., ",'1'!$FT$6," р-н, ",'1'!$FU$6," ",'1'!$FV$6,", ",'1'!$FW$6," ",'1'!$FX$6,", буд.",'1'!$FY$6,", кв./оф.",'1'!$FZ$6)))</f>
        <v/>
      </c>
      <c r="G21" s="580"/>
      <c r="H21" s="580"/>
      <c r="I21" s="580"/>
      <c r="J21" s="580"/>
      <c r="K21" s="580"/>
      <c r="L21" s="580"/>
      <c r="M21" s="580"/>
      <c r="N21" s="580"/>
      <c r="O21" s="580"/>
      <c r="P21" s="580"/>
      <c r="Q21" s="580"/>
      <c r="R21" s="580"/>
      <c r="S21" s="580"/>
      <c r="T21" s="580"/>
      <c r="U21" s="581"/>
      <c r="AJ21" t="s">
        <v>609</v>
      </c>
    </row>
    <row r="22" spans="1:36" ht="15.75" customHeight="1" x14ac:dyDescent="0.35">
      <c r="A22" s="540"/>
      <c r="B22" s="532"/>
      <c r="C22" s="532"/>
      <c r="D22" s="532"/>
      <c r="E22" s="527"/>
      <c r="F22" s="579" t="str">
        <f ca="1">'1'!$GA$6</f>
        <v xml:space="preserve"> </v>
      </c>
      <c r="G22" s="580"/>
      <c r="H22" s="580"/>
      <c r="I22" s="580"/>
      <c r="J22" s="580"/>
      <c r="K22" s="580"/>
      <c r="L22" s="580"/>
      <c r="M22" s="580"/>
      <c r="N22" s="580"/>
      <c r="O22" s="580"/>
      <c r="P22" s="580"/>
      <c r="Q22" s="580"/>
      <c r="R22" s="580"/>
      <c r="S22" s="580"/>
      <c r="T22" s="580"/>
      <c r="U22" s="581"/>
      <c r="AJ22" t="s">
        <v>82</v>
      </c>
    </row>
    <row r="23" spans="1:36" ht="14.25" customHeight="1" x14ac:dyDescent="0.35">
      <c r="A23" s="540"/>
      <c r="B23" s="532"/>
      <c r="C23" s="532"/>
      <c r="D23" s="532"/>
      <c r="E23" s="527"/>
      <c r="F23" s="579" t="str">
        <f ca="1">IF(CONCATENATE('1'!$GB$6," ",'1'!$GC$6," (",'1'!$GD$6," ",'1'!$GE$6,") , ",'1'!$GF$6," обл., ",'1'!$GG$6," р-н, ",'1'!$GH$6," ",'1'!$GI$6,", ",'1'!$GJ$6," ",'1'!$GK$6,", буд.",'1'!$GL$6,", кв./оф.",'1'!$GM$6)=$AJ$17,"",IF(CONCATENATE('1'!$GB$6," ",'1'!$GC$6," (",'1'!$GD$6," ",'1'!$GE$6,") , ",'1'!$GF$6," обл., ",'1'!$GG$6," р-н, ",'1'!$GH$6," ",'1'!$GI$6,", ",'1'!$GJ$6," ",'1'!$GK$6,", буд.",'1'!$GL$6,", кв./оф.",'1'!$GM$6)=$AJ$21,"-",CONCATENATE('1'!$GB$6," ",'1'!$GC$6," (",'1'!$GD$6," ",'1'!$GE$6,") , ",'1'!$GF$6," обл., ",'1'!$GG$6," р-н, ",'1'!$GH$6," ",'1'!$GI$6,", ",'1'!$GJ$6," ",'1'!$GK$6,", буд.",'1'!$GL$6,", кв./оф.",'1'!$GM$6)))</f>
        <v/>
      </c>
      <c r="G23" s="580"/>
      <c r="H23" s="580"/>
      <c r="I23" s="580"/>
      <c r="J23" s="580"/>
      <c r="K23" s="580"/>
      <c r="L23" s="580"/>
      <c r="M23" s="580"/>
      <c r="N23" s="580"/>
      <c r="O23" s="580"/>
      <c r="P23" s="580"/>
      <c r="Q23" s="580"/>
      <c r="R23" s="580"/>
      <c r="S23" s="580"/>
      <c r="T23" s="580"/>
      <c r="U23" s="581"/>
      <c r="AJ23" t="s">
        <v>323</v>
      </c>
    </row>
    <row r="24" spans="1:36" ht="15.75" customHeight="1" x14ac:dyDescent="0.35">
      <c r="A24" s="540"/>
      <c r="B24" s="532"/>
      <c r="C24" s="532"/>
      <c r="D24" s="532"/>
      <c r="E24" s="527"/>
      <c r="F24" s="582" t="str">
        <f ca="1">'1'!$GN$6</f>
        <v xml:space="preserve"> </v>
      </c>
      <c r="G24" s="583"/>
      <c r="H24" s="583"/>
      <c r="I24" s="583"/>
      <c r="J24" s="583"/>
      <c r="K24" s="583"/>
      <c r="L24" s="583"/>
      <c r="M24" s="583"/>
      <c r="N24" s="583"/>
      <c r="O24" s="583"/>
      <c r="P24" s="583"/>
      <c r="Q24" s="583"/>
      <c r="R24" s="583"/>
      <c r="S24" s="583"/>
      <c r="T24" s="583"/>
      <c r="U24" s="584"/>
    </row>
    <row r="25" spans="1:36" x14ac:dyDescent="0.35">
      <c r="A25" s="540">
        <v>8</v>
      </c>
      <c r="B25" s="532" t="s">
        <v>156</v>
      </c>
      <c r="C25" s="532"/>
      <c r="D25" s="532"/>
      <c r="E25" s="527"/>
      <c r="F25" s="579" t="str">
        <f ca="1">IF(CONCATENATE('1'!$DO$6," ",'1'!$DP$6," (",'1'!$DQ$6," ",'1'!$DR$6,") , ",'1'!$DS$6," обл., ",'1'!$DT$6," р-н, ",'1'!$DU$6," ",'1'!$DV$6,", ",'1'!$DW$6," ",'1'!$DX$6,", буд.",'1'!$DY$6,", кв./оф.",'1'!$DZ$6)=$AJ$17,"",IF(CONCATENATE('1'!$DO$6," ",'1'!$DP$6," (",'1'!$DQ$6," ",'1'!$DR$6,") , ",'1'!$DS$6," обл., ",'1'!$DT$6," р-н, ",'1'!$DU$6," ",'1'!$DV$6,", ",'1'!$DW$6," ",'1'!$DX$6,", буд.",'1'!$DY$6,", кв./оф.",'1'!$DZ$6)=$AJ$21,"-",CONCATENATE('1'!$DO$6," ",'1'!$DP$6," (",'1'!$DQ$6," ",'1'!$DR$6,") , ",'1'!$DS$6," обл., ",'1'!$DT$6," р-н, ",'1'!$DU$6," ",'1'!$DV$6,", ",'1'!$DW$6," ",'1'!$DX$6,", буд.",'1'!$DY$6,", кв./оф.",'1'!$DZ$6)))</f>
        <v/>
      </c>
      <c r="G25" s="580"/>
      <c r="H25" s="580"/>
      <c r="I25" s="580"/>
      <c r="J25" s="580"/>
      <c r="K25" s="580"/>
      <c r="L25" s="580"/>
      <c r="M25" s="580"/>
      <c r="N25" s="580"/>
      <c r="O25" s="580"/>
      <c r="P25" s="580"/>
      <c r="Q25" s="580"/>
      <c r="R25" s="580"/>
      <c r="S25" s="580"/>
      <c r="T25" s="580"/>
      <c r="U25" s="581"/>
      <c r="AJ25" t="s">
        <v>610</v>
      </c>
    </row>
    <row r="26" spans="1:36" x14ac:dyDescent="0.35">
      <c r="A26" s="540"/>
      <c r="B26" s="532"/>
      <c r="C26" s="532"/>
      <c r="D26" s="532"/>
      <c r="E26" s="527"/>
      <c r="F26" s="579" t="str">
        <f ca="1">'1'!$EA$6</f>
        <v xml:space="preserve"> </v>
      </c>
      <c r="G26" s="580"/>
      <c r="H26" s="580"/>
      <c r="I26" s="580"/>
      <c r="J26" s="580"/>
      <c r="K26" s="580"/>
      <c r="L26" s="580"/>
      <c r="M26" s="580"/>
      <c r="N26" s="580"/>
      <c r="O26" s="580"/>
      <c r="P26" s="580"/>
      <c r="Q26" s="580"/>
      <c r="R26" s="580"/>
      <c r="S26" s="580"/>
      <c r="T26" s="580"/>
      <c r="U26" s="581"/>
      <c r="AJ26" t="s">
        <v>567</v>
      </c>
    </row>
    <row r="27" spans="1:36" ht="16.5" customHeight="1" x14ac:dyDescent="0.35">
      <c r="A27" s="540"/>
      <c r="B27" s="532"/>
      <c r="C27" s="532"/>
      <c r="D27" s="532"/>
      <c r="E27" s="527"/>
      <c r="F27" s="579" t="str">
        <f ca="1">IF(CONCATENATE('1'!$EB$6," ",'1'!$EC$6," (",'1'!$ED$6," ",'1'!$EE$6,") , ",'1'!$EF$6," обл., ",'1'!$EG$6," р-н, ",'1'!$EH$6," ",'1'!$EI$6,", ",'1'!$EJ$6," ",'1'!$EK$6,", буд.",'1'!$EL$6,", кв./оф.",'1'!$EM$6)=$AJ$17,"",IF(CONCATENATE('1'!$EB$6," ",'1'!$EC$6," (",'1'!$ED$6," ",'1'!$EE$6,") , ",'1'!$EF$6," обл., ",'1'!$EG$6," р-н, ",'1'!$EH$6," ",'1'!$EI$6,", ",'1'!$EJ$6," ",'1'!$EK$6,", буд.",'1'!$EL$6,", кв./оф.",'1'!$EM$6)=$AJ$21,"-",CONCATENATE('1'!$EB$6," ",'1'!$EC$6," (",'1'!$ED$6," ",'1'!$EE$6,") , ",'1'!$EF$6," обл., ",'1'!$EG$6," р-н, ",'1'!$EH$6," ",'1'!$EI$6,", ",'1'!$EJ$6," ",'1'!$EK$6,", буд.",'1'!$EL$6,", кв./оф.",'1'!$EM$6)))</f>
        <v/>
      </c>
      <c r="G27" s="580"/>
      <c r="H27" s="580"/>
      <c r="I27" s="580"/>
      <c r="J27" s="580"/>
      <c r="K27" s="580"/>
      <c r="L27" s="580"/>
      <c r="M27" s="580"/>
      <c r="N27" s="580"/>
      <c r="O27" s="580"/>
      <c r="P27" s="580"/>
      <c r="Q27" s="580"/>
      <c r="R27" s="580"/>
      <c r="S27" s="580"/>
      <c r="T27" s="580"/>
      <c r="U27" s="581"/>
      <c r="AJ27" t="s">
        <v>82</v>
      </c>
    </row>
    <row r="28" spans="1:36" x14ac:dyDescent="0.35">
      <c r="A28" s="540"/>
      <c r="B28" s="532"/>
      <c r="C28" s="532"/>
      <c r="D28" s="532"/>
      <c r="E28" s="527"/>
      <c r="F28" s="582" t="str">
        <f ca="1">'1'!$EN$6</f>
        <v xml:space="preserve"> </v>
      </c>
      <c r="G28" s="583"/>
      <c r="H28" s="583"/>
      <c r="I28" s="583"/>
      <c r="J28" s="583"/>
      <c r="K28" s="583"/>
      <c r="L28" s="583"/>
      <c r="M28" s="583"/>
      <c r="N28" s="583"/>
      <c r="O28" s="583"/>
      <c r="P28" s="583"/>
      <c r="Q28" s="583"/>
      <c r="R28" s="583"/>
      <c r="S28" s="583"/>
      <c r="T28" s="583"/>
      <c r="U28" s="584"/>
    </row>
    <row r="29" spans="1:36" ht="27.75" customHeight="1" x14ac:dyDescent="0.35">
      <c r="A29" s="205">
        <v>9</v>
      </c>
      <c r="B29" s="532" t="s">
        <v>349</v>
      </c>
      <c r="C29" s="532"/>
      <c r="D29" s="532"/>
      <c r="E29" s="532"/>
      <c r="F29" s="578" t="str">
        <f ca="1">'1'!$GO$6</f>
        <v xml:space="preserve"> </v>
      </c>
      <c r="G29" s="578"/>
      <c r="H29" s="578"/>
      <c r="I29" s="578"/>
      <c r="J29" s="578"/>
      <c r="K29" s="578"/>
      <c r="L29" s="578"/>
      <c r="M29" s="578"/>
      <c r="N29" s="578"/>
      <c r="O29" s="578"/>
      <c r="P29" s="578"/>
      <c r="Q29" s="578"/>
      <c r="R29" s="578"/>
      <c r="S29" s="578"/>
      <c r="T29" s="578"/>
      <c r="U29" s="578"/>
    </row>
    <row r="30" spans="1:36" ht="25.5" customHeight="1" x14ac:dyDescent="0.35">
      <c r="A30" s="205">
        <v>10</v>
      </c>
      <c r="B30" s="532" t="s">
        <v>362</v>
      </c>
      <c r="C30" s="532"/>
      <c r="D30" s="532"/>
      <c r="E30" s="532"/>
      <c r="F30" s="532" t="str">
        <f ca="1">CONCATENATE('1'!$GP$6," (",'1'!GQ6," ",'1'!GR6,")")</f>
        <v xml:space="preserve">  (   )</v>
      </c>
      <c r="G30" s="532"/>
      <c r="H30" s="532"/>
      <c r="I30" s="532"/>
      <c r="J30" s="532"/>
      <c r="K30" s="532"/>
      <c r="L30" s="532"/>
      <c r="M30" s="532"/>
      <c r="N30" s="532"/>
      <c r="O30" s="532"/>
      <c r="P30" s="532"/>
      <c r="Q30" s="532"/>
      <c r="R30" s="532"/>
      <c r="S30" s="532"/>
      <c r="T30" s="532"/>
      <c r="U30" s="532"/>
    </row>
    <row r="31" spans="1:36" ht="25.5" customHeight="1" x14ac:dyDescent="0.35">
      <c r="A31" s="205">
        <v>11</v>
      </c>
      <c r="B31" s="532" t="s">
        <v>363</v>
      </c>
      <c r="C31" s="532"/>
      <c r="D31" s="532"/>
      <c r="E31" s="532"/>
      <c r="F31" s="585" t="str">
        <f>IF('1'!$CS$6=0,"",'1'!$CS$6)</f>
        <v/>
      </c>
      <c r="G31" s="585"/>
      <c r="H31" s="585"/>
      <c r="I31" s="585"/>
      <c r="J31" s="585"/>
      <c r="K31" s="585"/>
      <c r="L31" s="585"/>
      <c r="M31" s="585"/>
      <c r="N31" s="585"/>
      <c r="O31" s="585"/>
      <c r="P31" s="585"/>
      <c r="Q31" s="585"/>
      <c r="R31" s="585"/>
      <c r="S31" s="585"/>
      <c r="T31" s="585"/>
      <c r="U31" s="585"/>
      <c r="AJ31">
        <v>0</v>
      </c>
    </row>
    <row r="32" spans="1:36" ht="16.5" customHeight="1" x14ac:dyDescent="0.35">
      <c r="A32" s="205">
        <v>12</v>
      </c>
      <c r="B32" s="532" t="s">
        <v>878</v>
      </c>
      <c r="C32" s="532"/>
      <c r="D32" s="532"/>
      <c r="E32" s="532"/>
      <c r="F32" s="585" t="str">
        <f>IF('1'!$CT$6=0,"",'1'!$CT$6)</f>
        <v/>
      </c>
      <c r="G32" s="585"/>
      <c r="H32" s="585"/>
      <c r="I32" s="585"/>
      <c r="J32" s="585"/>
      <c r="K32" s="585"/>
      <c r="L32" s="585"/>
      <c r="M32" s="585"/>
      <c r="N32" s="585"/>
      <c r="O32" s="585"/>
      <c r="P32" s="585"/>
      <c r="Q32" s="585"/>
      <c r="R32" s="585"/>
      <c r="S32" s="585"/>
      <c r="T32" s="585"/>
      <c r="U32" s="585"/>
    </row>
    <row r="33" spans="1:21" ht="18" customHeight="1" x14ac:dyDescent="0.35">
      <c r="A33" s="205">
        <v>13</v>
      </c>
      <c r="B33" s="532" t="s">
        <v>188</v>
      </c>
      <c r="C33" s="532"/>
      <c r="D33" s="532"/>
      <c r="E33" s="532"/>
      <c r="F33" s="585" t="str">
        <f>IF('1'!$CU$6=0,"",'1'!$CU$6)</f>
        <v/>
      </c>
      <c r="G33" s="585"/>
      <c r="H33" s="585"/>
      <c r="I33" s="585"/>
      <c r="J33" s="585"/>
      <c r="K33" s="585"/>
      <c r="L33" s="585"/>
      <c r="M33" s="585"/>
      <c r="N33" s="585"/>
      <c r="O33" s="585"/>
      <c r="P33" s="585"/>
      <c r="Q33" s="585"/>
      <c r="R33" s="585"/>
      <c r="S33" s="585"/>
      <c r="T33" s="585"/>
      <c r="U33" s="585"/>
    </row>
    <row r="34" spans="1:21" x14ac:dyDescent="0.35">
      <c r="A34" s="527" t="s">
        <v>826</v>
      </c>
      <c r="B34" s="543"/>
      <c r="C34" s="543"/>
      <c r="D34" s="543"/>
      <c r="E34" s="543"/>
      <c r="F34" s="543"/>
      <c r="G34" s="543"/>
      <c r="H34" s="543"/>
      <c r="I34" s="543"/>
      <c r="J34" s="543"/>
      <c r="K34" s="543"/>
      <c r="L34" s="543"/>
      <c r="M34" s="543"/>
      <c r="N34" s="543"/>
      <c r="O34" s="543"/>
      <c r="P34" s="543"/>
      <c r="Q34" s="543"/>
      <c r="R34" s="543"/>
      <c r="S34" s="543"/>
      <c r="T34" s="543"/>
      <c r="U34" s="544"/>
    </row>
    <row r="35" spans="1:21" ht="83.25" customHeight="1" x14ac:dyDescent="0.35">
      <c r="A35" s="281">
        <v>15</v>
      </c>
      <c r="B35" s="532" t="s">
        <v>1026</v>
      </c>
      <c r="C35" s="532"/>
      <c r="D35" s="532"/>
      <c r="E35" s="532"/>
      <c r="F35" s="548" t="str">
        <f ca="1">'1'!DC8</f>
        <v xml:space="preserve"> </v>
      </c>
      <c r="G35" s="549"/>
      <c r="H35" s="549"/>
      <c r="I35" s="549"/>
      <c r="J35" s="549"/>
      <c r="K35" s="549"/>
      <c r="L35" s="549"/>
      <c r="M35" s="549"/>
      <c r="N35" s="549"/>
      <c r="O35" s="549"/>
      <c r="P35" s="549"/>
      <c r="Q35" s="550"/>
      <c r="R35" s="282" t="s">
        <v>835</v>
      </c>
      <c r="S35" s="545" t="str">
        <f ca="1">'1'!DC9</f>
        <v xml:space="preserve"> </v>
      </c>
      <c r="T35" s="546"/>
      <c r="U35" s="547"/>
    </row>
    <row r="36" spans="1:21" ht="69.75" customHeight="1" x14ac:dyDescent="0.35">
      <c r="A36" s="281">
        <v>16</v>
      </c>
      <c r="B36" s="532" t="s">
        <v>879</v>
      </c>
      <c r="C36" s="532"/>
      <c r="D36" s="532"/>
      <c r="E36" s="532"/>
      <c r="F36" s="548" t="str">
        <f ca="1">'1'!EP8</f>
        <v xml:space="preserve"> </v>
      </c>
      <c r="G36" s="549"/>
      <c r="H36" s="549"/>
      <c r="I36" s="549"/>
      <c r="J36" s="549"/>
      <c r="K36" s="549"/>
      <c r="L36" s="549"/>
      <c r="M36" s="549"/>
      <c r="N36" s="549"/>
      <c r="O36" s="549"/>
      <c r="P36" s="549"/>
      <c r="Q36" s="550"/>
      <c r="R36" s="282" t="s">
        <v>835</v>
      </c>
      <c r="S36" s="545" t="str">
        <f ca="1">'1'!EP9</f>
        <v xml:space="preserve"> </v>
      </c>
      <c r="T36" s="546"/>
      <c r="U36" s="547"/>
    </row>
    <row r="37" spans="1:21" ht="69" customHeight="1" x14ac:dyDescent="0.35">
      <c r="A37" s="281">
        <v>17</v>
      </c>
      <c r="B37" s="532" t="s">
        <v>880</v>
      </c>
      <c r="C37" s="532"/>
      <c r="D37" s="532"/>
      <c r="E37" s="532"/>
      <c r="F37" s="548" t="str">
        <f ca="1">'1'!GQ8</f>
        <v xml:space="preserve"> </v>
      </c>
      <c r="G37" s="549"/>
      <c r="H37" s="549"/>
      <c r="I37" s="549"/>
      <c r="J37" s="549"/>
      <c r="K37" s="549"/>
      <c r="L37" s="549"/>
      <c r="M37" s="549"/>
      <c r="N37" s="549"/>
      <c r="O37" s="549"/>
      <c r="P37" s="549"/>
      <c r="Q37" s="550"/>
      <c r="R37" s="282" t="s">
        <v>835</v>
      </c>
      <c r="S37" s="545" t="str">
        <f ca="1">'1'!GQ9</f>
        <v xml:space="preserve"> </v>
      </c>
      <c r="T37" s="546"/>
      <c r="U37" s="547"/>
    </row>
    <row r="38" spans="1:21" ht="25.5" customHeight="1" x14ac:dyDescent="0.35">
      <c r="A38" s="536" t="s">
        <v>789</v>
      </c>
      <c r="B38" s="536"/>
      <c r="C38" s="536"/>
      <c r="D38" s="537"/>
      <c r="E38" s="537"/>
      <c r="F38" s="537"/>
      <c r="G38" s="537"/>
      <c r="H38" s="537"/>
      <c r="I38" s="537"/>
      <c r="J38" s="537"/>
      <c r="K38" s="537"/>
      <c r="L38" s="537"/>
      <c r="M38" s="537"/>
      <c r="N38" s="537"/>
      <c r="O38" s="537"/>
      <c r="P38" s="537"/>
      <c r="Q38" s="537"/>
      <c r="R38" s="537"/>
      <c r="S38" s="537"/>
      <c r="T38" s="537"/>
      <c r="U38" s="537"/>
    </row>
    <row r="39" spans="1:21" ht="18.75" customHeight="1" x14ac:dyDescent="0.35">
      <c r="A39" s="560" t="str">
        <f>'Анкета (зміст)'!A21</f>
        <v>2. Інформація про документ, що посвідчує особу</v>
      </c>
      <c r="B39" s="561"/>
      <c r="C39" s="561"/>
      <c r="D39" s="561"/>
      <c r="E39" s="561"/>
      <c r="F39" s="561"/>
      <c r="G39" s="561"/>
      <c r="H39" s="561"/>
      <c r="I39" s="561"/>
      <c r="J39" s="561"/>
      <c r="K39" s="561"/>
      <c r="L39" s="561"/>
      <c r="M39" s="561"/>
      <c r="N39" s="561"/>
      <c r="O39" s="561"/>
      <c r="P39" s="561"/>
      <c r="Q39" s="561"/>
      <c r="R39" s="561"/>
      <c r="S39" s="561"/>
      <c r="T39" s="561"/>
      <c r="U39" s="561"/>
    </row>
    <row r="40" spans="1:21" x14ac:dyDescent="0.35">
      <c r="A40" s="198"/>
      <c r="B40" s="201"/>
      <c r="C40" s="201"/>
      <c r="D40" s="201"/>
      <c r="E40" s="201"/>
      <c r="F40" s="201"/>
      <c r="G40" s="201"/>
      <c r="H40" s="201"/>
      <c r="I40" s="201"/>
      <c r="J40" s="201"/>
      <c r="K40" s="201"/>
      <c r="L40" s="200"/>
      <c r="M40" s="202"/>
      <c r="N40" s="200"/>
      <c r="O40" s="200"/>
      <c r="P40" s="200"/>
      <c r="Q40" s="202"/>
      <c r="R40" s="200"/>
      <c r="S40" s="202"/>
      <c r="T40" s="202"/>
      <c r="U40" s="203" t="s">
        <v>364</v>
      </c>
    </row>
    <row r="41" spans="1:21" ht="31.5" customHeight="1" x14ac:dyDescent="0.35">
      <c r="A41" s="204" t="s">
        <v>125</v>
      </c>
      <c r="B41" s="551" t="s">
        <v>161</v>
      </c>
      <c r="C41" s="551"/>
      <c r="D41" s="551"/>
      <c r="E41" s="551"/>
      <c r="F41" s="551"/>
      <c r="G41" s="551" t="s">
        <v>365</v>
      </c>
      <c r="H41" s="551"/>
      <c r="I41" s="551" t="s">
        <v>162</v>
      </c>
      <c r="J41" s="551"/>
      <c r="K41" s="551" t="s">
        <v>163</v>
      </c>
      <c r="L41" s="551"/>
      <c r="M41" s="551"/>
      <c r="N41" s="551"/>
      <c r="O41" s="551"/>
      <c r="P41" s="551"/>
      <c r="Q41" s="551"/>
      <c r="R41" s="551"/>
      <c r="S41" s="551"/>
      <c r="T41" s="551"/>
      <c r="U41" s="551"/>
    </row>
    <row r="42" spans="1:21" x14ac:dyDescent="0.35">
      <c r="A42" s="204">
        <v>1</v>
      </c>
      <c r="B42" s="553">
        <v>2</v>
      </c>
      <c r="C42" s="553"/>
      <c r="D42" s="553"/>
      <c r="E42" s="553"/>
      <c r="F42" s="553"/>
      <c r="G42" s="553">
        <v>3</v>
      </c>
      <c r="H42" s="553"/>
      <c r="I42" s="553">
        <v>4</v>
      </c>
      <c r="J42" s="553"/>
      <c r="K42" s="553">
        <v>5</v>
      </c>
      <c r="L42" s="553"/>
      <c r="M42" s="553"/>
      <c r="N42" s="553"/>
      <c r="O42" s="553"/>
      <c r="P42" s="553"/>
      <c r="Q42" s="553"/>
      <c r="R42" s="553"/>
      <c r="S42" s="553"/>
      <c r="T42" s="553"/>
      <c r="U42" s="553"/>
    </row>
    <row r="43" spans="1:21" x14ac:dyDescent="0.35">
      <c r="A43" s="205">
        <v>1</v>
      </c>
      <c r="B43" s="527" t="str">
        <f ca="1">'2'!$AB$7</f>
        <v xml:space="preserve"> </v>
      </c>
      <c r="C43" s="538"/>
      <c r="D43" s="538"/>
      <c r="E43" s="538"/>
      <c r="F43" s="528"/>
      <c r="G43" s="542" t="str">
        <f ca="1">CONCATENATE('2'!$AC$7," ",'2'!$AD$7)</f>
        <v xml:space="preserve">   </v>
      </c>
      <c r="H43" s="542"/>
      <c r="I43" s="554" t="str">
        <f ca="1">'2'!$AE$7</f>
        <v xml:space="preserve"> </v>
      </c>
      <c r="J43" s="542"/>
      <c r="K43" s="532" t="str">
        <f ca="1">'2'!$AF$7</f>
        <v xml:space="preserve"> </v>
      </c>
      <c r="L43" s="532"/>
      <c r="M43" s="532"/>
      <c r="N43" s="532"/>
      <c r="O43" s="532"/>
      <c r="P43" s="532"/>
      <c r="Q43" s="532"/>
      <c r="R43" s="532"/>
      <c r="S43" s="532"/>
      <c r="T43" s="532"/>
      <c r="U43" s="532"/>
    </row>
    <row r="44" spans="1:21" x14ac:dyDescent="0.35">
      <c r="A44" s="205">
        <v>2</v>
      </c>
      <c r="B44" s="532" t="str">
        <f ca="1">'2'!$AG$7</f>
        <v xml:space="preserve"> </v>
      </c>
      <c r="C44" s="532"/>
      <c r="D44" s="532"/>
      <c r="E44" s="532"/>
      <c r="F44" s="532"/>
      <c r="G44" s="542" t="str">
        <f ca="1">CONCATENATE('2'!$AH$7," ",'2'!$AI$7)</f>
        <v xml:space="preserve">   </v>
      </c>
      <c r="H44" s="542"/>
      <c r="I44" s="554" t="str">
        <f ca="1">'2'!$AJ$7</f>
        <v xml:space="preserve"> </v>
      </c>
      <c r="J44" s="542"/>
      <c r="K44" s="532" t="str">
        <f ca="1">'2'!$AK$7</f>
        <v xml:space="preserve"> </v>
      </c>
      <c r="L44" s="532"/>
      <c r="M44" s="532"/>
      <c r="N44" s="532"/>
      <c r="O44" s="532"/>
      <c r="P44" s="532"/>
      <c r="Q44" s="532"/>
      <c r="R44" s="532"/>
      <c r="S44" s="532"/>
      <c r="T44" s="532"/>
      <c r="U44" s="532"/>
    </row>
    <row r="45" spans="1:21" x14ac:dyDescent="0.35">
      <c r="A45" s="205">
        <v>3</v>
      </c>
      <c r="B45" s="532" t="str">
        <f ca="1">'2'!$AL$7</f>
        <v xml:space="preserve"> </v>
      </c>
      <c r="C45" s="532"/>
      <c r="D45" s="532"/>
      <c r="E45" s="532"/>
      <c r="F45" s="532"/>
      <c r="G45" s="542" t="str">
        <f ca="1">CONCATENATE('2'!$AM$7," ",'2'!$AN$7)</f>
        <v xml:space="preserve">   </v>
      </c>
      <c r="H45" s="542"/>
      <c r="I45" s="554" t="str">
        <f ca="1">'2'!$AO$7</f>
        <v xml:space="preserve"> </v>
      </c>
      <c r="J45" s="542"/>
      <c r="K45" s="532" t="str">
        <f ca="1">'2'!$AP$7</f>
        <v xml:space="preserve"> </v>
      </c>
      <c r="L45" s="532"/>
      <c r="M45" s="532"/>
      <c r="N45" s="532"/>
      <c r="O45" s="532"/>
      <c r="P45" s="532"/>
      <c r="Q45" s="532"/>
      <c r="R45" s="532"/>
      <c r="S45" s="532"/>
      <c r="T45" s="532"/>
      <c r="U45" s="532"/>
    </row>
    <row r="46" spans="1:21" x14ac:dyDescent="0.35">
      <c r="A46" s="205">
        <v>4</v>
      </c>
      <c r="B46" s="532" t="str">
        <f ca="1">'2'!$AQ$7</f>
        <v xml:space="preserve"> </v>
      </c>
      <c r="C46" s="532"/>
      <c r="D46" s="532"/>
      <c r="E46" s="532"/>
      <c r="F46" s="532"/>
      <c r="G46" s="542" t="str">
        <f ca="1">CONCATENATE('2'!$AR$7," ",'2'!$AS$7)</f>
        <v xml:space="preserve">   </v>
      </c>
      <c r="H46" s="542"/>
      <c r="I46" s="554" t="str">
        <f ca="1">'2'!$AT$7</f>
        <v xml:space="preserve"> </v>
      </c>
      <c r="J46" s="542"/>
      <c r="K46" s="532" t="str">
        <f ca="1">'2'!$AU$7</f>
        <v xml:space="preserve"> </v>
      </c>
      <c r="L46" s="532"/>
      <c r="M46" s="532"/>
      <c r="N46" s="532"/>
      <c r="O46" s="532"/>
      <c r="P46" s="532"/>
      <c r="Q46" s="532"/>
      <c r="R46" s="532"/>
      <c r="S46" s="532"/>
      <c r="T46" s="532"/>
      <c r="U46" s="532"/>
    </row>
    <row r="47" spans="1:21" x14ac:dyDescent="0.35">
      <c r="A47" s="205">
        <v>5</v>
      </c>
      <c r="B47" s="532" t="str">
        <f ca="1">'2'!$AV$7</f>
        <v xml:space="preserve"> </v>
      </c>
      <c r="C47" s="532"/>
      <c r="D47" s="532"/>
      <c r="E47" s="532"/>
      <c r="F47" s="532"/>
      <c r="G47" s="542" t="str">
        <f ca="1">CONCATENATE('2'!$AW$7," ",'2'!$AX$7)</f>
        <v xml:space="preserve">   </v>
      </c>
      <c r="H47" s="542"/>
      <c r="I47" s="554" t="str">
        <f ca="1">'2'!$AY$7</f>
        <v xml:space="preserve"> </v>
      </c>
      <c r="J47" s="542"/>
      <c r="K47" s="532" t="str">
        <f ca="1">'2'!$AZ$7</f>
        <v xml:space="preserve"> </v>
      </c>
      <c r="L47" s="532"/>
      <c r="M47" s="532"/>
      <c r="N47" s="532"/>
      <c r="O47" s="532"/>
      <c r="P47" s="532"/>
      <c r="Q47" s="532"/>
      <c r="R47" s="532"/>
      <c r="S47" s="532"/>
      <c r="T47" s="532"/>
      <c r="U47" s="532"/>
    </row>
    <row r="48" spans="1:21" ht="26.25" customHeight="1" x14ac:dyDescent="0.35">
      <c r="A48" s="536" t="s">
        <v>790</v>
      </c>
      <c r="B48" s="536"/>
      <c r="C48" s="536"/>
      <c r="D48" s="537"/>
      <c r="E48" s="537"/>
      <c r="F48" s="537"/>
      <c r="G48" s="537"/>
      <c r="H48" s="537"/>
      <c r="I48" s="537"/>
      <c r="J48" s="537"/>
      <c r="K48" s="537"/>
      <c r="L48" s="537"/>
      <c r="M48" s="537"/>
      <c r="N48" s="537"/>
      <c r="O48" s="537"/>
      <c r="P48" s="537"/>
      <c r="Q48" s="537"/>
      <c r="R48" s="537"/>
      <c r="S48" s="537"/>
      <c r="T48" s="537"/>
      <c r="U48" s="537"/>
    </row>
    <row r="49" spans="1:36" x14ac:dyDescent="0.35">
      <c r="A49" s="198"/>
      <c r="B49" s="200"/>
      <c r="C49" s="200"/>
      <c r="D49" s="200"/>
      <c r="E49" s="200"/>
      <c r="F49" s="200"/>
      <c r="G49" s="200"/>
      <c r="H49" s="200"/>
      <c r="I49" s="200"/>
      <c r="J49" s="200"/>
      <c r="K49" s="200"/>
      <c r="L49" s="200"/>
      <c r="M49" s="202"/>
      <c r="N49" s="200"/>
      <c r="O49" s="200"/>
      <c r="P49" s="200"/>
      <c r="Q49" s="202"/>
      <c r="R49" s="200"/>
      <c r="S49" s="202"/>
      <c r="T49" s="202"/>
      <c r="U49" s="202"/>
    </row>
    <row r="50" spans="1:36" ht="18.75" customHeight="1" x14ac:dyDescent="0.35">
      <c r="A50" s="560" t="str">
        <f>'Анкета (зміст)'!A22</f>
        <v>3. Інформація про вищу освіту</v>
      </c>
      <c r="B50" s="561"/>
      <c r="C50" s="561"/>
      <c r="D50" s="561"/>
      <c r="E50" s="561"/>
      <c r="F50" s="561"/>
      <c r="G50" s="561"/>
      <c r="H50" s="561"/>
      <c r="I50" s="561"/>
      <c r="J50" s="561"/>
      <c r="K50" s="561"/>
      <c r="L50" s="561"/>
      <c r="M50" s="561"/>
      <c r="N50" s="561"/>
      <c r="O50" s="561"/>
      <c r="P50" s="561"/>
      <c r="Q50" s="561"/>
      <c r="R50" s="561"/>
      <c r="S50" s="561"/>
      <c r="T50" s="561"/>
      <c r="U50" s="561"/>
    </row>
    <row r="51" spans="1:36" ht="15" customHeight="1" x14ac:dyDescent="0.35">
      <c r="A51" s="198"/>
      <c r="B51" s="201"/>
      <c r="C51" s="201"/>
      <c r="D51" s="201"/>
      <c r="E51" s="201"/>
      <c r="F51" s="201"/>
      <c r="G51" s="201"/>
      <c r="H51" s="201"/>
      <c r="I51" s="201"/>
      <c r="J51" s="201"/>
      <c r="K51" s="201"/>
      <c r="L51" s="200"/>
      <c r="M51" s="202"/>
      <c r="N51" s="200"/>
      <c r="O51" s="200"/>
      <c r="P51" s="200"/>
      <c r="Q51" s="202"/>
      <c r="R51" s="200"/>
      <c r="S51" s="202"/>
      <c r="T51" s="202"/>
      <c r="U51" s="203" t="s">
        <v>366</v>
      </c>
    </row>
    <row r="52" spans="1:36" ht="52.5" customHeight="1" x14ac:dyDescent="0.35">
      <c r="A52" s="204" t="s">
        <v>125</v>
      </c>
      <c r="B52" s="571" t="s">
        <v>367</v>
      </c>
      <c r="C52" s="572"/>
      <c r="D52" s="572"/>
      <c r="E52" s="572"/>
      <c r="F52" s="572"/>
      <c r="G52" s="573"/>
      <c r="H52" s="551" t="s">
        <v>166</v>
      </c>
      <c r="I52" s="551"/>
      <c r="J52" s="551" t="s">
        <v>167</v>
      </c>
      <c r="K52" s="551"/>
      <c r="L52" s="551"/>
      <c r="M52" s="551"/>
      <c r="N52" s="551"/>
      <c r="O52" s="551" t="s">
        <v>168</v>
      </c>
      <c r="P52" s="551"/>
      <c r="Q52" s="551"/>
      <c r="R52" s="574" t="s">
        <v>810</v>
      </c>
      <c r="S52" s="574"/>
      <c r="T52" s="574"/>
      <c r="U52" s="574"/>
    </row>
    <row r="53" spans="1:36" x14ac:dyDescent="0.35">
      <c r="A53" s="204">
        <v>1</v>
      </c>
      <c r="B53" s="575">
        <v>2</v>
      </c>
      <c r="C53" s="576"/>
      <c r="D53" s="576"/>
      <c r="E53" s="576"/>
      <c r="F53" s="576"/>
      <c r="G53" s="577"/>
      <c r="H53" s="553">
        <v>3</v>
      </c>
      <c r="I53" s="553"/>
      <c r="J53" s="553">
        <v>4</v>
      </c>
      <c r="K53" s="553"/>
      <c r="L53" s="553"/>
      <c r="M53" s="553"/>
      <c r="N53" s="553"/>
      <c r="O53" s="553">
        <v>5</v>
      </c>
      <c r="P53" s="553"/>
      <c r="Q53" s="553"/>
      <c r="R53" s="588">
        <v>6</v>
      </c>
      <c r="S53" s="589"/>
      <c r="T53" s="589"/>
      <c r="U53" s="590"/>
    </row>
    <row r="54" spans="1:36" ht="29.15" customHeight="1" x14ac:dyDescent="0.35">
      <c r="A54" s="205">
        <v>1</v>
      </c>
      <c r="B54" s="568" t="str">
        <f ca="1">IF(CONCATENATE('3'!AB5,", ",'3'!AC5)=" ,  ","",CONCATENATE('3'!AB5,", ",'3'!AC5))</f>
        <v/>
      </c>
      <c r="C54" s="569"/>
      <c r="D54" s="569"/>
      <c r="E54" s="569"/>
      <c r="F54" s="569"/>
      <c r="G54" s="570"/>
      <c r="H54" s="542" t="str">
        <f ca="1">'3'!AD5</f>
        <v xml:space="preserve"> </v>
      </c>
      <c r="I54" s="542"/>
      <c r="J54" s="532" t="str">
        <f ca="1">'3'!AE5</f>
        <v xml:space="preserve"> </v>
      </c>
      <c r="K54" s="532"/>
      <c r="L54" s="532"/>
      <c r="M54" s="532"/>
      <c r="N54" s="532"/>
      <c r="O54" s="532" t="str">
        <f ca="1">'3'!AF5</f>
        <v xml:space="preserve"> </v>
      </c>
      <c r="P54" s="532"/>
      <c r="Q54" s="532"/>
      <c r="R54" s="567" t="str">
        <f ca="1">'3'!AG5</f>
        <v xml:space="preserve"> </v>
      </c>
      <c r="S54" s="567"/>
      <c r="T54" s="567"/>
      <c r="U54" s="567"/>
    </row>
    <row r="55" spans="1:36" x14ac:dyDescent="0.35">
      <c r="A55" s="205">
        <v>2</v>
      </c>
      <c r="B55" s="568" t="str">
        <f ca="1">IF(CONCATENATE('3'!AB6,", ",'3'!AC6)=" ,  ","",CONCATENATE('3'!AB6,", ",'3'!AC6))</f>
        <v/>
      </c>
      <c r="C55" s="569"/>
      <c r="D55" s="569"/>
      <c r="E55" s="569"/>
      <c r="F55" s="569"/>
      <c r="G55" s="570"/>
      <c r="H55" s="542" t="str">
        <f ca="1">'3'!AD6</f>
        <v xml:space="preserve"> </v>
      </c>
      <c r="I55" s="542"/>
      <c r="J55" s="532" t="str">
        <f ca="1">'3'!AE6</f>
        <v xml:space="preserve"> </v>
      </c>
      <c r="K55" s="532"/>
      <c r="L55" s="532"/>
      <c r="M55" s="532"/>
      <c r="N55" s="532"/>
      <c r="O55" s="532" t="str">
        <f ca="1">'3'!AF6</f>
        <v xml:space="preserve"> </v>
      </c>
      <c r="P55" s="532"/>
      <c r="Q55" s="532"/>
      <c r="R55" s="567" t="str">
        <f ca="1">'3'!AG6</f>
        <v xml:space="preserve"> </v>
      </c>
      <c r="S55" s="567"/>
      <c r="T55" s="567"/>
      <c r="U55" s="567"/>
    </row>
    <row r="56" spans="1:36" x14ac:dyDescent="0.35">
      <c r="A56" s="205">
        <v>3</v>
      </c>
      <c r="B56" s="568" t="str">
        <f ca="1">IF(CONCATENATE('3'!AB7,", ",'3'!AC7)=" ,  ","",CONCATENATE('3'!AB7,", ",'3'!AC7))</f>
        <v/>
      </c>
      <c r="C56" s="569"/>
      <c r="D56" s="569"/>
      <c r="E56" s="569"/>
      <c r="F56" s="569"/>
      <c r="G56" s="570"/>
      <c r="H56" s="542" t="str">
        <f ca="1">'3'!AD7</f>
        <v xml:space="preserve"> </v>
      </c>
      <c r="I56" s="542"/>
      <c r="J56" s="532" t="str">
        <f ca="1">'3'!AE7</f>
        <v xml:space="preserve"> </v>
      </c>
      <c r="K56" s="532"/>
      <c r="L56" s="532"/>
      <c r="M56" s="532"/>
      <c r="N56" s="532"/>
      <c r="O56" s="532" t="str">
        <f ca="1">'3'!AF7</f>
        <v xml:space="preserve"> </v>
      </c>
      <c r="P56" s="532"/>
      <c r="Q56" s="532"/>
      <c r="R56" s="567" t="str">
        <f ca="1">'3'!AG7</f>
        <v xml:space="preserve"> </v>
      </c>
      <c r="S56" s="567"/>
      <c r="T56" s="567"/>
      <c r="U56" s="567"/>
    </row>
    <row r="57" spans="1:36" x14ac:dyDescent="0.35">
      <c r="A57" s="205">
        <v>4</v>
      </c>
      <c r="B57" s="568" t="str">
        <f ca="1">IF(CONCATENATE('3'!AB8,", ",'3'!AC8)=" ,  ","",CONCATENATE('3'!AB8,", ",'3'!AC8))</f>
        <v/>
      </c>
      <c r="C57" s="569"/>
      <c r="D57" s="569"/>
      <c r="E57" s="569"/>
      <c r="F57" s="569"/>
      <c r="G57" s="570"/>
      <c r="H57" s="542" t="str">
        <f ca="1">'3'!AD8</f>
        <v xml:space="preserve"> </v>
      </c>
      <c r="I57" s="542"/>
      <c r="J57" s="532" t="str">
        <f ca="1">'3'!AE8</f>
        <v xml:space="preserve"> </v>
      </c>
      <c r="K57" s="532"/>
      <c r="L57" s="532"/>
      <c r="M57" s="532"/>
      <c r="N57" s="532"/>
      <c r="O57" s="532" t="str">
        <f ca="1">'3'!AF8</f>
        <v xml:space="preserve"> </v>
      </c>
      <c r="P57" s="532"/>
      <c r="Q57" s="532"/>
      <c r="R57" s="567" t="str">
        <f ca="1">'3'!AG8</f>
        <v xml:space="preserve"> </v>
      </c>
      <c r="S57" s="567"/>
      <c r="T57" s="567"/>
      <c r="U57" s="567"/>
    </row>
    <row r="58" spans="1:36" x14ac:dyDescent="0.35">
      <c r="A58" s="205">
        <v>5</v>
      </c>
      <c r="B58" s="568" t="str">
        <f ca="1">IF(CONCATENATE('3'!AB9,", ",'3'!AC9)=" ,  ","",CONCATENATE('3'!AB9,", ",'3'!AC9))</f>
        <v/>
      </c>
      <c r="C58" s="569"/>
      <c r="D58" s="569"/>
      <c r="E58" s="569"/>
      <c r="F58" s="569"/>
      <c r="G58" s="570"/>
      <c r="H58" s="542" t="str">
        <f ca="1">'3'!AD9</f>
        <v xml:space="preserve"> </v>
      </c>
      <c r="I58" s="542"/>
      <c r="J58" s="532" t="str">
        <f ca="1">'3'!AE9</f>
        <v xml:space="preserve"> </v>
      </c>
      <c r="K58" s="532"/>
      <c r="L58" s="532"/>
      <c r="M58" s="532"/>
      <c r="N58" s="532"/>
      <c r="O58" s="532" t="str">
        <f ca="1">'3'!AF9</f>
        <v xml:space="preserve"> </v>
      </c>
      <c r="P58" s="532"/>
      <c r="Q58" s="532"/>
      <c r="R58" s="567" t="str">
        <f ca="1">'3'!AG9</f>
        <v xml:space="preserve"> </v>
      </c>
      <c r="S58" s="567"/>
      <c r="T58" s="567"/>
      <c r="U58" s="567"/>
      <c r="AJ58" t="s">
        <v>394</v>
      </c>
    </row>
    <row r="59" spans="1:36" x14ac:dyDescent="0.35">
      <c r="A59" s="205">
        <v>6</v>
      </c>
      <c r="B59" s="568" t="str">
        <f ca="1">IF(CONCATENATE('3'!AB10,", ",'3'!AC10)=" ,  ","",CONCATENATE('3'!AB10,", ",'3'!AC10))</f>
        <v/>
      </c>
      <c r="C59" s="569"/>
      <c r="D59" s="569"/>
      <c r="E59" s="569"/>
      <c r="F59" s="569"/>
      <c r="G59" s="570"/>
      <c r="H59" s="542" t="str">
        <f ca="1">'3'!AD10</f>
        <v xml:space="preserve"> </v>
      </c>
      <c r="I59" s="542"/>
      <c r="J59" s="532" t="str">
        <f ca="1">'3'!AE10</f>
        <v xml:space="preserve"> </v>
      </c>
      <c r="K59" s="532"/>
      <c r="L59" s="532"/>
      <c r="M59" s="532"/>
      <c r="N59" s="532"/>
      <c r="O59" s="532" t="str">
        <f ca="1">'3'!AF10</f>
        <v xml:space="preserve"> </v>
      </c>
      <c r="P59" s="532"/>
      <c r="Q59" s="532"/>
      <c r="R59" s="567" t="str">
        <f ca="1">'3'!AG10</f>
        <v xml:space="preserve"> </v>
      </c>
      <c r="S59" s="567"/>
      <c r="T59" s="567"/>
      <c r="U59" s="567"/>
      <c r="AJ59" t="s">
        <v>412</v>
      </c>
    </row>
    <row r="60" spans="1:36" x14ac:dyDescent="0.35">
      <c r="A60" s="205">
        <v>7</v>
      </c>
      <c r="B60" s="568" t="str">
        <f ca="1">IF(CONCATENATE('3'!AB11,", ",'3'!AC11)=" ,  ","",CONCATENATE('3'!AB11,", ",'3'!AC11))</f>
        <v/>
      </c>
      <c r="C60" s="569"/>
      <c r="D60" s="569"/>
      <c r="E60" s="569"/>
      <c r="F60" s="569"/>
      <c r="G60" s="570"/>
      <c r="H60" s="542" t="str">
        <f ca="1">'3'!AD11</f>
        <v xml:space="preserve"> </v>
      </c>
      <c r="I60" s="542"/>
      <c r="J60" s="532" t="str">
        <f ca="1">'3'!AE11</f>
        <v xml:space="preserve"> </v>
      </c>
      <c r="K60" s="532"/>
      <c r="L60" s="532"/>
      <c r="M60" s="532"/>
      <c r="N60" s="532"/>
      <c r="O60" s="532" t="str">
        <f ca="1">'3'!AF11</f>
        <v xml:space="preserve"> </v>
      </c>
      <c r="P60" s="532"/>
      <c r="Q60" s="532"/>
      <c r="R60" s="567" t="str">
        <f ca="1">'3'!AG11</f>
        <v xml:space="preserve"> </v>
      </c>
      <c r="S60" s="567"/>
      <c r="T60" s="567"/>
      <c r="U60" s="567"/>
    </row>
    <row r="61" spans="1:36" x14ac:dyDescent="0.35">
      <c r="A61" s="205">
        <v>8</v>
      </c>
      <c r="B61" s="568" t="str">
        <f ca="1">IF(CONCATENATE('3'!AB12,", ",'3'!AC12)=" ,  ","",CONCATENATE('3'!AB12,", ",'3'!AC12))</f>
        <v/>
      </c>
      <c r="C61" s="569"/>
      <c r="D61" s="569"/>
      <c r="E61" s="569"/>
      <c r="F61" s="569"/>
      <c r="G61" s="570"/>
      <c r="H61" s="542" t="str">
        <f ca="1">'3'!AD12</f>
        <v xml:space="preserve"> </v>
      </c>
      <c r="I61" s="542"/>
      <c r="J61" s="532" t="str">
        <f ca="1">'3'!AE12</f>
        <v xml:space="preserve"> </v>
      </c>
      <c r="K61" s="532"/>
      <c r="L61" s="532"/>
      <c r="M61" s="532"/>
      <c r="N61" s="532"/>
      <c r="O61" s="532" t="str">
        <f ca="1">'3'!AF12</f>
        <v xml:space="preserve"> </v>
      </c>
      <c r="P61" s="532"/>
      <c r="Q61" s="532"/>
      <c r="R61" s="567" t="str">
        <f ca="1">'3'!AG12</f>
        <v xml:space="preserve"> </v>
      </c>
      <c r="S61" s="567"/>
      <c r="T61" s="567"/>
      <c r="U61" s="567"/>
    </row>
    <row r="62" spans="1:36" x14ac:dyDescent="0.35">
      <c r="A62" s="205">
        <v>9</v>
      </c>
      <c r="B62" s="568" t="str">
        <f ca="1">IF(CONCATENATE('3'!AB13,", ",'3'!AC13)=" ,  ","",CONCATENATE('3'!AB13,", ",'3'!AC13))</f>
        <v/>
      </c>
      <c r="C62" s="569"/>
      <c r="D62" s="569"/>
      <c r="E62" s="569"/>
      <c r="F62" s="569"/>
      <c r="G62" s="570"/>
      <c r="H62" s="542" t="str">
        <f ca="1">'3'!AD13</f>
        <v xml:space="preserve"> </v>
      </c>
      <c r="I62" s="542"/>
      <c r="J62" s="532" t="str">
        <f ca="1">'3'!AE13</f>
        <v xml:space="preserve"> </v>
      </c>
      <c r="K62" s="532"/>
      <c r="L62" s="532"/>
      <c r="M62" s="532"/>
      <c r="N62" s="532"/>
      <c r="O62" s="532" t="str">
        <f ca="1">'3'!AF13</f>
        <v xml:space="preserve"> </v>
      </c>
      <c r="P62" s="532"/>
      <c r="Q62" s="532"/>
      <c r="R62" s="567" t="str">
        <f ca="1">'3'!AG13</f>
        <v xml:space="preserve"> </v>
      </c>
      <c r="S62" s="567"/>
      <c r="T62" s="567"/>
      <c r="U62" s="567"/>
    </row>
    <row r="63" spans="1:36" x14ac:dyDescent="0.35">
      <c r="A63" s="205">
        <v>10</v>
      </c>
      <c r="B63" s="568" t="str">
        <f ca="1">IF(CONCATENATE('3'!AB14,", ",'3'!AC14)=" ,  ","",CONCATENATE('3'!AB14,", ",'3'!AC14))</f>
        <v/>
      </c>
      <c r="C63" s="569"/>
      <c r="D63" s="569"/>
      <c r="E63" s="569"/>
      <c r="F63" s="569"/>
      <c r="G63" s="570"/>
      <c r="H63" s="542" t="str">
        <f ca="1">'3'!AD14</f>
        <v xml:space="preserve"> </v>
      </c>
      <c r="I63" s="542"/>
      <c r="J63" s="532" t="str">
        <f ca="1">'3'!AE14</f>
        <v xml:space="preserve"> </v>
      </c>
      <c r="K63" s="532"/>
      <c r="L63" s="532"/>
      <c r="M63" s="532"/>
      <c r="N63" s="532"/>
      <c r="O63" s="532" t="str">
        <f ca="1">'3'!AF14</f>
        <v xml:space="preserve"> </v>
      </c>
      <c r="P63" s="532"/>
      <c r="Q63" s="532"/>
      <c r="R63" s="567" t="str">
        <f ca="1">'3'!AG14</f>
        <v xml:space="preserve"> </v>
      </c>
      <c r="S63" s="567"/>
      <c r="T63" s="567"/>
      <c r="U63" s="567"/>
    </row>
    <row r="64" spans="1:36" ht="28.5" customHeight="1" x14ac:dyDescent="0.35">
      <c r="A64" s="536" t="s">
        <v>791</v>
      </c>
      <c r="B64" s="536"/>
      <c r="C64" s="536"/>
      <c r="D64" s="537"/>
      <c r="E64" s="537"/>
      <c r="F64" s="537"/>
      <c r="G64" s="537"/>
      <c r="H64" s="537"/>
      <c r="I64" s="537"/>
      <c r="J64" s="537"/>
      <c r="K64" s="537"/>
      <c r="L64" s="537"/>
      <c r="M64" s="537"/>
      <c r="N64" s="537"/>
      <c r="O64" s="537"/>
      <c r="P64" s="537"/>
      <c r="Q64" s="537"/>
      <c r="R64" s="537"/>
      <c r="S64" s="537"/>
      <c r="T64" s="537"/>
      <c r="U64" s="537"/>
    </row>
    <row r="65" spans="1:36" x14ac:dyDescent="0.35">
      <c r="A65" s="198"/>
      <c r="B65" s="200"/>
      <c r="C65" s="200"/>
      <c r="D65" s="200"/>
      <c r="E65" s="200"/>
      <c r="F65" s="200"/>
      <c r="G65" s="200"/>
      <c r="H65" s="200"/>
      <c r="I65" s="200"/>
      <c r="J65" s="200"/>
      <c r="K65" s="200"/>
      <c r="L65" s="200"/>
      <c r="M65" s="202"/>
      <c r="N65" s="200"/>
      <c r="O65" s="200"/>
      <c r="P65" s="200"/>
      <c r="Q65" s="202"/>
      <c r="R65" s="200"/>
      <c r="S65" s="202"/>
      <c r="T65" s="202"/>
      <c r="U65" s="202"/>
    </row>
    <row r="66" spans="1:36" x14ac:dyDescent="0.35">
      <c r="A66" s="534" t="str">
        <f>'Анкета (зміст)'!A23</f>
        <v>4. Інформація про отримання додаткової освіти, знань, управлінського досвіду та навичок</v>
      </c>
      <c r="B66" s="558"/>
      <c r="C66" s="558"/>
      <c r="D66" s="558"/>
      <c r="E66" s="558"/>
      <c r="F66" s="558"/>
      <c r="G66" s="558"/>
      <c r="H66" s="558"/>
      <c r="I66" s="558"/>
      <c r="J66" s="558"/>
      <c r="K66" s="558"/>
      <c r="L66" s="558"/>
      <c r="M66" s="558"/>
      <c r="N66" s="558"/>
      <c r="O66" s="558"/>
      <c r="P66" s="558"/>
      <c r="Q66" s="558"/>
      <c r="R66" s="558"/>
      <c r="S66" s="558"/>
      <c r="T66" s="558"/>
      <c r="U66" s="558"/>
    </row>
    <row r="67" spans="1:36" ht="15" customHeight="1" x14ac:dyDescent="0.35">
      <c r="A67" s="198"/>
      <c r="B67" s="201"/>
      <c r="C67" s="201"/>
      <c r="D67" s="201"/>
      <c r="E67" s="201"/>
      <c r="F67" s="201"/>
      <c r="G67" s="201"/>
      <c r="H67" s="201"/>
      <c r="I67" s="201"/>
      <c r="J67" s="201"/>
      <c r="K67" s="201"/>
      <c r="L67" s="200"/>
      <c r="M67" s="202"/>
      <c r="N67" s="200"/>
      <c r="O67" s="200"/>
      <c r="P67" s="200"/>
      <c r="Q67" s="202"/>
      <c r="R67" s="200"/>
      <c r="S67" s="202"/>
      <c r="T67" s="202"/>
      <c r="U67" s="203" t="s">
        <v>368</v>
      </c>
    </row>
    <row r="68" spans="1:36" ht="52.5" customHeight="1" x14ac:dyDescent="0.35">
      <c r="A68" s="204" t="s">
        <v>125</v>
      </c>
      <c r="B68" s="551" t="s">
        <v>807</v>
      </c>
      <c r="C68" s="551"/>
      <c r="D68" s="551"/>
      <c r="E68" s="551"/>
      <c r="F68" s="551"/>
      <c r="G68" s="551" t="s">
        <v>163</v>
      </c>
      <c r="H68" s="551"/>
      <c r="I68" s="551"/>
      <c r="J68" s="551"/>
      <c r="K68" s="551"/>
      <c r="L68" s="551"/>
      <c r="M68" s="551" t="s">
        <v>162</v>
      </c>
      <c r="N68" s="551"/>
      <c r="O68" s="551" t="s">
        <v>808</v>
      </c>
      <c r="P68" s="551"/>
      <c r="Q68" s="551"/>
      <c r="R68" s="574" t="s">
        <v>809</v>
      </c>
      <c r="S68" s="574"/>
      <c r="T68" s="574"/>
      <c r="U68" s="574"/>
    </row>
    <row r="69" spans="1:36" x14ac:dyDescent="0.35">
      <c r="A69" s="204">
        <v>1</v>
      </c>
      <c r="B69" s="553">
        <v>2</v>
      </c>
      <c r="C69" s="553"/>
      <c r="D69" s="553"/>
      <c r="E69" s="553"/>
      <c r="F69" s="553"/>
      <c r="G69" s="553">
        <v>3</v>
      </c>
      <c r="H69" s="553"/>
      <c r="I69" s="553"/>
      <c r="J69" s="553"/>
      <c r="K69" s="553"/>
      <c r="L69" s="553"/>
      <c r="M69" s="553">
        <v>4</v>
      </c>
      <c r="N69" s="553"/>
      <c r="O69" s="553">
        <v>5</v>
      </c>
      <c r="P69" s="553"/>
      <c r="Q69" s="553"/>
      <c r="R69" s="588">
        <v>6</v>
      </c>
      <c r="S69" s="589"/>
      <c r="T69" s="589"/>
      <c r="U69" s="590"/>
    </row>
    <row r="70" spans="1:36" ht="21" customHeight="1" x14ac:dyDescent="0.35">
      <c r="A70" s="205">
        <v>1</v>
      </c>
      <c r="B70" s="620" t="str">
        <f ca="1">'4'!AB5</f>
        <v xml:space="preserve"> </v>
      </c>
      <c r="C70" s="620"/>
      <c r="D70" s="620"/>
      <c r="E70" s="620"/>
      <c r="F70" s="620"/>
      <c r="G70" s="532" t="str">
        <f ca="1">'4'!AC5</f>
        <v xml:space="preserve"> </v>
      </c>
      <c r="H70" s="532"/>
      <c r="I70" s="532"/>
      <c r="J70" s="532"/>
      <c r="K70" s="532"/>
      <c r="L70" s="532"/>
      <c r="M70" s="554" t="str">
        <f ca="1">'4'!AD5</f>
        <v xml:space="preserve"> </v>
      </c>
      <c r="N70" s="554"/>
      <c r="O70" s="532" t="str">
        <f ca="1">'4'!AE5</f>
        <v xml:space="preserve"> </v>
      </c>
      <c r="P70" s="532"/>
      <c r="Q70" s="532"/>
      <c r="R70" s="621" t="str">
        <f ca="1">'4'!AF5</f>
        <v xml:space="preserve"> </v>
      </c>
      <c r="S70" s="621"/>
      <c r="T70" s="621"/>
      <c r="U70" s="621"/>
    </row>
    <row r="71" spans="1:36" x14ac:dyDescent="0.35">
      <c r="A71" s="205">
        <v>2</v>
      </c>
      <c r="B71" s="620" t="str">
        <f ca="1">'4'!AB6</f>
        <v xml:space="preserve"> </v>
      </c>
      <c r="C71" s="620"/>
      <c r="D71" s="620"/>
      <c r="E71" s="620"/>
      <c r="F71" s="620"/>
      <c r="G71" s="532" t="str">
        <f ca="1">'4'!AC6</f>
        <v xml:space="preserve"> </v>
      </c>
      <c r="H71" s="532"/>
      <c r="I71" s="532"/>
      <c r="J71" s="532"/>
      <c r="K71" s="532"/>
      <c r="L71" s="532"/>
      <c r="M71" s="554" t="str">
        <f ca="1">'4'!AD6</f>
        <v xml:space="preserve"> </v>
      </c>
      <c r="N71" s="554"/>
      <c r="O71" s="532" t="str">
        <f ca="1">'4'!AE6</f>
        <v xml:space="preserve"> </v>
      </c>
      <c r="P71" s="532"/>
      <c r="Q71" s="532"/>
      <c r="R71" s="621" t="str">
        <f ca="1">'4'!AF6</f>
        <v xml:space="preserve"> </v>
      </c>
      <c r="S71" s="621"/>
      <c r="T71" s="621"/>
      <c r="U71" s="621"/>
    </row>
    <row r="72" spans="1:36" x14ac:dyDescent="0.35">
      <c r="A72" s="205">
        <v>3</v>
      </c>
      <c r="B72" s="620" t="str">
        <f ca="1">'4'!AB7</f>
        <v xml:space="preserve"> </v>
      </c>
      <c r="C72" s="620"/>
      <c r="D72" s="620"/>
      <c r="E72" s="620"/>
      <c r="F72" s="620"/>
      <c r="G72" s="532" t="str">
        <f ca="1">'4'!AC7</f>
        <v xml:space="preserve"> </v>
      </c>
      <c r="H72" s="532"/>
      <c r="I72" s="532"/>
      <c r="J72" s="532"/>
      <c r="K72" s="532"/>
      <c r="L72" s="532"/>
      <c r="M72" s="554" t="str">
        <f ca="1">'4'!AD7</f>
        <v xml:space="preserve"> </v>
      </c>
      <c r="N72" s="554"/>
      <c r="O72" s="532" t="str">
        <f ca="1">'4'!AE7</f>
        <v xml:space="preserve"> </v>
      </c>
      <c r="P72" s="532"/>
      <c r="Q72" s="532"/>
      <c r="R72" s="621" t="str">
        <f ca="1">'4'!AF7</f>
        <v xml:space="preserve"> </v>
      </c>
      <c r="S72" s="621"/>
      <c r="T72" s="621"/>
      <c r="U72" s="621"/>
    </row>
    <row r="73" spans="1:36" x14ac:dyDescent="0.35">
      <c r="A73" s="205">
        <v>4</v>
      </c>
      <c r="B73" s="620" t="str">
        <f ca="1">'4'!AB8</f>
        <v xml:space="preserve"> </v>
      </c>
      <c r="C73" s="620"/>
      <c r="D73" s="620"/>
      <c r="E73" s="620"/>
      <c r="F73" s="620"/>
      <c r="G73" s="532" t="str">
        <f ca="1">'4'!AC8</f>
        <v xml:space="preserve"> </v>
      </c>
      <c r="H73" s="532"/>
      <c r="I73" s="532"/>
      <c r="J73" s="532"/>
      <c r="K73" s="532"/>
      <c r="L73" s="532"/>
      <c r="M73" s="554" t="str">
        <f ca="1">'4'!AD8</f>
        <v xml:space="preserve"> </v>
      </c>
      <c r="N73" s="554"/>
      <c r="O73" s="532" t="str">
        <f ca="1">'4'!AE8</f>
        <v xml:space="preserve"> </v>
      </c>
      <c r="P73" s="532"/>
      <c r="Q73" s="532"/>
      <c r="R73" s="621" t="str">
        <f ca="1">'4'!AF8</f>
        <v xml:space="preserve"> </v>
      </c>
      <c r="S73" s="621"/>
      <c r="T73" s="621"/>
      <c r="U73" s="621"/>
    </row>
    <row r="74" spans="1:36" x14ac:dyDescent="0.35">
      <c r="A74" s="205">
        <v>5</v>
      </c>
      <c r="B74" s="620" t="str">
        <f ca="1">'4'!AB9</f>
        <v xml:space="preserve"> </v>
      </c>
      <c r="C74" s="620"/>
      <c r="D74" s="620"/>
      <c r="E74" s="620"/>
      <c r="F74" s="620"/>
      <c r="G74" s="532" t="str">
        <f ca="1">'4'!AC9</f>
        <v xml:space="preserve"> </v>
      </c>
      <c r="H74" s="532"/>
      <c r="I74" s="532"/>
      <c r="J74" s="532"/>
      <c r="K74" s="532"/>
      <c r="L74" s="532"/>
      <c r="M74" s="554" t="str">
        <f ca="1">'4'!AD9</f>
        <v xml:space="preserve"> </v>
      </c>
      <c r="N74" s="554"/>
      <c r="O74" s="532" t="str">
        <f ca="1">'4'!AE9</f>
        <v xml:space="preserve"> </v>
      </c>
      <c r="P74" s="532"/>
      <c r="Q74" s="532"/>
      <c r="R74" s="621" t="str">
        <f ca="1">'4'!AF9</f>
        <v xml:space="preserve"> </v>
      </c>
      <c r="S74" s="621"/>
      <c r="T74" s="621"/>
      <c r="U74" s="621"/>
      <c r="AJ74" t="s">
        <v>394</v>
      </c>
    </row>
    <row r="75" spans="1:36" x14ac:dyDescent="0.35">
      <c r="A75" s="205">
        <v>6</v>
      </c>
      <c r="B75" s="620" t="str">
        <f ca="1">'4'!AB10</f>
        <v xml:space="preserve"> </v>
      </c>
      <c r="C75" s="620"/>
      <c r="D75" s="620"/>
      <c r="E75" s="620"/>
      <c r="F75" s="620"/>
      <c r="G75" s="532" t="str">
        <f ca="1">'4'!AC10</f>
        <v xml:space="preserve"> </v>
      </c>
      <c r="H75" s="532"/>
      <c r="I75" s="532"/>
      <c r="J75" s="532"/>
      <c r="K75" s="532"/>
      <c r="L75" s="532"/>
      <c r="M75" s="554" t="str">
        <f ca="1">'4'!AD10</f>
        <v xml:space="preserve"> </v>
      </c>
      <c r="N75" s="554"/>
      <c r="O75" s="532" t="str">
        <f ca="1">'4'!AE10</f>
        <v xml:space="preserve"> </v>
      </c>
      <c r="P75" s="532"/>
      <c r="Q75" s="532"/>
      <c r="R75" s="621" t="str">
        <f ca="1">'4'!AF10</f>
        <v xml:space="preserve"> </v>
      </c>
      <c r="S75" s="621"/>
      <c r="T75" s="621"/>
      <c r="U75" s="621"/>
      <c r="AJ75" t="s">
        <v>412</v>
      </c>
    </row>
    <row r="76" spans="1:36" x14ac:dyDescent="0.35">
      <c r="A76" s="205">
        <v>7</v>
      </c>
      <c r="B76" s="620" t="str">
        <f ca="1">'4'!AB11</f>
        <v xml:space="preserve"> </v>
      </c>
      <c r="C76" s="620"/>
      <c r="D76" s="620"/>
      <c r="E76" s="620"/>
      <c r="F76" s="620"/>
      <c r="G76" s="532" t="str">
        <f ca="1">'4'!AC11</f>
        <v xml:space="preserve"> </v>
      </c>
      <c r="H76" s="532"/>
      <c r="I76" s="532"/>
      <c r="J76" s="532"/>
      <c r="K76" s="532"/>
      <c r="L76" s="532"/>
      <c r="M76" s="554" t="str">
        <f ca="1">'4'!AD11</f>
        <v xml:space="preserve"> </v>
      </c>
      <c r="N76" s="554"/>
      <c r="O76" s="532" t="str">
        <f ca="1">'4'!AE11</f>
        <v xml:space="preserve"> </v>
      </c>
      <c r="P76" s="532"/>
      <c r="Q76" s="532"/>
      <c r="R76" s="621" t="str">
        <f ca="1">'4'!AF11</f>
        <v xml:space="preserve"> </v>
      </c>
      <c r="S76" s="621"/>
      <c r="T76" s="621"/>
      <c r="U76" s="621"/>
    </row>
    <row r="77" spans="1:36" x14ac:dyDescent="0.35">
      <c r="A77" s="205">
        <v>8</v>
      </c>
      <c r="B77" s="620" t="str">
        <f ca="1">'4'!AB12</f>
        <v xml:space="preserve"> </v>
      </c>
      <c r="C77" s="620"/>
      <c r="D77" s="620"/>
      <c r="E77" s="620"/>
      <c r="F77" s="620"/>
      <c r="G77" s="532" t="str">
        <f ca="1">'4'!AC12</f>
        <v xml:space="preserve"> </v>
      </c>
      <c r="H77" s="532"/>
      <c r="I77" s="532"/>
      <c r="J77" s="532"/>
      <c r="K77" s="532"/>
      <c r="L77" s="532"/>
      <c r="M77" s="554" t="str">
        <f ca="1">'4'!AD12</f>
        <v xml:space="preserve"> </v>
      </c>
      <c r="N77" s="554"/>
      <c r="O77" s="532" t="str">
        <f ca="1">'4'!AE12</f>
        <v xml:space="preserve"> </v>
      </c>
      <c r="P77" s="532"/>
      <c r="Q77" s="532"/>
      <c r="R77" s="621" t="str">
        <f ca="1">'4'!AF12</f>
        <v xml:space="preserve"> </v>
      </c>
      <c r="S77" s="621"/>
      <c r="T77" s="621"/>
      <c r="U77" s="621"/>
    </row>
    <row r="78" spans="1:36" x14ac:dyDescent="0.35">
      <c r="A78" s="205">
        <v>9</v>
      </c>
      <c r="B78" s="620" t="str">
        <f ca="1">'4'!AB13</f>
        <v xml:space="preserve"> </v>
      </c>
      <c r="C78" s="620"/>
      <c r="D78" s="620"/>
      <c r="E78" s="620"/>
      <c r="F78" s="620"/>
      <c r="G78" s="532" t="str">
        <f ca="1">'4'!AC13</f>
        <v xml:space="preserve"> </v>
      </c>
      <c r="H78" s="532"/>
      <c r="I78" s="532"/>
      <c r="J78" s="532"/>
      <c r="K78" s="532"/>
      <c r="L78" s="532"/>
      <c r="M78" s="554" t="str">
        <f ca="1">'4'!AD13</f>
        <v xml:space="preserve"> </v>
      </c>
      <c r="N78" s="554"/>
      <c r="O78" s="532" t="str">
        <f ca="1">'4'!AE13</f>
        <v xml:space="preserve"> </v>
      </c>
      <c r="P78" s="532"/>
      <c r="Q78" s="532"/>
      <c r="R78" s="621" t="str">
        <f ca="1">'4'!AF13</f>
        <v xml:space="preserve"> </v>
      </c>
      <c r="S78" s="621"/>
      <c r="T78" s="621"/>
      <c r="U78" s="621"/>
    </row>
    <row r="79" spans="1:36" x14ac:dyDescent="0.35">
      <c r="A79" s="205">
        <v>10</v>
      </c>
      <c r="B79" s="620" t="str">
        <f ca="1">'4'!AB14</f>
        <v xml:space="preserve"> </v>
      </c>
      <c r="C79" s="620"/>
      <c r="D79" s="620"/>
      <c r="E79" s="620"/>
      <c r="F79" s="620"/>
      <c r="G79" s="532" t="str">
        <f ca="1">'4'!AC14</f>
        <v xml:space="preserve"> </v>
      </c>
      <c r="H79" s="532"/>
      <c r="I79" s="532"/>
      <c r="J79" s="532"/>
      <c r="K79" s="532"/>
      <c r="L79" s="532"/>
      <c r="M79" s="554" t="str">
        <f ca="1">'4'!AD14</f>
        <v xml:space="preserve"> </v>
      </c>
      <c r="N79" s="554"/>
      <c r="O79" s="532" t="str">
        <f ca="1">'4'!AE14</f>
        <v xml:space="preserve"> </v>
      </c>
      <c r="P79" s="532"/>
      <c r="Q79" s="532"/>
      <c r="R79" s="621" t="str">
        <f ca="1">'4'!AF14</f>
        <v xml:space="preserve"> </v>
      </c>
      <c r="S79" s="621"/>
      <c r="T79" s="621"/>
      <c r="U79" s="621"/>
    </row>
    <row r="80" spans="1:36" x14ac:dyDescent="0.35">
      <c r="A80" s="205">
        <v>11</v>
      </c>
      <c r="B80" s="620" t="str">
        <f ca="1">'4'!AB15</f>
        <v xml:space="preserve"> </v>
      </c>
      <c r="C80" s="620"/>
      <c r="D80" s="620"/>
      <c r="E80" s="620"/>
      <c r="F80" s="620"/>
      <c r="G80" s="532" t="str">
        <f ca="1">'4'!AC15</f>
        <v xml:space="preserve"> </v>
      </c>
      <c r="H80" s="532"/>
      <c r="I80" s="532"/>
      <c r="J80" s="532"/>
      <c r="K80" s="532"/>
      <c r="L80" s="532"/>
      <c r="M80" s="554" t="str">
        <f ca="1">'4'!AD15</f>
        <v xml:space="preserve"> </v>
      </c>
      <c r="N80" s="554"/>
      <c r="O80" s="532" t="str">
        <f ca="1">'4'!AE15</f>
        <v xml:space="preserve"> </v>
      </c>
      <c r="P80" s="532"/>
      <c r="Q80" s="532"/>
      <c r="R80" s="621" t="str">
        <f ca="1">'4'!AF15</f>
        <v xml:space="preserve"> </v>
      </c>
      <c r="S80" s="621"/>
      <c r="T80" s="621"/>
      <c r="U80" s="621"/>
    </row>
    <row r="81" spans="1:36" x14ac:dyDescent="0.35">
      <c r="A81" s="205">
        <v>12</v>
      </c>
      <c r="B81" s="620" t="str">
        <f ca="1">'4'!AB16</f>
        <v xml:space="preserve"> </v>
      </c>
      <c r="C81" s="620"/>
      <c r="D81" s="620"/>
      <c r="E81" s="620"/>
      <c r="F81" s="620"/>
      <c r="G81" s="532" t="str">
        <f ca="1">'4'!AC16</f>
        <v xml:space="preserve"> </v>
      </c>
      <c r="H81" s="532"/>
      <c r="I81" s="532"/>
      <c r="J81" s="532"/>
      <c r="K81" s="532"/>
      <c r="L81" s="532"/>
      <c r="M81" s="554" t="str">
        <f ca="1">'4'!AD16</f>
        <v xml:space="preserve"> </v>
      </c>
      <c r="N81" s="554"/>
      <c r="O81" s="532" t="str">
        <f ca="1">'4'!AE16</f>
        <v xml:space="preserve"> </v>
      </c>
      <c r="P81" s="532"/>
      <c r="Q81" s="532"/>
      <c r="R81" s="621" t="str">
        <f ca="1">'4'!AF16</f>
        <v xml:space="preserve"> </v>
      </c>
      <c r="S81" s="621"/>
      <c r="T81" s="621"/>
      <c r="U81" s="621"/>
    </row>
    <row r="82" spans="1:36" x14ac:dyDescent="0.35">
      <c r="A82" s="205">
        <v>13</v>
      </c>
      <c r="B82" s="620" t="str">
        <f ca="1">'4'!AB17</f>
        <v xml:space="preserve"> </v>
      </c>
      <c r="C82" s="620"/>
      <c r="D82" s="620"/>
      <c r="E82" s="620"/>
      <c r="F82" s="620"/>
      <c r="G82" s="532" t="str">
        <f ca="1">'4'!AC17</f>
        <v xml:space="preserve"> </v>
      </c>
      <c r="H82" s="532"/>
      <c r="I82" s="532"/>
      <c r="J82" s="532"/>
      <c r="K82" s="532"/>
      <c r="L82" s="532"/>
      <c r="M82" s="554" t="str">
        <f ca="1">'4'!AD17</f>
        <v xml:space="preserve"> </v>
      </c>
      <c r="N82" s="554"/>
      <c r="O82" s="532" t="str">
        <f ca="1">'4'!AE17</f>
        <v xml:space="preserve"> </v>
      </c>
      <c r="P82" s="532"/>
      <c r="Q82" s="532"/>
      <c r="R82" s="621" t="str">
        <f ca="1">'4'!AF17</f>
        <v xml:space="preserve"> </v>
      </c>
      <c r="S82" s="621"/>
      <c r="T82" s="621"/>
      <c r="U82" s="621"/>
    </row>
    <row r="83" spans="1:36" x14ac:dyDescent="0.35">
      <c r="A83" s="205">
        <v>14</v>
      </c>
      <c r="B83" s="620" t="str">
        <f ca="1">'4'!AB18</f>
        <v xml:space="preserve"> </v>
      </c>
      <c r="C83" s="620"/>
      <c r="D83" s="620"/>
      <c r="E83" s="620"/>
      <c r="F83" s="620"/>
      <c r="G83" s="532" t="str">
        <f ca="1">'4'!AC18</f>
        <v xml:space="preserve"> </v>
      </c>
      <c r="H83" s="532"/>
      <c r="I83" s="532"/>
      <c r="J83" s="532"/>
      <c r="K83" s="532"/>
      <c r="L83" s="532"/>
      <c r="M83" s="554" t="str">
        <f ca="1">'4'!AD18</f>
        <v xml:space="preserve"> </v>
      </c>
      <c r="N83" s="554"/>
      <c r="O83" s="532" t="str">
        <f ca="1">'4'!AE18</f>
        <v xml:space="preserve"> </v>
      </c>
      <c r="P83" s="532"/>
      <c r="Q83" s="532"/>
      <c r="R83" s="621" t="str">
        <f ca="1">'4'!AF18</f>
        <v xml:space="preserve"> </v>
      </c>
      <c r="S83" s="621"/>
      <c r="T83" s="621"/>
      <c r="U83" s="621"/>
    </row>
    <row r="84" spans="1:36" x14ac:dyDescent="0.35">
      <c r="A84" s="205">
        <v>15</v>
      </c>
      <c r="B84" s="620" t="str">
        <f ca="1">'4'!AB19</f>
        <v xml:space="preserve"> </v>
      </c>
      <c r="C84" s="620"/>
      <c r="D84" s="620"/>
      <c r="E84" s="620"/>
      <c r="F84" s="620"/>
      <c r="G84" s="532" t="str">
        <f ca="1">'4'!AC19</f>
        <v xml:space="preserve"> </v>
      </c>
      <c r="H84" s="532"/>
      <c r="I84" s="532"/>
      <c r="J84" s="532"/>
      <c r="K84" s="532"/>
      <c r="L84" s="532"/>
      <c r="M84" s="554" t="str">
        <f ca="1">'4'!AD19</f>
        <v xml:space="preserve"> </v>
      </c>
      <c r="N84" s="554"/>
      <c r="O84" s="532" t="str">
        <f ca="1">'4'!AE19</f>
        <v xml:space="preserve"> </v>
      </c>
      <c r="P84" s="532"/>
      <c r="Q84" s="532"/>
      <c r="R84" s="621" t="str">
        <f ca="1">'4'!AF19</f>
        <v xml:space="preserve"> </v>
      </c>
      <c r="S84" s="621"/>
      <c r="T84" s="621"/>
      <c r="U84" s="621"/>
      <c r="AJ84" t="s">
        <v>394</v>
      </c>
    </row>
    <row r="85" spans="1:36" x14ac:dyDescent="0.35">
      <c r="A85" s="205">
        <v>16</v>
      </c>
      <c r="B85" s="620" t="str">
        <f ca="1">'4'!AB20</f>
        <v xml:space="preserve"> </v>
      </c>
      <c r="C85" s="620"/>
      <c r="D85" s="620"/>
      <c r="E85" s="620"/>
      <c r="F85" s="620"/>
      <c r="G85" s="532" t="str">
        <f ca="1">'4'!AC20</f>
        <v xml:space="preserve"> </v>
      </c>
      <c r="H85" s="532"/>
      <c r="I85" s="532"/>
      <c r="J85" s="532"/>
      <c r="K85" s="532"/>
      <c r="L85" s="532"/>
      <c r="M85" s="554" t="str">
        <f ca="1">'4'!AD20</f>
        <v xml:space="preserve"> </v>
      </c>
      <c r="N85" s="554"/>
      <c r="O85" s="532" t="str">
        <f ca="1">'4'!AE20</f>
        <v xml:space="preserve"> </v>
      </c>
      <c r="P85" s="532"/>
      <c r="Q85" s="532"/>
      <c r="R85" s="621" t="str">
        <f ca="1">'4'!AF20</f>
        <v xml:space="preserve"> </v>
      </c>
      <c r="S85" s="621"/>
      <c r="T85" s="621"/>
      <c r="U85" s="621"/>
      <c r="AJ85" t="s">
        <v>412</v>
      </c>
    </row>
    <row r="86" spans="1:36" x14ac:dyDescent="0.35">
      <c r="A86" s="205">
        <v>17</v>
      </c>
      <c r="B86" s="620" t="str">
        <f ca="1">'4'!AB21</f>
        <v xml:space="preserve"> </v>
      </c>
      <c r="C86" s="620"/>
      <c r="D86" s="620"/>
      <c r="E86" s="620"/>
      <c r="F86" s="620"/>
      <c r="G86" s="532" t="str">
        <f ca="1">'4'!AC21</f>
        <v xml:space="preserve"> </v>
      </c>
      <c r="H86" s="532"/>
      <c r="I86" s="532"/>
      <c r="J86" s="532"/>
      <c r="K86" s="532"/>
      <c r="L86" s="532"/>
      <c r="M86" s="554" t="str">
        <f ca="1">'4'!AD21</f>
        <v xml:space="preserve"> </v>
      </c>
      <c r="N86" s="554"/>
      <c r="O86" s="532" t="str">
        <f ca="1">'4'!AE21</f>
        <v xml:space="preserve"> </v>
      </c>
      <c r="P86" s="532"/>
      <c r="Q86" s="532"/>
      <c r="R86" s="621" t="str">
        <f ca="1">'4'!AF21</f>
        <v xml:space="preserve"> </v>
      </c>
      <c r="S86" s="621"/>
      <c r="T86" s="621"/>
      <c r="U86" s="621"/>
    </row>
    <row r="87" spans="1:36" x14ac:dyDescent="0.35">
      <c r="A87" s="205">
        <v>18</v>
      </c>
      <c r="B87" s="620" t="str">
        <f ca="1">'4'!AB22</f>
        <v xml:space="preserve"> </v>
      </c>
      <c r="C87" s="620"/>
      <c r="D87" s="620"/>
      <c r="E87" s="620"/>
      <c r="F87" s="620"/>
      <c r="G87" s="532" t="str">
        <f ca="1">'4'!AC22</f>
        <v xml:space="preserve"> </v>
      </c>
      <c r="H87" s="532"/>
      <c r="I87" s="532"/>
      <c r="J87" s="532"/>
      <c r="K87" s="532"/>
      <c r="L87" s="532"/>
      <c r="M87" s="554" t="str">
        <f ca="1">'4'!AD22</f>
        <v xml:space="preserve"> </v>
      </c>
      <c r="N87" s="554"/>
      <c r="O87" s="532" t="str">
        <f ca="1">'4'!AE22</f>
        <v xml:space="preserve"> </v>
      </c>
      <c r="P87" s="532"/>
      <c r="Q87" s="532"/>
      <c r="R87" s="621" t="str">
        <f ca="1">'4'!AF22</f>
        <v xml:space="preserve"> </v>
      </c>
      <c r="S87" s="621"/>
      <c r="T87" s="621"/>
      <c r="U87" s="621"/>
    </row>
    <row r="88" spans="1:36" x14ac:dyDescent="0.35">
      <c r="A88" s="205">
        <v>19</v>
      </c>
      <c r="B88" s="620" t="str">
        <f ca="1">'4'!AB23</f>
        <v xml:space="preserve"> </v>
      </c>
      <c r="C88" s="620"/>
      <c r="D88" s="620"/>
      <c r="E88" s="620"/>
      <c r="F88" s="620"/>
      <c r="G88" s="532" t="str">
        <f ca="1">'4'!AC23</f>
        <v xml:space="preserve"> </v>
      </c>
      <c r="H88" s="532"/>
      <c r="I88" s="532"/>
      <c r="J88" s="532"/>
      <c r="K88" s="532"/>
      <c r="L88" s="532"/>
      <c r="M88" s="554" t="str">
        <f ca="1">'4'!AD23</f>
        <v xml:space="preserve"> </v>
      </c>
      <c r="N88" s="554"/>
      <c r="O88" s="532" t="str">
        <f ca="1">'4'!AE23</f>
        <v xml:space="preserve"> </v>
      </c>
      <c r="P88" s="532"/>
      <c r="Q88" s="532"/>
      <c r="R88" s="621" t="str">
        <f ca="1">'4'!AF23</f>
        <v xml:space="preserve"> </v>
      </c>
      <c r="S88" s="621"/>
      <c r="T88" s="621"/>
      <c r="U88" s="621"/>
    </row>
    <row r="89" spans="1:36" x14ac:dyDescent="0.35">
      <c r="A89" s="205">
        <v>20</v>
      </c>
      <c r="B89" s="620" t="str">
        <f ca="1">'4'!AB24</f>
        <v xml:space="preserve"> </v>
      </c>
      <c r="C89" s="620"/>
      <c r="D89" s="620"/>
      <c r="E89" s="620"/>
      <c r="F89" s="620"/>
      <c r="G89" s="532" t="str">
        <f ca="1">'4'!AC24</f>
        <v xml:space="preserve"> </v>
      </c>
      <c r="H89" s="532"/>
      <c r="I89" s="532"/>
      <c r="J89" s="532"/>
      <c r="K89" s="532"/>
      <c r="L89" s="532"/>
      <c r="M89" s="554" t="str">
        <f ca="1">'4'!AD24</f>
        <v xml:space="preserve"> </v>
      </c>
      <c r="N89" s="554"/>
      <c r="O89" s="532" t="str">
        <f ca="1">'4'!AE24</f>
        <v xml:space="preserve"> </v>
      </c>
      <c r="P89" s="532"/>
      <c r="Q89" s="532"/>
      <c r="R89" s="621" t="str">
        <f ca="1">'4'!AF24</f>
        <v xml:space="preserve"> </v>
      </c>
      <c r="S89" s="621"/>
      <c r="T89" s="621"/>
      <c r="U89" s="621"/>
    </row>
    <row r="90" spans="1:36" ht="35.25" customHeight="1" x14ac:dyDescent="0.35">
      <c r="A90" s="536" t="s">
        <v>792</v>
      </c>
      <c r="B90" s="536"/>
      <c r="C90" s="536"/>
      <c r="D90" s="537"/>
      <c r="E90" s="537"/>
      <c r="F90" s="537"/>
      <c r="G90" s="537"/>
      <c r="H90" s="537"/>
      <c r="I90" s="537"/>
      <c r="J90" s="537"/>
      <c r="K90" s="537"/>
      <c r="L90" s="537"/>
      <c r="M90" s="537"/>
      <c r="N90" s="537"/>
      <c r="O90" s="537"/>
      <c r="P90" s="537"/>
      <c r="Q90" s="537"/>
      <c r="R90" s="537"/>
      <c r="S90" s="537"/>
      <c r="T90" s="537"/>
      <c r="U90" s="537"/>
    </row>
    <row r="91" spans="1:36" ht="15" customHeight="1" x14ac:dyDescent="0.35">
      <c r="A91" s="198"/>
      <c r="B91" s="201"/>
      <c r="C91" s="201"/>
      <c r="D91" s="201"/>
      <c r="E91" s="201"/>
      <c r="F91" s="201"/>
      <c r="G91" s="201"/>
      <c r="H91" s="201"/>
      <c r="I91" s="201"/>
      <c r="J91" s="201"/>
      <c r="K91" s="201"/>
      <c r="L91" s="200"/>
      <c r="M91" s="202"/>
      <c r="N91" s="200"/>
      <c r="O91" s="200"/>
      <c r="P91" s="200"/>
      <c r="Q91" s="202"/>
      <c r="R91" s="200"/>
      <c r="S91" s="202"/>
      <c r="T91" s="202"/>
      <c r="U91" s="203"/>
    </row>
    <row r="92" spans="1:36" ht="38.25" customHeight="1" x14ac:dyDescent="0.35">
      <c r="A92" s="534" t="str">
        <f>'Анкета (зміст)'!A24:C24</f>
        <v>5. Інформація про рішення уповноваженого органу/уповноваженої особи заявника/надавача фінансових послуг/надавача фінансових платіжних послуг/надавача обмежених платіжних послуг щодо обрання/призначення керівника, головного бухгалтера, ключової особи заявн</v>
      </c>
      <c r="B92" s="558"/>
      <c r="C92" s="558"/>
      <c r="D92" s="558"/>
      <c r="E92" s="558"/>
      <c r="F92" s="558"/>
      <c r="G92" s="558"/>
      <c r="H92" s="558"/>
      <c r="I92" s="558"/>
      <c r="J92" s="558"/>
      <c r="K92" s="558"/>
      <c r="L92" s="558"/>
      <c r="M92" s="558"/>
      <c r="N92" s="558"/>
      <c r="O92" s="558"/>
      <c r="P92" s="558"/>
      <c r="Q92" s="558"/>
      <c r="R92" s="558"/>
      <c r="S92" s="558"/>
      <c r="T92" s="558"/>
      <c r="U92" s="558"/>
    </row>
    <row r="93" spans="1:36" ht="15" customHeight="1" x14ac:dyDescent="0.35">
      <c r="A93" s="198"/>
      <c r="B93" s="201"/>
      <c r="C93" s="201"/>
      <c r="D93" s="201"/>
      <c r="E93" s="201"/>
      <c r="F93" s="201"/>
      <c r="G93" s="201"/>
      <c r="H93" s="201"/>
      <c r="I93" s="201"/>
      <c r="J93" s="201"/>
      <c r="K93" s="201"/>
      <c r="L93" s="200"/>
      <c r="M93" s="202"/>
      <c r="N93" s="200"/>
      <c r="O93" s="200"/>
      <c r="P93" s="200"/>
      <c r="Q93" s="202"/>
      <c r="R93" s="200"/>
      <c r="S93" s="202"/>
      <c r="T93" s="202"/>
      <c r="U93" s="203" t="s">
        <v>369</v>
      </c>
    </row>
    <row r="94" spans="1:36" ht="54.75" customHeight="1" x14ac:dyDescent="0.35">
      <c r="A94" s="204" t="s">
        <v>125</v>
      </c>
      <c r="B94" s="551" t="s">
        <v>339</v>
      </c>
      <c r="C94" s="551"/>
      <c r="D94" s="551"/>
      <c r="E94" s="551"/>
      <c r="F94" s="551"/>
      <c r="G94" s="551"/>
      <c r="H94" s="551"/>
      <c r="I94" s="551"/>
      <c r="J94" s="551"/>
      <c r="K94" s="551"/>
      <c r="L94" s="551"/>
      <c r="M94" s="551" t="s">
        <v>340</v>
      </c>
      <c r="N94" s="551"/>
      <c r="O94" s="551" t="s">
        <v>836</v>
      </c>
      <c r="P94" s="551"/>
      <c r="Q94" s="551" t="s">
        <v>171</v>
      </c>
      <c r="R94" s="551"/>
      <c r="S94" s="551" t="s">
        <v>811</v>
      </c>
      <c r="T94" s="551"/>
      <c r="U94" s="551"/>
    </row>
    <row r="95" spans="1:36" x14ac:dyDescent="0.35">
      <c r="A95" s="204">
        <v>1</v>
      </c>
      <c r="B95" s="553">
        <v>2</v>
      </c>
      <c r="C95" s="553"/>
      <c r="D95" s="553"/>
      <c r="E95" s="553"/>
      <c r="F95" s="553"/>
      <c r="G95" s="553"/>
      <c r="H95" s="553"/>
      <c r="I95" s="553"/>
      <c r="J95" s="553"/>
      <c r="K95" s="553"/>
      <c r="L95" s="553"/>
      <c r="M95" s="553">
        <v>3</v>
      </c>
      <c r="N95" s="553"/>
      <c r="O95" s="552" t="s">
        <v>863</v>
      </c>
      <c r="P95" s="552"/>
      <c r="Q95" s="553">
        <v>5</v>
      </c>
      <c r="R95" s="553"/>
      <c r="S95" s="553">
        <v>6</v>
      </c>
      <c r="T95" s="553"/>
      <c r="U95" s="553"/>
    </row>
    <row r="96" spans="1:36" x14ac:dyDescent="0.35">
      <c r="A96" s="205">
        <v>1</v>
      </c>
      <c r="B96" s="532" t="str">
        <f ca="1">'5'!AC5</f>
        <v xml:space="preserve"> </v>
      </c>
      <c r="C96" s="532"/>
      <c r="D96" s="532"/>
      <c r="E96" s="532"/>
      <c r="F96" s="532"/>
      <c r="G96" s="532"/>
      <c r="H96" s="532"/>
      <c r="I96" s="532"/>
      <c r="J96" s="532"/>
      <c r="K96" s="532"/>
      <c r="L96" s="532"/>
      <c r="M96" s="554" t="str">
        <f ca="1">'5'!AD5</f>
        <v xml:space="preserve"> </v>
      </c>
      <c r="N96" s="554"/>
      <c r="O96" s="555" t="str">
        <f ca="1">'5'!AE5</f>
        <v xml:space="preserve"> </v>
      </c>
      <c r="P96" s="555"/>
      <c r="Q96" s="554" t="str">
        <f ca="1">'5'!AF5</f>
        <v xml:space="preserve"> </v>
      </c>
      <c r="R96" s="554"/>
      <c r="S96" s="555" t="str">
        <f ca="1">'5'!AG5</f>
        <v xml:space="preserve"> </v>
      </c>
      <c r="T96" s="555"/>
      <c r="U96" s="555"/>
    </row>
    <row r="97" spans="1:21" x14ac:dyDescent="0.35">
      <c r="A97" s="251">
        <v>2</v>
      </c>
      <c r="B97" s="532" t="str">
        <f ca="1">'5'!AC6</f>
        <v xml:space="preserve"> </v>
      </c>
      <c r="C97" s="532"/>
      <c r="D97" s="532"/>
      <c r="E97" s="532"/>
      <c r="F97" s="532"/>
      <c r="G97" s="532"/>
      <c r="H97" s="532"/>
      <c r="I97" s="532"/>
      <c r="J97" s="532"/>
      <c r="K97" s="532"/>
      <c r="L97" s="532"/>
      <c r="M97" s="554" t="str">
        <f ca="1">'5'!AD6</f>
        <v xml:space="preserve"> </v>
      </c>
      <c r="N97" s="554"/>
      <c r="O97" s="555" t="str">
        <f ca="1">'5'!AE6</f>
        <v xml:space="preserve"> </v>
      </c>
      <c r="P97" s="555"/>
      <c r="Q97" s="554" t="str">
        <f ca="1">'5'!AF6</f>
        <v xml:space="preserve"> </v>
      </c>
      <c r="R97" s="554"/>
      <c r="S97" s="555" t="str">
        <f ca="1">'5'!AG6</f>
        <v xml:space="preserve"> </v>
      </c>
      <c r="T97" s="555"/>
      <c r="U97" s="555"/>
    </row>
    <row r="98" spans="1:21" x14ac:dyDescent="0.35">
      <c r="A98" s="251">
        <v>3</v>
      </c>
      <c r="B98" s="532" t="str">
        <f ca="1">'5'!AC7</f>
        <v xml:space="preserve"> </v>
      </c>
      <c r="C98" s="532"/>
      <c r="D98" s="532"/>
      <c r="E98" s="532"/>
      <c r="F98" s="532"/>
      <c r="G98" s="532"/>
      <c r="H98" s="532"/>
      <c r="I98" s="532"/>
      <c r="J98" s="532"/>
      <c r="K98" s="532"/>
      <c r="L98" s="532"/>
      <c r="M98" s="554" t="str">
        <f ca="1">'5'!AD7</f>
        <v xml:space="preserve"> </v>
      </c>
      <c r="N98" s="554"/>
      <c r="O98" s="555" t="str">
        <f ca="1">'5'!AE7</f>
        <v xml:space="preserve"> </v>
      </c>
      <c r="P98" s="555"/>
      <c r="Q98" s="554" t="str">
        <f ca="1">'5'!AF7</f>
        <v xml:space="preserve"> </v>
      </c>
      <c r="R98" s="554"/>
      <c r="S98" s="555" t="str">
        <f ca="1">'5'!AG7</f>
        <v xml:space="preserve"> </v>
      </c>
      <c r="T98" s="555"/>
      <c r="U98" s="555"/>
    </row>
    <row r="99" spans="1:21" x14ac:dyDescent="0.35">
      <c r="A99" s="251">
        <v>4</v>
      </c>
      <c r="B99" s="532" t="str">
        <f ca="1">'5'!AC8</f>
        <v xml:space="preserve"> </v>
      </c>
      <c r="C99" s="532"/>
      <c r="D99" s="532"/>
      <c r="E99" s="532"/>
      <c r="F99" s="532"/>
      <c r="G99" s="532"/>
      <c r="H99" s="532"/>
      <c r="I99" s="532"/>
      <c r="J99" s="532"/>
      <c r="K99" s="532"/>
      <c r="L99" s="532"/>
      <c r="M99" s="554" t="str">
        <f ca="1">'5'!AD8</f>
        <v xml:space="preserve"> </v>
      </c>
      <c r="N99" s="554"/>
      <c r="O99" s="555" t="str">
        <f ca="1">'5'!AE8</f>
        <v xml:space="preserve"> </v>
      </c>
      <c r="P99" s="555"/>
      <c r="Q99" s="554" t="str">
        <f ca="1">'5'!AF8</f>
        <v xml:space="preserve"> </v>
      </c>
      <c r="R99" s="554"/>
      <c r="S99" s="555" t="str">
        <f ca="1">'5'!AG8</f>
        <v xml:space="preserve"> </v>
      </c>
      <c r="T99" s="555"/>
      <c r="U99" s="555"/>
    </row>
    <row r="100" spans="1:21" x14ac:dyDescent="0.35">
      <c r="A100" s="251">
        <v>5</v>
      </c>
      <c r="B100" s="532" t="str">
        <f ca="1">'5'!AC9</f>
        <v xml:space="preserve"> </v>
      </c>
      <c r="C100" s="532"/>
      <c r="D100" s="532"/>
      <c r="E100" s="532"/>
      <c r="F100" s="532"/>
      <c r="G100" s="532"/>
      <c r="H100" s="532"/>
      <c r="I100" s="532"/>
      <c r="J100" s="532"/>
      <c r="K100" s="532"/>
      <c r="L100" s="532"/>
      <c r="M100" s="554" t="str">
        <f ca="1">'5'!AD9</f>
        <v xml:space="preserve"> </v>
      </c>
      <c r="N100" s="554"/>
      <c r="O100" s="555" t="str">
        <f ca="1">'5'!AE9</f>
        <v xml:space="preserve"> </v>
      </c>
      <c r="P100" s="555"/>
      <c r="Q100" s="554" t="str">
        <f ca="1">'5'!AF9</f>
        <v xml:space="preserve"> </v>
      </c>
      <c r="R100" s="554"/>
      <c r="S100" s="555" t="str">
        <f ca="1">'5'!AG9</f>
        <v xml:space="preserve"> </v>
      </c>
      <c r="T100" s="555"/>
      <c r="U100" s="555"/>
    </row>
    <row r="101" spans="1:21" ht="35.25" customHeight="1" x14ac:dyDescent="0.35">
      <c r="A101" s="536" t="s">
        <v>793</v>
      </c>
      <c r="B101" s="536"/>
      <c r="C101" s="536"/>
      <c r="D101" s="537"/>
      <c r="E101" s="537"/>
      <c r="F101" s="537"/>
      <c r="G101" s="537"/>
      <c r="H101" s="537"/>
      <c r="I101" s="537"/>
      <c r="J101" s="537"/>
      <c r="K101" s="537"/>
      <c r="L101" s="537"/>
      <c r="M101" s="537"/>
      <c r="N101" s="537"/>
      <c r="O101" s="537"/>
      <c r="P101" s="537"/>
      <c r="Q101" s="537"/>
      <c r="R101" s="537"/>
      <c r="S101" s="537"/>
      <c r="T101" s="537"/>
      <c r="U101" s="537"/>
    </row>
    <row r="102" spans="1:21" ht="18" customHeight="1" x14ac:dyDescent="0.35">
      <c r="A102" s="206"/>
      <c r="B102" s="207"/>
      <c r="C102" s="207"/>
      <c r="D102" s="207"/>
      <c r="E102" s="207"/>
      <c r="F102" s="207"/>
      <c r="G102" s="207"/>
      <c r="H102" s="207"/>
      <c r="I102" s="207"/>
      <c r="J102" s="207"/>
      <c r="K102" s="207"/>
      <c r="L102" s="200"/>
      <c r="M102" s="202"/>
      <c r="N102" s="200"/>
      <c r="O102" s="200"/>
      <c r="P102" s="200"/>
      <c r="Q102" s="202"/>
      <c r="R102" s="200"/>
      <c r="S102" s="202"/>
      <c r="T102" s="202"/>
      <c r="U102" s="202"/>
    </row>
    <row r="103" spans="1:21" ht="30.75" customHeight="1" x14ac:dyDescent="0.35">
      <c r="A103" s="534" t="str">
        <f>'Анкета (зміст)'!A25</f>
        <v>6. Відомості щодо сфери відповідальності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v>
      </c>
      <c r="B103" s="558"/>
      <c r="C103" s="558"/>
      <c r="D103" s="558"/>
      <c r="E103" s="558"/>
      <c r="F103" s="558"/>
      <c r="G103" s="558"/>
      <c r="H103" s="558"/>
      <c r="I103" s="558"/>
      <c r="J103" s="558"/>
      <c r="K103" s="558"/>
      <c r="L103" s="558"/>
      <c r="M103" s="558"/>
      <c r="N103" s="558"/>
      <c r="O103" s="558"/>
      <c r="P103" s="558"/>
      <c r="Q103" s="558"/>
      <c r="R103" s="558"/>
      <c r="S103" s="558"/>
      <c r="T103" s="558"/>
      <c r="U103" s="558"/>
    </row>
    <row r="104" spans="1:21" ht="15" customHeight="1" x14ac:dyDescent="0.35">
      <c r="A104" s="198"/>
      <c r="B104" s="201"/>
      <c r="C104" s="201"/>
      <c r="D104" s="201"/>
      <c r="E104" s="201"/>
      <c r="F104" s="201"/>
      <c r="G104" s="201"/>
      <c r="H104" s="201"/>
      <c r="I104" s="201"/>
      <c r="J104" s="201"/>
      <c r="K104" s="201"/>
      <c r="L104" s="200"/>
      <c r="M104" s="202"/>
      <c r="N104" s="200"/>
      <c r="O104" s="200"/>
      <c r="P104" s="200"/>
      <c r="Q104" s="202"/>
      <c r="R104" s="200"/>
      <c r="S104" s="202"/>
      <c r="T104" s="202"/>
      <c r="U104" s="203" t="s">
        <v>370</v>
      </c>
    </row>
    <row r="105" spans="1:21" ht="30.75" customHeight="1" x14ac:dyDescent="0.35">
      <c r="A105" s="204" t="s">
        <v>125</v>
      </c>
      <c r="B105" s="551" t="s">
        <v>152</v>
      </c>
      <c r="C105" s="551"/>
      <c r="D105" s="551" t="s">
        <v>153</v>
      </c>
      <c r="E105" s="551"/>
      <c r="F105" s="551"/>
      <c r="G105" s="551"/>
      <c r="H105" s="551"/>
      <c r="I105" s="551"/>
      <c r="J105" s="551"/>
      <c r="K105" s="551"/>
      <c r="L105" s="551"/>
      <c r="M105" s="551"/>
      <c r="N105" s="551"/>
      <c r="O105" s="551"/>
      <c r="P105" s="551"/>
      <c r="Q105" s="551"/>
      <c r="R105" s="551"/>
      <c r="S105" s="551"/>
      <c r="T105" s="551"/>
      <c r="U105" s="551"/>
    </row>
    <row r="106" spans="1:21" ht="12" customHeight="1" x14ac:dyDescent="0.35">
      <c r="A106" s="204">
        <v>1</v>
      </c>
      <c r="B106" s="553">
        <v>2</v>
      </c>
      <c r="C106" s="553"/>
      <c r="D106" s="553">
        <v>3</v>
      </c>
      <c r="E106" s="553"/>
      <c r="F106" s="553"/>
      <c r="G106" s="553"/>
      <c r="H106" s="553"/>
      <c r="I106" s="553"/>
      <c r="J106" s="553"/>
      <c r="K106" s="553"/>
      <c r="L106" s="553"/>
      <c r="M106" s="553"/>
      <c r="N106" s="553"/>
      <c r="O106" s="553"/>
      <c r="P106" s="553"/>
      <c r="Q106" s="553"/>
      <c r="R106" s="553"/>
      <c r="S106" s="553"/>
      <c r="T106" s="553"/>
      <c r="U106" s="553"/>
    </row>
    <row r="107" spans="1:21" ht="66" customHeight="1" x14ac:dyDescent="0.35">
      <c r="A107" s="205">
        <v>1</v>
      </c>
      <c r="B107" s="532" t="str">
        <f>'6'!B5</f>
        <v>Блок, напрям діяльності, за який відповідає особа</v>
      </c>
      <c r="C107" s="532"/>
      <c r="D107" s="532" t="str">
        <f ca="1">'6'!AC5</f>
        <v xml:space="preserve"> </v>
      </c>
      <c r="E107" s="532"/>
      <c r="F107" s="532"/>
      <c r="G107" s="532"/>
      <c r="H107" s="532"/>
      <c r="I107" s="532"/>
      <c r="J107" s="532"/>
      <c r="K107" s="532"/>
      <c r="L107" s="532"/>
      <c r="M107" s="532"/>
      <c r="N107" s="532"/>
      <c r="O107" s="532"/>
      <c r="P107" s="532"/>
      <c r="Q107" s="532"/>
      <c r="R107" s="532"/>
      <c r="S107" s="532"/>
      <c r="T107" s="532"/>
      <c r="U107" s="532"/>
    </row>
    <row r="108" spans="1:21" ht="51" customHeight="1" x14ac:dyDescent="0.35">
      <c r="A108" s="205">
        <v>2</v>
      </c>
      <c r="B108" s="532" t="s">
        <v>172</v>
      </c>
      <c r="C108" s="532"/>
      <c r="D108" s="532" t="str">
        <f ca="1">'6'!AC6</f>
        <v xml:space="preserve"> </v>
      </c>
      <c r="E108" s="532"/>
      <c r="F108" s="532"/>
      <c r="G108" s="532"/>
      <c r="H108" s="532"/>
      <c r="I108" s="532"/>
      <c r="J108" s="532"/>
      <c r="K108" s="532"/>
      <c r="L108" s="532"/>
      <c r="M108" s="532"/>
      <c r="N108" s="532"/>
      <c r="O108" s="532"/>
      <c r="P108" s="532"/>
      <c r="Q108" s="532"/>
      <c r="R108" s="532"/>
      <c r="S108" s="532"/>
      <c r="T108" s="532"/>
      <c r="U108" s="532"/>
    </row>
    <row r="109" spans="1:21" ht="40.5" customHeight="1" x14ac:dyDescent="0.35">
      <c r="A109" s="208">
        <v>3</v>
      </c>
      <c r="B109" s="532" t="str">
        <f>'6'!B7</f>
        <v>Участь в комітетах (за наявності)</v>
      </c>
      <c r="C109" s="532"/>
      <c r="D109" s="532" t="str">
        <f ca="1">'6'!AC7</f>
        <v xml:space="preserve"> </v>
      </c>
      <c r="E109" s="532"/>
      <c r="F109" s="532"/>
      <c r="G109" s="532"/>
      <c r="H109" s="532"/>
      <c r="I109" s="532"/>
      <c r="J109" s="532"/>
      <c r="K109" s="532"/>
      <c r="L109" s="532"/>
      <c r="M109" s="532"/>
      <c r="N109" s="532"/>
      <c r="O109" s="532"/>
      <c r="P109" s="532"/>
      <c r="Q109" s="532"/>
      <c r="R109" s="532"/>
      <c r="S109" s="532"/>
      <c r="T109" s="532"/>
      <c r="U109" s="532"/>
    </row>
    <row r="110" spans="1:21" ht="30" customHeight="1" x14ac:dyDescent="0.35">
      <c r="A110" s="536" t="s">
        <v>794</v>
      </c>
      <c r="B110" s="536"/>
      <c r="C110" s="536"/>
      <c r="D110" s="537"/>
      <c r="E110" s="537"/>
      <c r="F110" s="537"/>
      <c r="G110" s="537"/>
      <c r="H110" s="537"/>
      <c r="I110" s="537"/>
      <c r="J110" s="537"/>
      <c r="K110" s="537"/>
      <c r="L110" s="537"/>
      <c r="M110" s="537"/>
      <c r="N110" s="537"/>
      <c r="O110" s="537"/>
      <c r="P110" s="537"/>
      <c r="Q110" s="537"/>
      <c r="R110" s="537"/>
      <c r="S110" s="537"/>
      <c r="T110" s="537"/>
      <c r="U110" s="537"/>
    </row>
    <row r="111" spans="1:21" ht="10.5" customHeight="1" x14ac:dyDescent="0.35">
      <c r="A111" s="198"/>
      <c r="B111" s="200"/>
      <c r="C111" s="200"/>
      <c r="D111" s="200"/>
      <c r="E111" s="200"/>
      <c r="F111" s="200"/>
      <c r="G111" s="200"/>
      <c r="H111" s="200"/>
      <c r="I111" s="200"/>
      <c r="J111" s="200"/>
      <c r="K111" s="200"/>
      <c r="L111" s="200"/>
      <c r="M111" s="202"/>
      <c r="N111" s="200"/>
      <c r="O111" s="200"/>
      <c r="P111" s="200"/>
      <c r="Q111" s="202"/>
      <c r="R111" s="200"/>
      <c r="S111" s="202"/>
      <c r="T111" s="202"/>
      <c r="U111" s="202"/>
    </row>
    <row r="112" spans="1:21" ht="15.75" customHeight="1" x14ac:dyDescent="0.35">
      <c r="A112" s="534" t="str">
        <f>'Анкета (зміст)'!A26</f>
        <v>ІІ. Відомості про професійну діяльність</v>
      </c>
      <c r="B112" s="558"/>
      <c r="C112" s="558"/>
      <c r="D112" s="558"/>
      <c r="E112" s="558"/>
      <c r="F112" s="558"/>
      <c r="G112" s="558"/>
      <c r="H112" s="558"/>
      <c r="I112" s="558"/>
      <c r="J112" s="558"/>
      <c r="K112" s="558"/>
      <c r="L112" s="558"/>
      <c r="M112" s="558"/>
      <c r="N112" s="558"/>
      <c r="O112" s="558"/>
      <c r="P112" s="558"/>
      <c r="Q112" s="558"/>
      <c r="R112" s="558"/>
      <c r="S112" s="558"/>
      <c r="T112" s="558"/>
      <c r="U112" s="558"/>
    </row>
    <row r="113" spans="1:36" ht="29.25" customHeight="1" x14ac:dyDescent="0.35">
      <c r="A113" s="560" t="str">
        <f>'Анкета (зміст)'!A27</f>
        <v>7. Інформація про професійну діяльність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v>
      </c>
      <c r="B113" s="561"/>
      <c r="C113" s="561"/>
      <c r="D113" s="561"/>
      <c r="E113" s="561"/>
      <c r="F113" s="561"/>
      <c r="G113" s="561"/>
      <c r="H113" s="561"/>
      <c r="I113" s="561"/>
      <c r="J113" s="561"/>
      <c r="K113" s="561"/>
      <c r="L113" s="561"/>
      <c r="M113" s="561"/>
      <c r="N113" s="561"/>
      <c r="O113" s="561"/>
      <c r="P113" s="561"/>
      <c r="Q113" s="561"/>
      <c r="R113" s="561"/>
      <c r="S113" s="561"/>
      <c r="T113" s="561"/>
      <c r="U113" s="561"/>
    </row>
    <row r="114" spans="1:36" ht="15" customHeight="1" x14ac:dyDescent="0.35">
      <c r="A114" s="209"/>
      <c r="B114" s="201"/>
      <c r="C114" s="201"/>
      <c r="D114" s="201"/>
      <c r="E114" s="201"/>
      <c r="F114" s="201"/>
      <c r="G114" s="201"/>
      <c r="H114" s="201"/>
      <c r="I114" s="201"/>
      <c r="J114" s="201"/>
      <c r="K114" s="201"/>
      <c r="L114" s="200"/>
      <c r="M114" s="202"/>
      <c r="N114" s="200"/>
      <c r="O114" s="200"/>
      <c r="P114" s="200"/>
      <c r="Q114" s="202"/>
      <c r="R114" s="200"/>
      <c r="S114" s="202"/>
      <c r="T114" s="202"/>
      <c r="U114" s="203" t="s">
        <v>373</v>
      </c>
    </row>
    <row r="115" spans="1:36" ht="26.25" customHeight="1" x14ac:dyDescent="0.35">
      <c r="A115" s="553" t="s">
        <v>371</v>
      </c>
      <c r="B115" s="551" t="s">
        <v>883</v>
      </c>
      <c r="C115" s="551"/>
      <c r="D115" s="551"/>
      <c r="E115" s="551"/>
      <c r="F115" s="551" t="s">
        <v>175</v>
      </c>
      <c r="G115" s="551"/>
      <c r="H115" s="551"/>
      <c r="I115" s="551"/>
      <c r="J115" s="591" t="s">
        <v>838</v>
      </c>
      <c r="K115" s="592"/>
      <c r="L115" s="592"/>
      <c r="M115" s="593"/>
      <c r="N115" s="591" t="s">
        <v>174</v>
      </c>
      <c r="O115" s="592"/>
      <c r="P115" s="593"/>
      <c r="Q115" s="551" t="s">
        <v>300</v>
      </c>
      <c r="R115" s="551"/>
      <c r="S115" s="591" t="s">
        <v>372</v>
      </c>
      <c r="T115" s="592"/>
      <c r="U115" s="593"/>
    </row>
    <row r="116" spans="1:36" ht="54" customHeight="1" x14ac:dyDescent="0.35">
      <c r="A116" s="553"/>
      <c r="B116" s="551"/>
      <c r="C116" s="551"/>
      <c r="D116" s="551"/>
      <c r="E116" s="551"/>
      <c r="F116" s="551" t="s">
        <v>298</v>
      </c>
      <c r="G116" s="551"/>
      <c r="H116" s="551" t="s">
        <v>299</v>
      </c>
      <c r="I116" s="551"/>
      <c r="J116" s="594"/>
      <c r="K116" s="595"/>
      <c r="L116" s="595"/>
      <c r="M116" s="596"/>
      <c r="N116" s="594"/>
      <c r="O116" s="595"/>
      <c r="P116" s="596"/>
      <c r="Q116" s="551"/>
      <c r="R116" s="551"/>
      <c r="S116" s="594"/>
      <c r="T116" s="595"/>
      <c r="U116" s="596"/>
    </row>
    <row r="117" spans="1:36" x14ac:dyDescent="0.35">
      <c r="A117" s="210">
        <v>1</v>
      </c>
      <c r="B117" s="556">
        <v>2</v>
      </c>
      <c r="C117" s="556"/>
      <c r="D117" s="556"/>
      <c r="E117" s="556"/>
      <c r="F117" s="556">
        <v>3</v>
      </c>
      <c r="G117" s="556"/>
      <c r="H117" s="556">
        <v>4</v>
      </c>
      <c r="I117" s="556"/>
      <c r="J117" s="565">
        <v>5</v>
      </c>
      <c r="K117" s="587"/>
      <c r="L117" s="587"/>
      <c r="M117" s="566"/>
      <c r="N117" s="565">
        <v>6</v>
      </c>
      <c r="O117" s="587"/>
      <c r="P117" s="566"/>
      <c r="Q117" s="556">
        <v>7</v>
      </c>
      <c r="R117" s="556"/>
      <c r="S117" s="565">
        <v>8</v>
      </c>
      <c r="T117" s="587"/>
      <c r="U117" s="566"/>
    </row>
    <row r="118" spans="1:36" x14ac:dyDescent="0.35">
      <c r="A118" s="205">
        <v>1</v>
      </c>
      <c r="B118" s="523" t="str">
        <f ca="1">IF(CONCATENATE('7'!AB6," (",'7'!AD6,") ",", ",'7'!AC6,"  ",'7'!AE6)=$AJ$119,"",IF(CONCATENATE('7'!AB6," (",'7'!AD6,") ",", ",'7'!AC6,"  ",'7'!AE6)=$AJ$118,"-",CONCATENATE('7'!AB6," (",'7'!AD6,") ",", ",'7'!AC6,"  ",'7'!AE6)))</f>
        <v/>
      </c>
      <c r="C118" s="523"/>
      <c r="D118" s="523"/>
      <c r="E118" s="523"/>
      <c r="F118" s="524" t="str">
        <f ca="1">'7'!AF6</f>
        <v xml:space="preserve"> </v>
      </c>
      <c r="G118" s="524"/>
      <c r="H118" s="524" t="str">
        <f ca="1">'7'!AG6</f>
        <v xml:space="preserve"> </v>
      </c>
      <c r="I118" s="524"/>
      <c r="J118" s="523" t="str">
        <f ca="1">'7'!AH6</f>
        <v xml:space="preserve"> </v>
      </c>
      <c r="K118" s="523"/>
      <c r="L118" s="523"/>
      <c r="M118" s="523"/>
      <c r="N118" s="523" t="str">
        <f ca="1">'7'!AI6</f>
        <v xml:space="preserve"> </v>
      </c>
      <c r="O118" s="523"/>
      <c r="P118" s="523"/>
      <c r="Q118" s="523" t="str">
        <f ca="1">'7'!AJ6</f>
        <v xml:space="preserve"> </v>
      </c>
      <c r="R118" s="523"/>
      <c r="S118" s="523" t="str">
        <f ca="1">IF(CONCATENATE('7'!AK6,". ",'7'!AL6)=$K$219,"",CONCATENATE('7'!AK6,". ",'7'!AL6))</f>
        <v/>
      </c>
      <c r="T118" s="523"/>
      <c r="U118" s="523"/>
      <c r="AJ118" t="s">
        <v>588</v>
      </c>
    </row>
    <row r="119" spans="1:36" x14ac:dyDescent="0.35">
      <c r="A119" s="205">
        <v>2</v>
      </c>
      <c r="B119" s="523" t="str">
        <f ca="1">IF(CONCATENATE('7'!AB7," (",'7'!AD7,") ",", ",'7'!AC7,"  ",'7'!AE7)=$AJ$119,"",IF(CONCATENATE('7'!AB7," (",'7'!AD7,") ",", ",'7'!AC7,"  ",'7'!AE7)=$AJ$118,"-",CONCATENATE('7'!AB7," (",'7'!AD7,") ",", ",'7'!AC7,"  ",'7'!AE7)))</f>
        <v/>
      </c>
      <c r="C119" s="523"/>
      <c r="D119" s="523"/>
      <c r="E119" s="523"/>
      <c r="F119" s="524" t="str">
        <f ca="1">'7'!AF7</f>
        <v xml:space="preserve"> </v>
      </c>
      <c r="G119" s="524"/>
      <c r="H119" s="524" t="str">
        <f ca="1">'7'!AG7</f>
        <v xml:space="preserve"> </v>
      </c>
      <c r="I119" s="524"/>
      <c r="J119" s="523" t="str">
        <f ca="1">'7'!AH7</f>
        <v xml:space="preserve"> </v>
      </c>
      <c r="K119" s="523"/>
      <c r="L119" s="523"/>
      <c r="M119" s="523"/>
      <c r="N119" s="523" t="str">
        <f ca="1">'7'!AI7</f>
        <v xml:space="preserve"> </v>
      </c>
      <c r="O119" s="523"/>
      <c r="P119" s="523"/>
      <c r="Q119" s="523" t="str">
        <f ca="1">'7'!AJ7</f>
        <v xml:space="preserve"> </v>
      </c>
      <c r="R119" s="523"/>
      <c r="S119" s="523" t="str">
        <f ca="1">IF(CONCATENATE('7'!AK7,". ",'7'!AL7)=$K$219,"",CONCATENATE('7'!AK7,". ",'7'!AL7))</f>
        <v/>
      </c>
      <c r="T119" s="523"/>
      <c r="U119" s="523"/>
      <c r="AJ119" t="s">
        <v>413</v>
      </c>
    </row>
    <row r="120" spans="1:36" x14ac:dyDescent="0.35">
      <c r="A120" s="205">
        <v>3</v>
      </c>
      <c r="B120" s="523" t="str">
        <f ca="1">IF(CONCATENATE('7'!AB8," (",'7'!AD8,") ",", ",'7'!AC8,"  ",'7'!AE8)=$AJ$119,"",IF(CONCATENATE('7'!AB8," (",'7'!AD8,") ",", ",'7'!AC8,"  ",'7'!AE8)=$AJ$118,"-",CONCATENATE('7'!AB8," (",'7'!AD8,") ",", ",'7'!AC8,"  ",'7'!AE8)))</f>
        <v/>
      </c>
      <c r="C120" s="523"/>
      <c r="D120" s="523"/>
      <c r="E120" s="523"/>
      <c r="F120" s="524" t="str">
        <f ca="1">'7'!AF8</f>
        <v xml:space="preserve"> </v>
      </c>
      <c r="G120" s="524"/>
      <c r="H120" s="524" t="str">
        <f ca="1">'7'!AG8</f>
        <v xml:space="preserve"> </v>
      </c>
      <c r="I120" s="524"/>
      <c r="J120" s="523" t="str">
        <f ca="1">'7'!AH8</f>
        <v xml:space="preserve"> </v>
      </c>
      <c r="K120" s="523"/>
      <c r="L120" s="523"/>
      <c r="M120" s="523"/>
      <c r="N120" s="523" t="str">
        <f ca="1">'7'!AI8</f>
        <v xml:space="preserve"> </v>
      </c>
      <c r="O120" s="523"/>
      <c r="P120" s="523"/>
      <c r="Q120" s="523" t="str">
        <f ca="1">'7'!AJ8</f>
        <v xml:space="preserve"> </v>
      </c>
      <c r="R120" s="523"/>
      <c r="S120" s="523" t="str">
        <f ca="1">IF(CONCATENATE('7'!AK8,". ",'7'!AL8)=$K$219,"",CONCATENATE('7'!AK8,". ",'7'!AL8))</f>
        <v/>
      </c>
      <c r="T120" s="523"/>
      <c r="U120" s="523"/>
    </row>
    <row r="121" spans="1:36" x14ac:dyDescent="0.35">
      <c r="A121" s="205">
        <v>4</v>
      </c>
      <c r="B121" s="523" t="str">
        <f ca="1">IF(CONCATENATE('7'!AB9," (",'7'!AD9,") ",", ",'7'!AC9,"  ",'7'!AE9)=$AJ$119,"",IF(CONCATENATE('7'!AB9," (",'7'!AD9,") ",", ",'7'!AC9,"  ",'7'!AE9)=$AJ$118,"-",CONCATENATE('7'!AB9," (",'7'!AD9,") ",", ",'7'!AC9,"  ",'7'!AE9)))</f>
        <v/>
      </c>
      <c r="C121" s="523"/>
      <c r="D121" s="523"/>
      <c r="E121" s="523"/>
      <c r="F121" s="524" t="str">
        <f ca="1">'7'!AF9</f>
        <v xml:space="preserve"> </v>
      </c>
      <c r="G121" s="524"/>
      <c r="H121" s="524" t="str">
        <f ca="1">'7'!AG9</f>
        <v xml:space="preserve"> </v>
      </c>
      <c r="I121" s="524"/>
      <c r="J121" s="523" t="str">
        <f ca="1">'7'!AH9</f>
        <v xml:space="preserve"> </v>
      </c>
      <c r="K121" s="523"/>
      <c r="L121" s="523"/>
      <c r="M121" s="523"/>
      <c r="N121" s="523" t="str">
        <f ca="1">'7'!AI9</f>
        <v xml:space="preserve"> </v>
      </c>
      <c r="O121" s="523"/>
      <c r="P121" s="523"/>
      <c r="Q121" s="523" t="str">
        <f ca="1">'7'!AJ9</f>
        <v xml:space="preserve"> </v>
      </c>
      <c r="R121" s="523"/>
      <c r="S121" s="523" t="str">
        <f ca="1">IF(CONCATENATE('7'!AK9,". ",'7'!AL9)=$K$219,"",CONCATENATE('7'!AK9,". ",'7'!AL9))</f>
        <v/>
      </c>
      <c r="T121" s="523"/>
      <c r="U121" s="523"/>
    </row>
    <row r="122" spans="1:36" x14ac:dyDescent="0.35">
      <c r="A122" s="205">
        <v>5</v>
      </c>
      <c r="B122" s="523" t="str">
        <f ca="1">IF(CONCATENATE('7'!AB10," (",'7'!AD10,") ",", ",'7'!AC10,"  ",'7'!AE10)=$AJ$119,"",IF(CONCATENATE('7'!AB10," (",'7'!AD10,") ",", ",'7'!AC10,"  ",'7'!AE10)=$AJ$118,"-",CONCATENATE('7'!AB10," (",'7'!AD10,") ",", ",'7'!AC10,"  ",'7'!AE10)))</f>
        <v/>
      </c>
      <c r="C122" s="523"/>
      <c r="D122" s="523"/>
      <c r="E122" s="523"/>
      <c r="F122" s="524" t="str">
        <f ca="1">'7'!AF10</f>
        <v xml:space="preserve"> </v>
      </c>
      <c r="G122" s="524"/>
      <c r="H122" s="524" t="str">
        <f ca="1">'7'!AG10</f>
        <v xml:space="preserve"> </v>
      </c>
      <c r="I122" s="524"/>
      <c r="J122" s="523" t="str">
        <f ca="1">'7'!AH10</f>
        <v xml:space="preserve"> </v>
      </c>
      <c r="K122" s="523"/>
      <c r="L122" s="523"/>
      <c r="M122" s="523"/>
      <c r="N122" s="523" t="str">
        <f ca="1">'7'!AI10</f>
        <v xml:space="preserve"> </v>
      </c>
      <c r="O122" s="523"/>
      <c r="P122" s="523"/>
      <c r="Q122" s="523" t="str">
        <f ca="1">'7'!AJ10</f>
        <v xml:space="preserve"> </v>
      </c>
      <c r="R122" s="523"/>
      <c r="S122" s="523" t="str">
        <f ca="1">IF(CONCATENATE('7'!AK10,". ",'7'!AL10)=$K$219,"",CONCATENATE('7'!AK10,". ",'7'!AL10))</f>
        <v/>
      </c>
      <c r="T122" s="523"/>
      <c r="U122" s="523"/>
    </row>
    <row r="123" spans="1:36" x14ac:dyDescent="0.35">
      <c r="A123" s="205">
        <v>6</v>
      </c>
      <c r="B123" s="523" t="str">
        <f ca="1">IF(CONCATENATE('7'!AB11," (",'7'!AD11,") ",", ",'7'!AC11,"  ",'7'!AE11)=$AJ$119,"",IF(CONCATENATE('7'!AB11," (",'7'!AD11,") ",", ",'7'!AC11,"  ",'7'!AE11)=$AJ$118,"-",CONCATENATE('7'!AB11," (",'7'!AD11,") ",", ",'7'!AC11,"  ",'7'!AE11)))</f>
        <v/>
      </c>
      <c r="C123" s="523"/>
      <c r="D123" s="523"/>
      <c r="E123" s="523"/>
      <c r="F123" s="524" t="str">
        <f ca="1">'7'!AF11</f>
        <v xml:space="preserve"> </v>
      </c>
      <c r="G123" s="524"/>
      <c r="H123" s="524" t="str">
        <f ca="1">'7'!AG11</f>
        <v xml:space="preserve"> </v>
      </c>
      <c r="I123" s="524"/>
      <c r="J123" s="523" t="str">
        <f ca="1">'7'!AH11</f>
        <v xml:space="preserve"> </v>
      </c>
      <c r="K123" s="523"/>
      <c r="L123" s="523"/>
      <c r="M123" s="523"/>
      <c r="N123" s="523" t="str">
        <f ca="1">'7'!AI11</f>
        <v xml:space="preserve"> </v>
      </c>
      <c r="O123" s="523"/>
      <c r="P123" s="523"/>
      <c r="Q123" s="523" t="str">
        <f ca="1">'7'!AJ11</f>
        <v xml:space="preserve"> </v>
      </c>
      <c r="R123" s="523"/>
      <c r="S123" s="523" t="str">
        <f ca="1">IF(CONCATENATE('7'!AK11,". ",'7'!AL11)=$K$219,"",CONCATENATE('7'!AK11,". ",'7'!AL11))</f>
        <v/>
      </c>
      <c r="T123" s="523"/>
      <c r="U123" s="523"/>
    </row>
    <row r="124" spans="1:36" x14ac:dyDescent="0.35">
      <c r="A124" s="205">
        <v>7</v>
      </c>
      <c r="B124" s="523" t="str">
        <f ca="1">IF(CONCATENATE('7'!AB12," (",'7'!AD12,") ",", ",'7'!AC12,"  ",'7'!AE12)=$AJ$119,"",IF(CONCATENATE('7'!AB12," (",'7'!AD12,") ",", ",'7'!AC12,"  ",'7'!AE12)=$AJ$118,"-",CONCATENATE('7'!AB12," (",'7'!AD12,") ",", ",'7'!AC12,"  ",'7'!AE12)))</f>
        <v/>
      </c>
      <c r="C124" s="523"/>
      <c r="D124" s="523"/>
      <c r="E124" s="523"/>
      <c r="F124" s="524" t="str">
        <f ca="1">'7'!AF12</f>
        <v xml:space="preserve"> </v>
      </c>
      <c r="G124" s="524"/>
      <c r="H124" s="524" t="str">
        <f ca="1">'7'!AG12</f>
        <v xml:space="preserve"> </v>
      </c>
      <c r="I124" s="524"/>
      <c r="J124" s="523" t="str">
        <f ca="1">'7'!AH12</f>
        <v xml:space="preserve"> </v>
      </c>
      <c r="K124" s="523"/>
      <c r="L124" s="523"/>
      <c r="M124" s="523"/>
      <c r="N124" s="523" t="str">
        <f ca="1">'7'!AI12</f>
        <v xml:space="preserve"> </v>
      </c>
      <c r="O124" s="523"/>
      <c r="P124" s="523"/>
      <c r="Q124" s="523" t="str">
        <f ca="1">'7'!AJ12</f>
        <v xml:space="preserve"> </v>
      </c>
      <c r="R124" s="523"/>
      <c r="S124" s="523" t="str">
        <f ca="1">IF(CONCATENATE('7'!AK12,". ",'7'!AL12)=$K$219,"",CONCATENATE('7'!AK12,". ",'7'!AL12))</f>
        <v/>
      </c>
      <c r="T124" s="523"/>
      <c r="U124" s="523"/>
    </row>
    <row r="125" spans="1:36" x14ac:dyDescent="0.35">
      <c r="A125" s="205">
        <v>8</v>
      </c>
      <c r="B125" s="523" t="str">
        <f ca="1">IF(CONCATENATE('7'!AB13," (",'7'!AD13,") ",", ",'7'!AC13,"  ",'7'!AE13)=$AJ$119,"",IF(CONCATENATE('7'!AB13," (",'7'!AD13,") ",", ",'7'!AC13,"  ",'7'!AE13)=$AJ$118,"-",CONCATENATE('7'!AB13," (",'7'!AD13,") ",", ",'7'!AC13,"  ",'7'!AE13)))</f>
        <v/>
      </c>
      <c r="C125" s="523"/>
      <c r="D125" s="523"/>
      <c r="E125" s="523"/>
      <c r="F125" s="524" t="str">
        <f ca="1">'7'!AF13</f>
        <v xml:space="preserve"> </v>
      </c>
      <c r="G125" s="524"/>
      <c r="H125" s="524" t="str">
        <f ca="1">'7'!AG13</f>
        <v xml:space="preserve"> </v>
      </c>
      <c r="I125" s="524"/>
      <c r="J125" s="523" t="str">
        <f ca="1">'7'!AH13</f>
        <v xml:space="preserve"> </v>
      </c>
      <c r="K125" s="523"/>
      <c r="L125" s="523"/>
      <c r="M125" s="523"/>
      <c r="N125" s="523" t="str">
        <f ca="1">'7'!AI13</f>
        <v xml:space="preserve"> </v>
      </c>
      <c r="O125" s="523"/>
      <c r="P125" s="523"/>
      <c r="Q125" s="523" t="str">
        <f ca="1">'7'!AJ13</f>
        <v xml:space="preserve"> </v>
      </c>
      <c r="R125" s="523"/>
      <c r="S125" s="523" t="str">
        <f ca="1">IF(CONCATENATE('7'!AK13,". ",'7'!AL13)=$K$219,"",CONCATENATE('7'!AK13,". ",'7'!AL13))</f>
        <v/>
      </c>
      <c r="T125" s="523"/>
      <c r="U125" s="523"/>
    </row>
    <row r="126" spans="1:36" x14ac:dyDescent="0.35">
      <c r="A126" s="205">
        <v>9</v>
      </c>
      <c r="B126" s="523" t="str">
        <f ca="1">IF(CONCATENATE('7'!AB14," (",'7'!AD14,") ",", ",'7'!AC14,"  ",'7'!AE14)=$AJ$119,"",IF(CONCATENATE('7'!AB14," (",'7'!AD14,") ",", ",'7'!AC14,"  ",'7'!AE14)=$AJ$118,"-",CONCATENATE('7'!AB14," (",'7'!AD14,") ",", ",'7'!AC14,"  ",'7'!AE14)))</f>
        <v/>
      </c>
      <c r="C126" s="523"/>
      <c r="D126" s="523"/>
      <c r="E126" s="523"/>
      <c r="F126" s="524" t="str">
        <f ca="1">'7'!AF14</f>
        <v xml:space="preserve"> </v>
      </c>
      <c r="G126" s="524"/>
      <c r="H126" s="524" t="str">
        <f ca="1">'7'!AG14</f>
        <v xml:space="preserve"> </v>
      </c>
      <c r="I126" s="524"/>
      <c r="J126" s="523" t="str">
        <f ca="1">'7'!AH14</f>
        <v xml:space="preserve"> </v>
      </c>
      <c r="K126" s="523"/>
      <c r="L126" s="523"/>
      <c r="M126" s="523"/>
      <c r="N126" s="523" t="str">
        <f ca="1">'7'!AI14</f>
        <v xml:space="preserve"> </v>
      </c>
      <c r="O126" s="523"/>
      <c r="P126" s="523"/>
      <c r="Q126" s="523" t="str">
        <f ca="1">'7'!AJ14</f>
        <v xml:space="preserve"> </v>
      </c>
      <c r="R126" s="523"/>
      <c r="S126" s="523" t="str">
        <f ca="1">IF(CONCATENATE('7'!AK14,". ",'7'!AL14)=$K$219,"",CONCATENATE('7'!AK14,". ",'7'!AL14))</f>
        <v/>
      </c>
      <c r="T126" s="523"/>
      <c r="U126" s="523"/>
    </row>
    <row r="127" spans="1:36" x14ac:dyDescent="0.35">
      <c r="A127" s="205">
        <v>10</v>
      </c>
      <c r="B127" s="523" t="str">
        <f ca="1">IF(CONCATENATE('7'!AB15," (",'7'!AD15,") ",", ",'7'!AC15,"  ",'7'!AE15)=$AJ$119,"",IF(CONCATENATE('7'!AB15," (",'7'!AD15,") ",", ",'7'!AC15,"  ",'7'!AE15)=$AJ$118,"-",CONCATENATE('7'!AB15," (",'7'!AD15,") ",", ",'7'!AC15,"  ",'7'!AE15)))</f>
        <v/>
      </c>
      <c r="C127" s="523"/>
      <c r="D127" s="523"/>
      <c r="E127" s="523"/>
      <c r="F127" s="524" t="str">
        <f ca="1">'7'!AF15</f>
        <v xml:space="preserve"> </v>
      </c>
      <c r="G127" s="524"/>
      <c r="H127" s="524" t="str">
        <f ca="1">'7'!AG15</f>
        <v xml:space="preserve"> </v>
      </c>
      <c r="I127" s="524"/>
      <c r="J127" s="523" t="str">
        <f ca="1">'7'!AH15</f>
        <v xml:space="preserve"> </v>
      </c>
      <c r="K127" s="523"/>
      <c r="L127" s="523"/>
      <c r="M127" s="523"/>
      <c r="N127" s="523" t="str">
        <f ca="1">'7'!AI15</f>
        <v xml:space="preserve"> </v>
      </c>
      <c r="O127" s="523"/>
      <c r="P127" s="523"/>
      <c r="Q127" s="523" t="str">
        <f ca="1">'7'!AJ15</f>
        <v xml:space="preserve"> </v>
      </c>
      <c r="R127" s="523"/>
      <c r="S127" s="523" t="str">
        <f ca="1">IF(CONCATENATE('7'!AK15,". ",'7'!AL15)=$K$219,"",CONCATENATE('7'!AK15,". ",'7'!AL15))</f>
        <v/>
      </c>
      <c r="T127" s="523"/>
      <c r="U127" s="523"/>
    </row>
    <row r="128" spans="1:36" x14ac:dyDescent="0.35">
      <c r="A128" s="205">
        <v>11</v>
      </c>
      <c r="B128" s="523" t="str">
        <f ca="1">IF(CONCATENATE('7'!AB16," (",'7'!AD16,") ",", ",'7'!AC16,"  ",'7'!AE16)=$AJ$119,"",IF(CONCATENATE('7'!AB16," (",'7'!AD16,") ",", ",'7'!AC16,"  ",'7'!AE16)=$AJ$118,"-",CONCATENATE('7'!AB16," (",'7'!AD16,") ",", ",'7'!AC16,"  ",'7'!AE16)))</f>
        <v/>
      </c>
      <c r="C128" s="523"/>
      <c r="D128" s="523"/>
      <c r="E128" s="523"/>
      <c r="F128" s="524" t="str">
        <f ca="1">'7'!AF16</f>
        <v xml:space="preserve"> </v>
      </c>
      <c r="G128" s="524"/>
      <c r="H128" s="524" t="str">
        <f ca="1">'7'!AG16</f>
        <v xml:space="preserve"> </v>
      </c>
      <c r="I128" s="524"/>
      <c r="J128" s="523" t="str">
        <f ca="1">'7'!AH16</f>
        <v xml:space="preserve"> </v>
      </c>
      <c r="K128" s="523"/>
      <c r="L128" s="523"/>
      <c r="M128" s="523"/>
      <c r="N128" s="523" t="str">
        <f ca="1">'7'!AI16</f>
        <v xml:space="preserve"> </v>
      </c>
      <c r="O128" s="523"/>
      <c r="P128" s="523"/>
      <c r="Q128" s="523" t="str">
        <f ca="1">'7'!AJ16</f>
        <v xml:space="preserve"> </v>
      </c>
      <c r="R128" s="523"/>
      <c r="S128" s="523" t="str">
        <f ca="1">IF(CONCATENATE('7'!AK16,". ",'7'!AL16)=$K$219,"",CONCATENATE('7'!AK16,". ",'7'!AL16))</f>
        <v/>
      </c>
      <c r="T128" s="523"/>
      <c r="U128" s="523"/>
    </row>
    <row r="129" spans="1:21" x14ac:dyDescent="0.35">
      <c r="A129" s="205">
        <v>12</v>
      </c>
      <c r="B129" s="523" t="str">
        <f ca="1">IF(CONCATENATE('7'!AB17," (",'7'!AD17,") ",", ",'7'!AC17,"  ",'7'!AE17)=$AJ$119,"",IF(CONCATENATE('7'!AB17," (",'7'!AD17,") ",", ",'7'!AC17,"  ",'7'!AE17)=$AJ$118,"-",CONCATENATE('7'!AB17," (",'7'!AD17,") ",", ",'7'!AC17,"  ",'7'!AE17)))</f>
        <v/>
      </c>
      <c r="C129" s="523"/>
      <c r="D129" s="523"/>
      <c r="E129" s="523"/>
      <c r="F129" s="524" t="str">
        <f ca="1">'7'!AF17</f>
        <v xml:space="preserve"> </v>
      </c>
      <c r="G129" s="524"/>
      <c r="H129" s="524" t="str">
        <f ca="1">'7'!AG17</f>
        <v xml:space="preserve"> </v>
      </c>
      <c r="I129" s="524"/>
      <c r="J129" s="523" t="str">
        <f ca="1">'7'!AH17</f>
        <v xml:space="preserve"> </v>
      </c>
      <c r="K129" s="523"/>
      <c r="L129" s="523"/>
      <c r="M129" s="523"/>
      <c r="N129" s="523" t="str">
        <f ca="1">'7'!AI17</f>
        <v xml:space="preserve"> </v>
      </c>
      <c r="O129" s="523"/>
      <c r="P129" s="523"/>
      <c r="Q129" s="523" t="str">
        <f ca="1">'7'!AJ17</f>
        <v xml:space="preserve"> </v>
      </c>
      <c r="R129" s="523"/>
      <c r="S129" s="523" t="str">
        <f ca="1">IF(CONCATENATE('7'!AK17,". ",'7'!AL17)=$K$219,"",CONCATENATE('7'!AK17,". ",'7'!AL17))</f>
        <v/>
      </c>
      <c r="T129" s="523"/>
      <c r="U129" s="523"/>
    </row>
    <row r="130" spans="1:21" x14ac:dyDescent="0.35">
      <c r="A130" s="205">
        <v>13</v>
      </c>
      <c r="B130" s="523" t="str">
        <f ca="1">IF(CONCATENATE('7'!AB18," (",'7'!AD18,") ",", ",'7'!AC18,"  ",'7'!AE18)=$AJ$119,"",IF(CONCATENATE('7'!AB18," (",'7'!AD18,") ",", ",'7'!AC18,"  ",'7'!AE18)=$AJ$118,"-",CONCATENATE('7'!AB18," (",'7'!AD18,") ",", ",'7'!AC18,"  ",'7'!AE18)))</f>
        <v/>
      </c>
      <c r="C130" s="523"/>
      <c r="D130" s="523"/>
      <c r="E130" s="523"/>
      <c r="F130" s="524" t="str">
        <f ca="1">'7'!AF18</f>
        <v xml:space="preserve"> </v>
      </c>
      <c r="G130" s="524"/>
      <c r="H130" s="524" t="str">
        <f ca="1">'7'!AG18</f>
        <v xml:space="preserve"> </v>
      </c>
      <c r="I130" s="524"/>
      <c r="J130" s="523" t="str">
        <f ca="1">'7'!AH18</f>
        <v xml:space="preserve"> </v>
      </c>
      <c r="K130" s="523"/>
      <c r="L130" s="523"/>
      <c r="M130" s="523"/>
      <c r="N130" s="523" t="str">
        <f ca="1">'7'!AI18</f>
        <v xml:space="preserve"> </v>
      </c>
      <c r="O130" s="523"/>
      <c r="P130" s="523"/>
      <c r="Q130" s="523" t="str">
        <f ca="1">'7'!AJ18</f>
        <v xml:space="preserve"> </v>
      </c>
      <c r="R130" s="523"/>
      <c r="S130" s="523" t="str">
        <f ca="1">IF(CONCATENATE('7'!AK18,". ",'7'!AL18)=$K$219,"",CONCATENATE('7'!AK18,". ",'7'!AL18))</f>
        <v/>
      </c>
      <c r="T130" s="523"/>
      <c r="U130" s="523"/>
    </row>
    <row r="131" spans="1:21" x14ac:dyDescent="0.35">
      <c r="A131" s="205">
        <v>14</v>
      </c>
      <c r="B131" s="523" t="str">
        <f ca="1">IF(CONCATENATE('7'!AB19," (",'7'!AD19,") ",", ",'7'!AC19,"  ",'7'!AE19)=$AJ$119,"",IF(CONCATENATE('7'!AB19," (",'7'!AD19,") ",", ",'7'!AC19,"  ",'7'!AE19)=$AJ$118,"-",CONCATENATE('7'!AB19," (",'7'!AD19,") ",", ",'7'!AC19,"  ",'7'!AE19)))</f>
        <v/>
      </c>
      <c r="C131" s="523"/>
      <c r="D131" s="523"/>
      <c r="E131" s="523"/>
      <c r="F131" s="524" t="str">
        <f ca="1">'7'!AF19</f>
        <v xml:space="preserve"> </v>
      </c>
      <c r="G131" s="524"/>
      <c r="H131" s="524" t="str">
        <f ca="1">'7'!AG19</f>
        <v xml:space="preserve"> </v>
      </c>
      <c r="I131" s="524"/>
      <c r="J131" s="523" t="str">
        <f ca="1">'7'!AH19</f>
        <v xml:space="preserve"> </v>
      </c>
      <c r="K131" s="523"/>
      <c r="L131" s="523"/>
      <c r="M131" s="523"/>
      <c r="N131" s="523" t="str">
        <f ca="1">'7'!AI19</f>
        <v xml:space="preserve"> </v>
      </c>
      <c r="O131" s="523"/>
      <c r="P131" s="523"/>
      <c r="Q131" s="523" t="str">
        <f ca="1">'7'!AJ19</f>
        <v xml:space="preserve"> </v>
      </c>
      <c r="R131" s="523"/>
      <c r="S131" s="523" t="str">
        <f ca="1">IF(CONCATENATE('7'!AK19,". ",'7'!AL19)=$K$219,"",CONCATENATE('7'!AK19,". ",'7'!AL19))</f>
        <v/>
      </c>
      <c r="T131" s="523"/>
      <c r="U131" s="523"/>
    </row>
    <row r="132" spans="1:21" x14ac:dyDescent="0.35">
      <c r="A132" s="205">
        <v>15</v>
      </c>
      <c r="B132" s="523" t="str">
        <f ca="1">IF(CONCATENATE('7'!AB20," (",'7'!AD20,") ",", ",'7'!AC20,"  ",'7'!AE20)=$AJ$119,"",IF(CONCATENATE('7'!AB20," (",'7'!AD20,") ",", ",'7'!AC20,"  ",'7'!AE20)=$AJ$118,"-",CONCATENATE('7'!AB20," (",'7'!AD20,") ",", ",'7'!AC20,"  ",'7'!AE20)))</f>
        <v/>
      </c>
      <c r="C132" s="523"/>
      <c r="D132" s="523"/>
      <c r="E132" s="523"/>
      <c r="F132" s="524" t="str">
        <f ca="1">'7'!AF20</f>
        <v xml:space="preserve"> </v>
      </c>
      <c r="G132" s="524"/>
      <c r="H132" s="524" t="str">
        <f ca="1">'7'!AG20</f>
        <v xml:space="preserve"> </v>
      </c>
      <c r="I132" s="524"/>
      <c r="J132" s="523" t="str">
        <f ca="1">'7'!AH20</f>
        <v xml:space="preserve"> </v>
      </c>
      <c r="K132" s="523"/>
      <c r="L132" s="523"/>
      <c r="M132" s="523"/>
      <c r="N132" s="523" t="str">
        <f ca="1">'7'!AI20</f>
        <v xml:space="preserve"> </v>
      </c>
      <c r="O132" s="523"/>
      <c r="P132" s="523"/>
      <c r="Q132" s="523" t="str">
        <f ca="1">'7'!AJ20</f>
        <v xml:space="preserve"> </v>
      </c>
      <c r="R132" s="523"/>
      <c r="S132" s="523" t="str">
        <f ca="1">IF(CONCATENATE('7'!AK20,". ",'7'!AL20)=$K$219,"",CONCATENATE('7'!AK20,". ",'7'!AL20))</f>
        <v/>
      </c>
      <c r="T132" s="523"/>
      <c r="U132" s="523"/>
    </row>
    <row r="133" spans="1:21" x14ac:dyDescent="0.35">
      <c r="A133" s="205">
        <v>16</v>
      </c>
      <c r="B133" s="523" t="str">
        <f ca="1">IF(CONCATENATE('7'!AB21," (",'7'!AD21,") ",", ",'7'!AC21,"  ",'7'!AE21)=$AJ$119,"",IF(CONCATENATE('7'!AB21," (",'7'!AD21,") ",", ",'7'!AC21,"  ",'7'!AE21)=$AJ$118,"-",CONCATENATE('7'!AB21," (",'7'!AD21,") ",", ",'7'!AC21,"  ",'7'!AE21)))</f>
        <v/>
      </c>
      <c r="C133" s="523"/>
      <c r="D133" s="523"/>
      <c r="E133" s="523"/>
      <c r="F133" s="524" t="str">
        <f ca="1">'7'!AF21</f>
        <v xml:space="preserve"> </v>
      </c>
      <c r="G133" s="524"/>
      <c r="H133" s="524" t="str">
        <f ca="1">'7'!AG21</f>
        <v xml:space="preserve"> </v>
      </c>
      <c r="I133" s="524"/>
      <c r="J133" s="523" t="str">
        <f ca="1">'7'!AH21</f>
        <v xml:space="preserve"> </v>
      </c>
      <c r="K133" s="523"/>
      <c r="L133" s="523"/>
      <c r="M133" s="523"/>
      <c r="N133" s="523" t="str">
        <f ca="1">'7'!AI21</f>
        <v xml:space="preserve"> </v>
      </c>
      <c r="O133" s="523"/>
      <c r="P133" s="523"/>
      <c r="Q133" s="523" t="str">
        <f ca="1">'7'!AJ21</f>
        <v xml:space="preserve"> </v>
      </c>
      <c r="R133" s="523"/>
      <c r="S133" s="523" t="str">
        <f ca="1">IF(CONCATENATE('7'!AK21,". ",'7'!AL21)=$K$219,"",CONCATENATE('7'!AK21,". ",'7'!AL21))</f>
        <v/>
      </c>
      <c r="T133" s="523"/>
      <c r="U133" s="523"/>
    </row>
    <row r="134" spans="1:21" x14ac:dyDescent="0.35">
      <c r="A134" s="205">
        <v>17</v>
      </c>
      <c r="B134" s="523" t="str">
        <f ca="1">IF(CONCATENATE('7'!AB22," (",'7'!AD22,") ",", ",'7'!AC22,"  ",'7'!AE22)=$AJ$119,"",IF(CONCATENATE('7'!AB22," (",'7'!AD22,") ",", ",'7'!AC22,"  ",'7'!AE22)=$AJ$118,"-",CONCATENATE('7'!AB22," (",'7'!AD22,") ",", ",'7'!AC22,"  ",'7'!AE22)))</f>
        <v/>
      </c>
      <c r="C134" s="523"/>
      <c r="D134" s="523"/>
      <c r="E134" s="523"/>
      <c r="F134" s="524" t="str">
        <f ca="1">'7'!AF22</f>
        <v xml:space="preserve"> </v>
      </c>
      <c r="G134" s="524"/>
      <c r="H134" s="524" t="str">
        <f ca="1">'7'!AG22</f>
        <v xml:space="preserve"> </v>
      </c>
      <c r="I134" s="524"/>
      <c r="J134" s="523" t="str">
        <f ca="1">'7'!AH22</f>
        <v xml:space="preserve"> </v>
      </c>
      <c r="K134" s="523"/>
      <c r="L134" s="523"/>
      <c r="M134" s="523"/>
      <c r="N134" s="523" t="str">
        <f ca="1">'7'!AI22</f>
        <v xml:space="preserve"> </v>
      </c>
      <c r="O134" s="523"/>
      <c r="P134" s="523"/>
      <c r="Q134" s="523" t="str">
        <f ca="1">'7'!AJ22</f>
        <v xml:space="preserve"> </v>
      </c>
      <c r="R134" s="523"/>
      <c r="S134" s="523" t="str">
        <f ca="1">IF(CONCATENATE('7'!AK22,". ",'7'!AL22)=$K$219,"",CONCATENATE('7'!AK22,". ",'7'!AL22))</f>
        <v/>
      </c>
      <c r="T134" s="523"/>
      <c r="U134" s="523"/>
    </row>
    <row r="135" spans="1:21" x14ac:dyDescent="0.35">
      <c r="A135" s="205">
        <v>18</v>
      </c>
      <c r="B135" s="523" t="str">
        <f ca="1">IF(CONCATENATE('7'!AB23," (",'7'!AD23,") ",", ",'7'!AC23,"  ",'7'!AE23)=$AJ$119,"",IF(CONCATENATE('7'!AB23," (",'7'!AD23,") ",", ",'7'!AC23,"  ",'7'!AE23)=$AJ$118,"-",CONCATENATE('7'!AB23," (",'7'!AD23,") ",", ",'7'!AC23,"  ",'7'!AE23)))</f>
        <v/>
      </c>
      <c r="C135" s="523"/>
      <c r="D135" s="523"/>
      <c r="E135" s="523"/>
      <c r="F135" s="524" t="str">
        <f ca="1">'7'!AF23</f>
        <v xml:space="preserve"> </v>
      </c>
      <c r="G135" s="524"/>
      <c r="H135" s="524" t="str">
        <f ca="1">'7'!AG23</f>
        <v xml:space="preserve"> </v>
      </c>
      <c r="I135" s="524"/>
      <c r="J135" s="523" t="str">
        <f ca="1">'7'!AH23</f>
        <v xml:space="preserve"> </v>
      </c>
      <c r="K135" s="523"/>
      <c r="L135" s="523"/>
      <c r="M135" s="523"/>
      <c r="N135" s="523" t="str">
        <f ca="1">'7'!AI23</f>
        <v xml:space="preserve"> </v>
      </c>
      <c r="O135" s="523"/>
      <c r="P135" s="523"/>
      <c r="Q135" s="523" t="str">
        <f ca="1">'7'!AJ23</f>
        <v xml:space="preserve"> </v>
      </c>
      <c r="R135" s="523"/>
      <c r="S135" s="523" t="str">
        <f ca="1">IF(CONCATENATE('7'!AK23,". ",'7'!AL23)=$K$219,"",CONCATENATE('7'!AK23,". ",'7'!AL23))</f>
        <v/>
      </c>
      <c r="T135" s="523"/>
      <c r="U135" s="523"/>
    </row>
    <row r="136" spans="1:21" x14ac:dyDescent="0.35">
      <c r="A136" s="205">
        <v>19</v>
      </c>
      <c r="B136" s="523" t="str">
        <f ca="1">IF(CONCATENATE('7'!AB24," (",'7'!AD24,") ",", ",'7'!AC24,"  ",'7'!AE24)=$AJ$119,"",IF(CONCATENATE('7'!AB24," (",'7'!AD24,") ",", ",'7'!AC24,"  ",'7'!AE24)=$AJ$118,"-",CONCATENATE('7'!AB24," (",'7'!AD24,") ",", ",'7'!AC24,"  ",'7'!AE24)))</f>
        <v/>
      </c>
      <c r="C136" s="523"/>
      <c r="D136" s="523"/>
      <c r="E136" s="523"/>
      <c r="F136" s="524" t="str">
        <f ca="1">'7'!AF24</f>
        <v xml:space="preserve"> </v>
      </c>
      <c r="G136" s="524"/>
      <c r="H136" s="524" t="str">
        <f ca="1">'7'!AG24</f>
        <v xml:space="preserve"> </v>
      </c>
      <c r="I136" s="524"/>
      <c r="J136" s="523" t="str">
        <f ca="1">'7'!AH24</f>
        <v xml:space="preserve"> </v>
      </c>
      <c r="K136" s="523"/>
      <c r="L136" s="523"/>
      <c r="M136" s="523"/>
      <c r="N136" s="523" t="str">
        <f ca="1">'7'!AI24</f>
        <v xml:space="preserve"> </v>
      </c>
      <c r="O136" s="523"/>
      <c r="P136" s="523"/>
      <c r="Q136" s="523" t="str">
        <f ca="1">'7'!AJ24</f>
        <v xml:space="preserve"> </v>
      </c>
      <c r="R136" s="523"/>
      <c r="S136" s="523" t="str">
        <f ca="1">IF(CONCATENATE('7'!AK24,". ",'7'!AL24)=$K$219,"",CONCATENATE('7'!AK24,". ",'7'!AL24))</f>
        <v/>
      </c>
      <c r="T136" s="523"/>
      <c r="U136" s="523"/>
    </row>
    <row r="137" spans="1:21" x14ac:dyDescent="0.35">
      <c r="A137" s="205">
        <v>20</v>
      </c>
      <c r="B137" s="523" t="str">
        <f ca="1">IF(CONCATENATE('7'!AB25," (",'7'!AD25,") ",", ",'7'!AC25,"  ",'7'!AE25)=$AJ$119,"",IF(CONCATENATE('7'!AB25," (",'7'!AD25,") ",", ",'7'!AC25,"  ",'7'!AE25)=$AJ$118,"-",CONCATENATE('7'!AB25," (",'7'!AD25,") ",", ",'7'!AC25,"  ",'7'!AE25)))</f>
        <v/>
      </c>
      <c r="C137" s="523"/>
      <c r="D137" s="523"/>
      <c r="E137" s="523"/>
      <c r="F137" s="524" t="str">
        <f ca="1">'7'!AF25</f>
        <v xml:space="preserve"> </v>
      </c>
      <c r="G137" s="524"/>
      <c r="H137" s="524" t="str">
        <f ca="1">'7'!AG25</f>
        <v xml:space="preserve"> </v>
      </c>
      <c r="I137" s="524"/>
      <c r="J137" s="523" t="str">
        <f ca="1">'7'!AH25</f>
        <v xml:space="preserve"> </v>
      </c>
      <c r="K137" s="523"/>
      <c r="L137" s="523"/>
      <c r="M137" s="523"/>
      <c r="N137" s="523" t="str">
        <f ca="1">'7'!AI25</f>
        <v xml:space="preserve"> </v>
      </c>
      <c r="O137" s="523"/>
      <c r="P137" s="523"/>
      <c r="Q137" s="523" t="str">
        <f ca="1">'7'!AJ25</f>
        <v xml:space="preserve"> </v>
      </c>
      <c r="R137" s="523"/>
      <c r="S137" s="523" t="str">
        <f ca="1">IF(CONCATENATE('7'!AK25,". ",'7'!AL25)=$K$219,"",CONCATENATE('7'!AK25,". ",'7'!AL25))</f>
        <v/>
      </c>
      <c r="T137" s="523"/>
      <c r="U137" s="523"/>
    </row>
    <row r="138" spans="1:21" x14ac:dyDescent="0.35">
      <c r="A138" s="205">
        <v>21</v>
      </c>
      <c r="B138" s="523" t="str">
        <f ca="1">IF(CONCATENATE('7'!AB26," (",'7'!AD26,") ",", ",'7'!AC26,"  ",'7'!AE26)=$AJ$119,"",IF(CONCATENATE('7'!AB26," (",'7'!AD26,") ",", ",'7'!AC26,"  ",'7'!AE26)=$AJ$118,"-",CONCATENATE('7'!AB26," (",'7'!AD26,") ",", ",'7'!AC26,"  ",'7'!AE26)))</f>
        <v/>
      </c>
      <c r="C138" s="523"/>
      <c r="D138" s="523"/>
      <c r="E138" s="523"/>
      <c r="F138" s="524" t="str">
        <f ca="1">'7'!AF26</f>
        <v xml:space="preserve"> </v>
      </c>
      <c r="G138" s="524"/>
      <c r="H138" s="524" t="str">
        <f ca="1">'7'!AG26</f>
        <v xml:space="preserve"> </v>
      </c>
      <c r="I138" s="524"/>
      <c r="J138" s="523" t="str">
        <f ca="1">'7'!AH26</f>
        <v xml:space="preserve"> </v>
      </c>
      <c r="K138" s="523"/>
      <c r="L138" s="523"/>
      <c r="M138" s="523"/>
      <c r="N138" s="523" t="str">
        <f ca="1">'7'!AI26</f>
        <v xml:space="preserve"> </v>
      </c>
      <c r="O138" s="523"/>
      <c r="P138" s="523"/>
      <c r="Q138" s="523" t="str">
        <f ca="1">'7'!AJ26</f>
        <v xml:space="preserve"> </v>
      </c>
      <c r="R138" s="523"/>
      <c r="S138" s="523" t="str">
        <f ca="1">IF(CONCATENATE('7'!AK26,". ",'7'!AL26)=$K$219,"",CONCATENATE('7'!AK26,". ",'7'!AL26))</f>
        <v/>
      </c>
      <c r="T138" s="523"/>
      <c r="U138" s="523"/>
    </row>
    <row r="139" spans="1:21" x14ac:dyDescent="0.35">
      <c r="A139" s="205">
        <v>22</v>
      </c>
      <c r="B139" s="523" t="str">
        <f ca="1">IF(CONCATENATE('7'!AB27," (",'7'!AD27,") ",", ",'7'!AC27,"  ",'7'!AE27)=$AJ$119,"",IF(CONCATENATE('7'!AB27," (",'7'!AD27,") ",", ",'7'!AC27,"  ",'7'!AE27)=$AJ$118,"-",CONCATENATE('7'!AB27," (",'7'!AD27,") ",", ",'7'!AC27,"  ",'7'!AE27)))</f>
        <v/>
      </c>
      <c r="C139" s="523"/>
      <c r="D139" s="523"/>
      <c r="E139" s="523"/>
      <c r="F139" s="524" t="str">
        <f ca="1">'7'!AF27</f>
        <v xml:space="preserve"> </v>
      </c>
      <c r="G139" s="524"/>
      <c r="H139" s="524" t="str">
        <f ca="1">'7'!AG27</f>
        <v xml:space="preserve"> </v>
      </c>
      <c r="I139" s="524"/>
      <c r="J139" s="523" t="str">
        <f ca="1">'7'!AH27</f>
        <v xml:space="preserve"> </v>
      </c>
      <c r="K139" s="523"/>
      <c r="L139" s="523"/>
      <c r="M139" s="523"/>
      <c r="N139" s="523" t="str">
        <f ca="1">'7'!AI27</f>
        <v xml:space="preserve"> </v>
      </c>
      <c r="O139" s="523"/>
      <c r="P139" s="523"/>
      <c r="Q139" s="523" t="str">
        <f ca="1">'7'!AJ27</f>
        <v xml:space="preserve"> </v>
      </c>
      <c r="R139" s="523"/>
      <c r="S139" s="523" t="str">
        <f ca="1">IF(CONCATENATE('7'!AK27,". ",'7'!AL27)=$K$219,"",CONCATENATE('7'!AK27,". ",'7'!AL27))</f>
        <v/>
      </c>
      <c r="T139" s="523"/>
      <c r="U139" s="523"/>
    </row>
    <row r="140" spans="1:21" x14ac:dyDescent="0.35">
      <c r="A140" s="205">
        <v>23</v>
      </c>
      <c r="B140" s="523" t="str">
        <f ca="1">IF(CONCATENATE('7'!AB28," (",'7'!AD28,") ",", ",'7'!AC28,"  ",'7'!AE28)=$AJ$119,"",IF(CONCATENATE('7'!AB28," (",'7'!AD28,") ",", ",'7'!AC28,"  ",'7'!AE28)=$AJ$118,"-",CONCATENATE('7'!AB28," (",'7'!AD28,") ",", ",'7'!AC28,"  ",'7'!AE28)))</f>
        <v/>
      </c>
      <c r="C140" s="523"/>
      <c r="D140" s="523"/>
      <c r="E140" s="523"/>
      <c r="F140" s="524" t="str">
        <f ca="1">'7'!AF28</f>
        <v xml:space="preserve"> </v>
      </c>
      <c r="G140" s="524"/>
      <c r="H140" s="524" t="str">
        <f ca="1">'7'!AG28</f>
        <v xml:space="preserve"> </v>
      </c>
      <c r="I140" s="524"/>
      <c r="J140" s="523" t="str">
        <f ca="1">'7'!AH28</f>
        <v xml:space="preserve"> </v>
      </c>
      <c r="K140" s="523"/>
      <c r="L140" s="523"/>
      <c r="M140" s="523"/>
      <c r="N140" s="523" t="str">
        <f ca="1">'7'!AI28</f>
        <v xml:space="preserve"> </v>
      </c>
      <c r="O140" s="523"/>
      <c r="P140" s="523"/>
      <c r="Q140" s="523" t="str">
        <f ca="1">'7'!AJ28</f>
        <v xml:space="preserve"> </v>
      </c>
      <c r="R140" s="523"/>
      <c r="S140" s="523" t="str">
        <f ca="1">IF(CONCATENATE('7'!AK28,". ",'7'!AL28)=$K$219,"",CONCATENATE('7'!AK28,". ",'7'!AL28))</f>
        <v/>
      </c>
      <c r="T140" s="523"/>
      <c r="U140" s="523"/>
    </row>
    <row r="141" spans="1:21" x14ac:dyDescent="0.35">
      <c r="A141" s="205">
        <v>24</v>
      </c>
      <c r="B141" s="523" t="str">
        <f ca="1">IF(CONCATENATE('7'!AB29," (",'7'!AD29,") ",", ",'7'!AC29,"  ",'7'!AE29)=$AJ$119,"",IF(CONCATENATE('7'!AB29," (",'7'!AD29,") ",", ",'7'!AC29,"  ",'7'!AE29)=$AJ$118,"-",CONCATENATE('7'!AB29," (",'7'!AD29,") ",", ",'7'!AC29,"  ",'7'!AE29)))</f>
        <v/>
      </c>
      <c r="C141" s="523"/>
      <c r="D141" s="523"/>
      <c r="E141" s="523"/>
      <c r="F141" s="524" t="str">
        <f ca="1">'7'!AF29</f>
        <v xml:space="preserve"> </v>
      </c>
      <c r="G141" s="524"/>
      <c r="H141" s="524" t="str">
        <f ca="1">'7'!AG29</f>
        <v xml:space="preserve"> </v>
      </c>
      <c r="I141" s="524"/>
      <c r="J141" s="523" t="str">
        <f ca="1">'7'!AH29</f>
        <v xml:space="preserve"> </v>
      </c>
      <c r="K141" s="523"/>
      <c r="L141" s="523"/>
      <c r="M141" s="523"/>
      <c r="N141" s="523" t="str">
        <f ca="1">'7'!AI29</f>
        <v xml:space="preserve"> </v>
      </c>
      <c r="O141" s="523"/>
      <c r="P141" s="523"/>
      <c r="Q141" s="523" t="str">
        <f ca="1">'7'!AJ29</f>
        <v xml:space="preserve"> </v>
      </c>
      <c r="R141" s="523"/>
      <c r="S141" s="523" t="str">
        <f ca="1">IF(CONCATENATE('7'!AK29,". ",'7'!AL29)=$K$219,"",CONCATENATE('7'!AK29,". ",'7'!AL29))</f>
        <v/>
      </c>
      <c r="T141" s="523"/>
      <c r="U141" s="523"/>
    </row>
    <row r="142" spans="1:21" x14ac:dyDescent="0.35">
      <c r="A142" s="205">
        <v>25</v>
      </c>
      <c r="B142" s="523" t="str">
        <f ca="1">IF(CONCATENATE('7'!AB30," (",'7'!AD30,") ",", ",'7'!AC30,"  ",'7'!AE30)=$AJ$119,"",IF(CONCATENATE('7'!AB30," (",'7'!AD30,") ",", ",'7'!AC30,"  ",'7'!AE30)=$AJ$118,"-",CONCATENATE('7'!AB30," (",'7'!AD30,") ",", ",'7'!AC30,"  ",'7'!AE30)))</f>
        <v/>
      </c>
      <c r="C142" s="523"/>
      <c r="D142" s="523"/>
      <c r="E142" s="523"/>
      <c r="F142" s="524" t="str">
        <f ca="1">'7'!AF30</f>
        <v xml:space="preserve"> </v>
      </c>
      <c r="G142" s="524"/>
      <c r="H142" s="524" t="str">
        <f ca="1">'7'!AG30</f>
        <v xml:space="preserve"> </v>
      </c>
      <c r="I142" s="524"/>
      <c r="J142" s="523" t="str">
        <f ca="1">'7'!AH30</f>
        <v xml:space="preserve"> </v>
      </c>
      <c r="K142" s="523"/>
      <c r="L142" s="523"/>
      <c r="M142" s="523"/>
      <c r="N142" s="523" t="str">
        <f ca="1">'7'!AI30</f>
        <v xml:space="preserve"> </v>
      </c>
      <c r="O142" s="523"/>
      <c r="P142" s="523"/>
      <c r="Q142" s="523" t="str">
        <f ca="1">'7'!AJ30</f>
        <v xml:space="preserve"> </v>
      </c>
      <c r="R142" s="523"/>
      <c r="S142" s="523" t="str">
        <f ca="1">IF(CONCATENATE('7'!AK30,". ",'7'!AL30)=$K$219,"",CONCATENATE('7'!AK30,". ",'7'!AL30))</f>
        <v/>
      </c>
      <c r="T142" s="523"/>
      <c r="U142" s="523"/>
    </row>
    <row r="143" spans="1:21" x14ac:dyDescent="0.35">
      <c r="A143" s="205">
        <v>26</v>
      </c>
      <c r="B143" s="523" t="str">
        <f ca="1">IF(CONCATENATE('7'!AB31," (",'7'!AD31,") ",", ",'7'!AC31,"  ",'7'!AE31)=$AJ$119,"",IF(CONCATENATE('7'!AB31," (",'7'!AD31,") ",", ",'7'!AC31,"  ",'7'!AE31)=$AJ$118,"-",CONCATENATE('7'!AB31," (",'7'!AD31,") ",", ",'7'!AC31,"  ",'7'!AE31)))</f>
        <v/>
      </c>
      <c r="C143" s="523"/>
      <c r="D143" s="523"/>
      <c r="E143" s="523"/>
      <c r="F143" s="524" t="str">
        <f ca="1">'7'!AF31</f>
        <v xml:space="preserve"> </v>
      </c>
      <c r="G143" s="524"/>
      <c r="H143" s="524" t="str">
        <f ca="1">'7'!AG31</f>
        <v xml:space="preserve"> </v>
      </c>
      <c r="I143" s="524"/>
      <c r="J143" s="523" t="str">
        <f ca="1">'7'!AH31</f>
        <v xml:space="preserve"> </v>
      </c>
      <c r="K143" s="523"/>
      <c r="L143" s="523"/>
      <c r="M143" s="523"/>
      <c r="N143" s="523" t="str">
        <f ca="1">'7'!AI31</f>
        <v xml:space="preserve"> </v>
      </c>
      <c r="O143" s="523"/>
      <c r="P143" s="523"/>
      <c r="Q143" s="523" t="str">
        <f ca="1">'7'!AJ31</f>
        <v xml:space="preserve"> </v>
      </c>
      <c r="R143" s="523"/>
      <c r="S143" s="523" t="str">
        <f ca="1">IF(CONCATENATE('7'!AK31,". ",'7'!AL31)=$K$219,"",CONCATENATE('7'!AK31,". ",'7'!AL31))</f>
        <v/>
      </c>
      <c r="T143" s="523"/>
      <c r="U143" s="523"/>
    </row>
    <row r="144" spans="1:21" x14ac:dyDescent="0.35">
      <c r="A144" s="205">
        <v>27</v>
      </c>
      <c r="B144" s="523" t="str">
        <f ca="1">IF(CONCATENATE('7'!AB32," (",'7'!AD32,") ",", ",'7'!AC32,"  ",'7'!AE32)=$AJ$119,"",IF(CONCATENATE('7'!AB32," (",'7'!AD32,") ",", ",'7'!AC32,"  ",'7'!AE32)=$AJ$118,"-",CONCATENATE('7'!AB32," (",'7'!AD32,") ",", ",'7'!AC32,"  ",'7'!AE32)))</f>
        <v/>
      </c>
      <c r="C144" s="523"/>
      <c r="D144" s="523"/>
      <c r="E144" s="523"/>
      <c r="F144" s="524" t="str">
        <f ca="1">'7'!AF32</f>
        <v xml:space="preserve"> </v>
      </c>
      <c r="G144" s="524"/>
      <c r="H144" s="524" t="str">
        <f ca="1">'7'!AG32</f>
        <v xml:space="preserve"> </v>
      </c>
      <c r="I144" s="524"/>
      <c r="J144" s="523" t="str">
        <f ca="1">'7'!AH32</f>
        <v xml:space="preserve"> </v>
      </c>
      <c r="K144" s="523"/>
      <c r="L144" s="523"/>
      <c r="M144" s="523"/>
      <c r="N144" s="523" t="str">
        <f ca="1">'7'!AI32</f>
        <v xml:space="preserve"> </v>
      </c>
      <c r="O144" s="523"/>
      <c r="P144" s="523"/>
      <c r="Q144" s="523" t="str">
        <f ca="1">'7'!AJ32</f>
        <v xml:space="preserve"> </v>
      </c>
      <c r="R144" s="523"/>
      <c r="S144" s="523" t="str">
        <f ca="1">IF(CONCATENATE('7'!AK32,". ",'7'!AL32)=$K$219,"",CONCATENATE('7'!AK32,". ",'7'!AL32))</f>
        <v/>
      </c>
      <c r="T144" s="523"/>
      <c r="U144" s="523"/>
    </row>
    <row r="145" spans="1:21" x14ac:dyDescent="0.35">
      <c r="A145" s="205">
        <v>28</v>
      </c>
      <c r="B145" s="523" t="str">
        <f ca="1">IF(CONCATENATE('7'!AB33," (",'7'!AD33,") ",", ",'7'!AC33,"  ",'7'!AE33)=$AJ$119,"",IF(CONCATENATE('7'!AB33," (",'7'!AD33,") ",", ",'7'!AC33,"  ",'7'!AE33)=$AJ$118,"-",CONCATENATE('7'!AB33," (",'7'!AD33,") ",", ",'7'!AC33,"  ",'7'!AE33)))</f>
        <v/>
      </c>
      <c r="C145" s="523"/>
      <c r="D145" s="523"/>
      <c r="E145" s="523"/>
      <c r="F145" s="524" t="str">
        <f ca="1">'7'!AF33</f>
        <v xml:space="preserve"> </v>
      </c>
      <c r="G145" s="524"/>
      <c r="H145" s="524" t="str">
        <f ca="1">'7'!AG33</f>
        <v xml:space="preserve"> </v>
      </c>
      <c r="I145" s="524"/>
      <c r="J145" s="523" t="str">
        <f ca="1">'7'!AH33</f>
        <v xml:space="preserve"> </v>
      </c>
      <c r="K145" s="523"/>
      <c r="L145" s="523"/>
      <c r="M145" s="523"/>
      <c r="N145" s="523" t="str">
        <f ca="1">'7'!AI33</f>
        <v xml:space="preserve"> </v>
      </c>
      <c r="O145" s="523"/>
      <c r="P145" s="523"/>
      <c r="Q145" s="523" t="str">
        <f ca="1">'7'!AJ33</f>
        <v xml:space="preserve"> </v>
      </c>
      <c r="R145" s="523"/>
      <c r="S145" s="523" t="str">
        <f ca="1">IF(CONCATENATE('7'!AK33,". ",'7'!AL33)=$K$219,"",CONCATENATE('7'!AK33,". ",'7'!AL33))</f>
        <v/>
      </c>
      <c r="T145" s="523"/>
      <c r="U145" s="523"/>
    </row>
    <row r="146" spans="1:21" x14ac:dyDescent="0.35">
      <c r="A146" s="205">
        <v>29</v>
      </c>
      <c r="B146" s="523" t="str">
        <f ca="1">IF(CONCATENATE('7'!AB34," (",'7'!AD34,") ",", ",'7'!AC34,"  ",'7'!AE34)=$AJ$119,"",IF(CONCATENATE('7'!AB34," (",'7'!AD34,") ",", ",'7'!AC34,"  ",'7'!AE34)=$AJ$118,"-",CONCATENATE('7'!AB34," (",'7'!AD34,") ",", ",'7'!AC34,"  ",'7'!AE34)))</f>
        <v/>
      </c>
      <c r="C146" s="523"/>
      <c r="D146" s="523"/>
      <c r="E146" s="523"/>
      <c r="F146" s="524" t="str">
        <f ca="1">'7'!AF34</f>
        <v xml:space="preserve"> </v>
      </c>
      <c r="G146" s="524"/>
      <c r="H146" s="524" t="str">
        <f ca="1">'7'!AG34</f>
        <v xml:space="preserve"> </v>
      </c>
      <c r="I146" s="524"/>
      <c r="J146" s="523" t="str">
        <f ca="1">'7'!AH34</f>
        <v xml:space="preserve"> </v>
      </c>
      <c r="K146" s="523"/>
      <c r="L146" s="523"/>
      <c r="M146" s="523"/>
      <c r="N146" s="523" t="str">
        <f ca="1">'7'!AI34</f>
        <v xml:space="preserve"> </v>
      </c>
      <c r="O146" s="523"/>
      <c r="P146" s="523"/>
      <c r="Q146" s="523" t="str">
        <f ca="1">'7'!AJ34</f>
        <v xml:space="preserve"> </v>
      </c>
      <c r="R146" s="523"/>
      <c r="S146" s="523" t="str">
        <f ca="1">IF(CONCATENATE('7'!AK34,". ",'7'!AL34)=$K$219,"",CONCATENATE('7'!AK34,". ",'7'!AL34))</f>
        <v/>
      </c>
      <c r="T146" s="523"/>
      <c r="U146" s="523"/>
    </row>
    <row r="147" spans="1:21" x14ac:dyDescent="0.35">
      <c r="A147" s="205">
        <v>30</v>
      </c>
      <c r="B147" s="523" t="str">
        <f ca="1">IF(CONCATENATE('7'!AB35," (",'7'!AD35,") ",", ",'7'!AC35,"  ",'7'!AE35)=$AJ$119,"",IF(CONCATENATE('7'!AB35," (",'7'!AD35,") ",", ",'7'!AC35,"  ",'7'!AE35)=$AJ$118,"-",CONCATENATE('7'!AB35," (",'7'!AD35,") ",", ",'7'!AC35,"  ",'7'!AE35)))</f>
        <v/>
      </c>
      <c r="C147" s="523"/>
      <c r="D147" s="523"/>
      <c r="E147" s="523"/>
      <c r="F147" s="524" t="str">
        <f ca="1">'7'!AF35</f>
        <v xml:space="preserve"> </v>
      </c>
      <c r="G147" s="524"/>
      <c r="H147" s="524" t="str">
        <f ca="1">'7'!AG35</f>
        <v xml:space="preserve"> </v>
      </c>
      <c r="I147" s="524"/>
      <c r="J147" s="523" t="str">
        <f ca="1">'7'!AH35</f>
        <v xml:space="preserve"> </v>
      </c>
      <c r="K147" s="523"/>
      <c r="L147" s="523"/>
      <c r="M147" s="523"/>
      <c r="N147" s="523" t="str">
        <f ca="1">'7'!AI35</f>
        <v xml:space="preserve"> </v>
      </c>
      <c r="O147" s="523"/>
      <c r="P147" s="523"/>
      <c r="Q147" s="523" t="str">
        <f ca="1">'7'!AJ35</f>
        <v xml:space="preserve"> </v>
      </c>
      <c r="R147" s="523"/>
      <c r="S147" s="523" t="str">
        <f ca="1">IF(CONCATENATE('7'!AK35,". ",'7'!AL35)=$K$219,"",CONCATENATE('7'!AK35,". ",'7'!AL35))</f>
        <v/>
      </c>
      <c r="T147" s="523"/>
      <c r="U147" s="523"/>
    </row>
    <row r="148" spans="1:21" x14ac:dyDescent="0.35">
      <c r="A148" s="205">
        <v>31</v>
      </c>
      <c r="B148" s="523" t="str">
        <f ca="1">IF(CONCATENATE('7'!AB36," (",'7'!AD36,") ",", ",'7'!AC36,"  ",'7'!AE36)=$AJ$119,"",IF(CONCATENATE('7'!AB36," (",'7'!AD36,") ",", ",'7'!AC36,"  ",'7'!AE36)=$AJ$118,"-",CONCATENATE('7'!AB36," (",'7'!AD36,") ",", ",'7'!AC36,"  ",'7'!AE36)))</f>
        <v/>
      </c>
      <c r="C148" s="523"/>
      <c r="D148" s="523"/>
      <c r="E148" s="523"/>
      <c r="F148" s="524" t="str">
        <f ca="1">'7'!AF36</f>
        <v xml:space="preserve"> </v>
      </c>
      <c r="G148" s="524"/>
      <c r="H148" s="524" t="str">
        <f ca="1">'7'!AG36</f>
        <v xml:space="preserve"> </v>
      </c>
      <c r="I148" s="524"/>
      <c r="J148" s="523" t="str">
        <f ca="1">'7'!AH36</f>
        <v xml:space="preserve"> </v>
      </c>
      <c r="K148" s="523"/>
      <c r="L148" s="523"/>
      <c r="M148" s="523"/>
      <c r="N148" s="523" t="str">
        <f ca="1">'7'!AI36</f>
        <v xml:space="preserve"> </v>
      </c>
      <c r="O148" s="523"/>
      <c r="P148" s="523"/>
      <c r="Q148" s="523" t="str">
        <f ca="1">'7'!AJ36</f>
        <v xml:space="preserve"> </v>
      </c>
      <c r="R148" s="523"/>
      <c r="S148" s="523" t="str">
        <f ca="1">IF(CONCATENATE('7'!AK36,". ",'7'!AL36)=$K$219,"",CONCATENATE('7'!AK36,". ",'7'!AL36))</f>
        <v/>
      </c>
      <c r="T148" s="523"/>
      <c r="U148" s="523"/>
    </row>
    <row r="149" spans="1:21" x14ac:dyDescent="0.35">
      <c r="A149" s="205">
        <v>32</v>
      </c>
      <c r="B149" s="523" t="str">
        <f ca="1">IF(CONCATENATE('7'!AB37," (",'7'!AD37,") ",", ",'7'!AC37,"  ",'7'!AE37)=$AJ$119,"",IF(CONCATENATE('7'!AB37," (",'7'!AD37,") ",", ",'7'!AC37,"  ",'7'!AE37)=$AJ$118,"-",CONCATENATE('7'!AB37," (",'7'!AD37,") ",", ",'7'!AC37,"  ",'7'!AE37)))</f>
        <v/>
      </c>
      <c r="C149" s="523"/>
      <c r="D149" s="523"/>
      <c r="E149" s="523"/>
      <c r="F149" s="524" t="str">
        <f ca="1">'7'!AF37</f>
        <v xml:space="preserve"> </v>
      </c>
      <c r="G149" s="524"/>
      <c r="H149" s="524" t="str">
        <f ca="1">'7'!AG37</f>
        <v xml:space="preserve"> </v>
      </c>
      <c r="I149" s="524"/>
      <c r="J149" s="523" t="str">
        <f ca="1">'7'!AH37</f>
        <v xml:space="preserve"> </v>
      </c>
      <c r="K149" s="523"/>
      <c r="L149" s="523"/>
      <c r="M149" s="523"/>
      <c r="N149" s="523" t="str">
        <f ca="1">'7'!AI37</f>
        <v xml:space="preserve"> </v>
      </c>
      <c r="O149" s="523"/>
      <c r="P149" s="523"/>
      <c r="Q149" s="523" t="str">
        <f ca="1">'7'!AJ37</f>
        <v xml:space="preserve"> </v>
      </c>
      <c r="R149" s="523"/>
      <c r="S149" s="523" t="str">
        <f ca="1">IF(CONCATENATE('7'!AK37,". ",'7'!AL37)=$K$219,"",CONCATENATE('7'!AK37,". ",'7'!AL37))</f>
        <v/>
      </c>
      <c r="T149" s="523"/>
      <c r="U149" s="523"/>
    </row>
    <row r="150" spans="1:21" x14ac:dyDescent="0.35">
      <c r="A150" s="205">
        <v>33</v>
      </c>
      <c r="B150" s="523" t="str">
        <f ca="1">IF(CONCATENATE('7'!AB38," (",'7'!AD38,") ",", ",'7'!AC38,"  ",'7'!AE38)=$AJ$119,"",IF(CONCATENATE('7'!AB38," (",'7'!AD38,") ",", ",'7'!AC38,"  ",'7'!AE38)=$AJ$118,"-",CONCATENATE('7'!AB38," (",'7'!AD38,") ",", ",'7'!AC38,"  ",'7'!AE38)))</f>
        <v/>
      </c>
      <c r="C150" s="523"/>
      <c r="D150" s="523"/>
      <c r="E150" s="523"/>
      <c r="F150" s="524" t="str">
        <f ca="1">'7'!AF38</f>
        <v xml:space="preserve"> </v>
      </c>
      <c r="G150" s="524"/>
      <c r="H150" s="524" t="str">
        <f ca="1">'7'!AG38</f>
        <v xml:space="preserve"> </v>
      </c>
      <c r="I150" s="524"/>
      <c r="J150" s="523" t="str">
        <f ca="1">'7'!AH38</f>
        <v xml:space="preserve"> </v>
      </c>
      <c r="K150" s="523"/>
      <c r="L150" s="523"/>
      <c r="M150" s="523"/>
      <c r="N150" s="523" t="str">
        <f ca="1">'7'!AI38</f>
        <v xml:space="preserve"> </v>
      </c>
      <c r="O150" s="523"/>
      <c r="P150" s="523"/>
      <c r="Q150" s="523" t="str">
        <f ca="1">'7'!AJ38</f>
        <v xml:space="preserve"> </v>
      </c>
      <c r="R150" s="523"/>
      <c r="S150" s="523" t="str">
        <f ca="1">IF(CONCATENATE('7'!AK38,". ",'7'!AL38)=$K$219,"",CONCATENATE('7'!AK38,". ",'7'!AL38))</f>
        <v/>
      </c>
      <c r="T150" s="523"/>
      <c r="U150" s="523"/>
    </row>
    <row r="151" spans="1:21" x14ac:dyDescent="0.35">
      <c r="A151" s="205">
        <v>34</v>
      </c>
      <c r="B151" s="523" t="str">
        <f ca="1">IF(CONCATENATE('7'!AB39," (",'7'!AD39,") ",", ",'7'!AC39,"  ",'7'!AE39)=$AJ$119,"",IF(CONCATENATE('7'!AB39," (",'7'!AD39,") ",", ",'7'!AC39,"  ",'7'!AE39)=$AJ$118,"-",CONCATENATE('7'!AB39," (",'7'!AD39,") ",", ",'7'!AC39,"  ",'7'!AE39)))</f>
        <v/>
      </c>
      <c r="C151" s="523"/>
      <c r="D151" s="523"/>
      <c r="E151" s="523"/>
      <c r="F151" s="524" t="str">
        <f ca="1">'7'!AF39</f>
        <v xml:space="preserve"> </v>
      </c>
      <c r="G151" s="524"/>
      <c r="H151" s="524" t="str">
        <f ca="1">'7'!AG39</f>
        <v xml:space="preserve"> </v>
      </c>
      <c r="I151" s="524"/>
      <c r="J151" s="523" t="str">
        <f ca="1">'7'!AH39</f>
        <v xml:space="preserve"> </v>
      </c>
      <c r="K151" s="523"/>
      <c r="L151" s="523"/>
      <c r="M151" s="523"/>
      <c r="N151" s="523" t="str">
        <f ca="1">'7'!AI39</f>
        <v xml:space="preserve"> </v>
      </c>
      <c r="O151" s="523"/>
      <c r="P151" s="523"/>
      <c r="Q151" s="523" t="str">
        <f ca="1">'7'!AJ39</f>
        <v xml:space="preserve"> </v>
      </c>
      <c r="R151" s="523"/>
      <c r="S151" s="523" t="str">
        <f ca="1">IF(CONCATENATE('7'!AK39,". ",'7'!AL39)=$K$219,"",CONCATENATE('7'!AK39,". ",'7'!AL39))</f>
        <v/>
      </c>
      <c r="T151" s="523"/>
      <c r="U151" s="523"/>
    </row>
    <row r="152" spans="1:21" x14ac:dyDescent="0.35">
      <c r="A152" s="205">
        <v>35</v>
      </c>
      <c r="B152" s="523" t="str">
        <f ca="1">IF(CONCATENATE('7'!AB40," (",'7'!AD40,") ",", ",'7'!AC40,"  ",'7'!AE40)=$AJ$119,"",IF(CONCATENATE('7'!AB40," (",'7'!AD40,") ",", ",'7'!AC40,"  ",'7'!AE40)=$AJ$118,"-",CONCATENATE('7'!AB40," (",'7'!AD40,") ",", ",'7'!AC40,"  ",'7'!AE40)))</f>
        <v/>
      </c>
      <c r="C152" s="523"/>
      <c r="D152" s="523"/>
      <c r="E152" s="523"/>
      <c r="F152" s="524" t="str">
        <f ca="1">'7'!AF40</f>
        <v xml:space="preserve"> </v>
      </c>
      <c r="G152" s="524"/>
      <c r="H152" s="524" t="str">
        <f ca="1">'7'!AG40</f>
        <v xml:space="preserve"> </v>
      </c>
      <c r="I152" s="524"/>
      <c r="J152" s="523" t="str">
        <f ca="1">'7'!AH40</f>
        <v xml:space="preserve"> </v>
      </c>
      <c r="K152" s="523"/>
      <c r="L152" s="523"/>
      <c r="M152" s="523"/>
      <c r="N152" s="523" t="str">
        <f ca="1">'7'!AI40</f>
        <v xml:space="preserve"> </v>
      </c>
      <c r="O152" s="523"/>
      <c r="P152" s="523"/>
      <c r="Q152" s="523" t="str">
        <f ca="1">'7'!AJ40</f>
        <v xml:space="preserve"> </v>
      </c>
      <c r="R152" s="523"/>
      <c r="S152" s="523" t="str">
        <f ca="1">IF(CONCATENATE('7'!AK40,". ",'7'!AL40)=$K$219,"",CONCATENATE('7'!AK40,". ",'7'!AL40))</f>
        <v/>
      </c>
      <c r="T152" s="523"/>
      <c r="U152" s="523"/>
    </row>
    <row r="153" spans="1:21" x14ac:dyDescent="0.35">
      <c r="A153" s="205">
        <v>36</v>
      </c>
      <c r="B153" s="523" t="str">
        <f ca="1">IF(CONCATENATE('7'!AB41," (",'7'!AD41,") ",", ",'7'!AC41,"  ",'7'!AE41)=$AJ$119,"",IF(CONCATENATE('7'!AB41," (",'7'!AD41,") ",", ",'7'!AC41,"  ",'7'!AE41)=$AJ$118,"-",CONCATENATE('7'!AB41," (",'7'!AD41,") ",", ",'7'!AC41,"  ",'7'!AE41)))</f>
        <v/>
      </c>
      <c r="C153" s="523"/>
      <c r="D153" s="523"/>
      <c r="E153" s="523"/>
      <c r="F153" s="524" t="str">
        <f ca="1">'7'!AF41</f>
        <v xml:space="preserve"> </v>
      </c>
      <c r="G153" s="524"/>
      <c r="H153" s="524" t="str">
        <f ca="1">'7'!AG41</f>
        <v xml:space="preserve"> </v>
      </c>
      <c r="I153" s="524"/>
      <c r="J153" s="523" t="str">
        <f ca="1">'7'!AH41</f>
        <v xml:space="preserve"> </v>
      </c>
      <c r="K153" s="523"/>
      <c r="L153" s="523"/>
      <c r="M153" s="523"/>
      <c r="N153" s="523" t="str">
        <f ca="1">'7'!AI41</f>
        <v xml:space="preserve"> </v>
      </c>
      <c r="O153" s="523"/>
      <c r="P153" s="523"/>
      <c r="Q153" s="523" t="str">
        <f ca="1">'7'!AJ41</f>
        <v xml:space="preserve"> </v>
      </c>
      <c r="R153" s="523"/>
      <c r="S153" s="523" t="str">
        <f ca="1">IF(CONCATENATE('7'!AK41,". ",'7'!AL41)=$K$219,"",CONCATENATE('7'!AK41,". ",'7'!AL41))</f>
        <v/>
      </c>
      <c r="T153" s="523"/>
      <c r="U153" s="523"/>
    </row>
    <row r="154" spans="1:21" x14ac:dyDescent="0.35">
      <c r="A154" s="205">
        <v>37</v>
      </c>
      <c r="B154" s="523" t="str">
        <f ca="1">IF(CONCATENATE('7'!AB42," (",'7'!AD42,") ",", ",'7'!AC42,"  ",'7'!AE42)=$AJ$119,"",IF(CONCATENATE('7'!AB42," (",'7'!AD42,") ",", ",'7'!AC42,"  ",'7'!AE42)=$AJ$118,"-",CONCATENATE('7'!AB42," (",'7'!AD42,") ",", ",'7'!AC42,"  ",'7'!AE42)))</f>
        <v/>
      </c>
      <c r="C154" s="523"/>
      <c r="D154" s="523"/>
      <c r="E154" s="523"/>
      <c r="F154" s="524" t="str">
        <f ca="1">'7'!AF42</f>
        <v xml:space="preserve"> </v>
      </c>
      <c r="G154" s="524"/>
      <c r="H154" s="524" t="str">
        <f ca="1">'7'!AG42</f>
        <v xml:space="preserve"> </v>
      </c>
      <c r="I154" s="524"/>
      <c r="J154" s="523" t="str">
        <f ca="1">'7'!AH42</f>
        <v xml:space="preserve"> </v>
      </c>
      <c r="K154" s="523"/>
      <c r="L154" s="523"/>
      <c r="M154" s="523"/>
      <c r="N154" s="523" t="str">
        <f ca="1">'7'!AI42</f>
        <v xml:space="preserve"> </v>
      </c>
      <c r="O154" s="523"/>
      <c r="P154" s="523"/>
      <c r="Q154" s="523" t="str">
        <f ca="1">'7'!AJ42</f>
        <v xml:space="preserve"> </v>
      </c>
      <c r="R154" s="523"/>
      <c r="S154" s="523" t="str">
        <f ca="1">IF(CONCATENATE('7'!AK42,". ",'7'!AL42)=$K$219,"",CONCATENATE('7'!AK42,". ",'7'!AL42))</f>
        <v/>
      </c>
      <c r="T154" s="523"/>
      <c r="U154" s="523"/>
    </row>
    <row r="155" spans="1:21" x14ac:dyDescent="0.35">
      <c r="A155" s="205">
        <v>38</v>
      </c>
      <c r="B155" s="523" t="str">
        <f ca="1">IF(CONCATENATE('7'!AB43," (",'7'!AD43,") ",", ",'7'!AC43,"  ",'7'!AE43)=$AJ$119,"",IF(CONCATENATE('7'!AB43," (",'7'!AD43,") ",", ",'7'!AC43,"  ",'7'!AE43)=$AJ$118,"-",CONCATENATE('7'!AB43," (",'7'!AD43,") ",", ",'7'!AC43,"  ",'7'!AE43)))</f>
        <v/>
      </c>
      <c r="C155" s="523"/>
      <c r="D155" s="523"/>
      <c r="E155" s="523"/>
      <c r="F155" s="524" t="str">
        <f ca="1">'7'!AF43</f>
        <v xml:space="preserve"> </v>
      </c>
      <c r="G155" s="524"/>
      <c r="H155" s="524" t="str">
        <f ca="1">'7'!AG43</f>
        <v xml:space="preserve"> </v>
      </c>
      <c r="I155" s="524"/>
      <c r="J155" s="523" t="str">
        <f ca="1">'7'!AH43</f>
        <v xml:space="preserve"> </v>
      </c>
      <c r="K155" s="523"/>
      <c r="L155" s="523"/>
      <c r="M155" s="523"/>
      <c r="N155" s="523" t="str">
        <f ca="1">'7'!AI43</f>
        <v xml:space="preserve"> </v>
      </c>
      <c r="O155" s="523"/>
      <c r="P155" s="523"/>
      <c r="Q155" s="523" t="str">
        <f ca="1">'7'!AJ43</f>
        <v xml:space="preserve"> </v>
      </c>
      <c r="R155" s="523"/>
      <c r="S155" s="523" t="str">
        <f ca="1">IF(CONCATENATE('7'!AK43,". ",'7'!AL43)=$K$219,"",CONCATENATE('7'!AK43,". ",'7'!AL43))</f>
        <v/>
      </c>
      <c r="T155" s="523"/>
      <c r="U155" s="523"/>
    </row>
    <row r="156" spans="1:21" x14ac:dyDescent="0.35">
      <c r="A156" s="205">
        <v>39</v>
      </c>
      <c r="B156" s="523" t="str">
        <f ca="1">IF(CONCATENATE('7'!AB44," (",'7'!AD44,") ",", ",'7'!AC44,"  ",'7'!AE44)=$AJ$119,"",IF(CONCATENATE('7'!AB44," (",'7'!AD44,") ",", ",'7'!AC44,"  ",'7'!AE44)=$AJ$118,"-",CONCATENATE('7'!AB44," (",'7'!AD44,") ",", ",'7'!AC44,"  ",'7'!AE44)))</f>
        <v/>
      </c>
      <c r="C156" s="523"/>
      <c r="D156" s="523"/>
      <c r="E156" s="523"/>
      <c r="F156" s="524" t="str">
        <f ca="1">'7'!AF44</f>
        <v xml:space="preserve"> </v>
      </c>
      <c r="G156" s="524"/>
      <c r="H156" s="524" t="str">
        <f ca="1">'7'!AG44</f>
        <v xml:space="preserve"> </v>
      </c>
      <c r="I156" s="524"/>
      <c r="J156" s="523" t="str">
        <f ca="1">'7'!AH44</f>
        <v xml:space="preserve"> </v>
      </c>
      <c r="K156" s="523"/>
      <c r="L156" s="523"/>
      <c r="M156" s="523"/>
      <c r="N156" s="523" t="str">
        <f ca="1">'7'!AI44</f>
        <v xml:space="preserve"> </v>
      </c>
      <c r="O156" s="523"/>
      <c r="P156" s="523"/>
      <c r="Q156" s="523" t="str">
        <f ca="1">'7'!AJ44</f>
        <v xml:space="preserve"> </v>
      </c>
      <c r="R156" s="523"/>
      <c r="S156" s="523" t="str">
        <f ca="1">IF(CONCATENATE('7'!AK44,". ",'7'!AL44)=$K$219,"",CONCATENATE('7'!AK44,". ",'7'!AL44))</f>
        <v/>
      </c>
      <c r="T156" s="523"/>
      <c r="U156" s="523"/>
    </row>
    <row r="157" spans="1:21" x14ac:dyDescent="0.35">
      <c r="A157" s="205">
        <v>40</v>
      </c>
      <c r="B157" s="523" t="str">
        <f ca="1">IF(CONCATENATE('7'!AB45," (",'7'!AD45,") ",", ",'7'!AC45,"  ",'7'!AE45)=$AJ$119,"",IF(CONCATENATE('7'!AB45," (",'7'!AD45,") ",", ",'7'!AC45,"  ",'7'!AE45)=$AJ$118,"-",CONCATENATE('7'!AB45," (",'7'!AD45,") ",", ",'7'!AC45,"  ",'7'!AE45)))</f>
        <v/>
      </c>
      <c r="C157" s="523"/>
      <c r="D157" s="523"/>
      <c r="E157" s="523"/>
      <c r="F157" s="524" t="str">
        <f ca="1">'7'!AF45</f>
        <v xml:space="preserve"> </v>
      </c>
      <c r="G157" s="524"/>
      <c r="H157" s="524" t="str">
        <f ca="1">'7'!AG45</f>
        <v xml:space="preserve"> </v>
      </c>
      <c r="I157" s="524"/>
      <c r="J157" s="523" t="str">
        <f ca="1">'7'!AH45</f>
        <v xml:space="preserve"> </v>
      </c>
      <c r="K157" s="523"/>
      <c r="L157" s="523"/>
      <c r="M157" s="523"/>
      <c r="N157" s="523" t="str">
        <f ca="1">'7'!AI45</f>
        <v xml:space="preserve"> </v>
      </c>
      <c r="O157" s="523"/>
      <c r="P157" s="523"/>
      <c r="Q157" s="523" t="str">
        <f ca="1">'7'!AJ45</f>
        <v xml:space="preserve"> </v>
      </c>
      <c r="R157" s="523"/>
      <c r="S157" s="523" t="str">
        <f ca="1">IF(CONCATENATE('7'!AK45,". ",'7'!AL45)=$K$219,"",CONCATENATE('7'!AK45,". ",'7'!AL45))</f>
        <v/>
      </c>
      <c r="T157" s="523"/>
      <c r="U157" s="523"/>
    </row>
    <row r="158" spans="1:21" x14ac:dyDescent="0.35">
      <c r="A158" s="205">
        <v>41</v>
      </c>
      <c r="B158" s="523" t="str">
        <f ca="1">IF(CONCATENATE('7'!AB46," (",'7'!AD46,") ",", ",'7'!AC46,"  ",'7'!AE46)=$AJ$119,"",IF(CONCATENATE('7'!AB46," (",'7'!AD46,") ",", ",'7'!AC46,"  ",'7'!AE46)=$AJ$118,"-",CONCATENATE('7'!AB46," (",'7'!AD46,") ",", ",'7'!AC46,"  ",'7'!AE46)))</f>
        <v/>
      </c>
      <c r="C158" s="523"/>
      <c r="D158" s="523"/>
      <c r="E158" s="523"/>
      <c r="F158" s="524" t="str">
        <f ca="1">'7'!AF46</f>
        <v xml:space="preserve"> </v>
      </c>
      <c r="G158" s="524"/>
      <c r="H158" s="524" t="str">
        <f ca="1">'7'!AG46</f>
        <v xml:space="preserve"> </v>
      </c>
      <c r="I158" s="524"/>
      <c r="J158" s="523" t="str">
        <f ca="1">'7'!AH46</f>
        <v xml:space="preserve"> </v>
      </c>
      <c r="K158" s="523"/>
      <c r="L158" s="523"/>
      <c r="M158" s="523"/>
      <c r="N158" s="523" t="str">
        <f ca="1">'7'!AI46</f>
        <v xml:space="preserve"> </v>
      </c>
      <c r="O158" s="523"/>
      <c r="P158" s="523"/>
      <c r="Q158" s="523" t="str">
        <f ca="1">'7'!AJ46</f>
        <v xml:space="preserve"> </v>
      </c>
      <c r="R158" s="523"/>
      <c r="S158" s="523" t="str">
        <f ca="1">IF(CONCATENATE('7'!AK46,". ",'7'!AL46)=$K$219,"",CONCATENATE('7'!AK46,". ",'7'!AL46))</f>
        <v/>
      </c>
      <c r="T158" s="523"/>
      <c r="U158" s="523"/>
    </row>
    <row r="159" spans="1:21" x14ac:dyDescent="0.35">
      <c r="A159" s="205">
        <v>42</v>
      </c>
      <c r="B159" s="523" t="str">
        <f ca="1">IF(CONCATENATE('7'!AB47," (",'7'!AD47,") ",", ",'7'!AC47,"  ",'7'!AE47)=$AJ$119,"",IF(CONCATENATE('7'!AB47," (",'7'!AD47,") ",", ",'7'!AC47,"  ",'7'!AE47)=$AJ$118,"-",CONCATENATE('7'!AB47," (",'7'!AD47,") ",", ",'7'!AC47,"  ",'7'!AE47)))</f>
        <v/>
      </c>
      <c r="C159" s="523"/>
      <c r="D159" s="523"/>
      <c r="E159" s="523"/>
      <c r="F159" s="524" t="str">
        <f ca="1">'7'!AF47</f>
        <v xml:space="preserve"> </v>
      </c>
      <c r="G159" s="524"/>
      <c r="H159" s="524" t="str">
        <f ca="1">'7'!AG47</f>
        <v xml:space="preserve"> </v>
      </c>
      <c r="I159" s="524"/>
      <c r="J159" s="523" t="str">
        <f ca="1">'7'!AH47</f>
        <v xml:space="preserve"> </v>
      </c>
      <c r="K159" s="523"/>
      <c r="L159" s="523"/>
      <c r="M159" s="523"/>
      <c r="N159" s="523" t="str">
        <f ca="1">'7'!AI47</f>
        <v xml:space="preserve"> </v>
      </c>
      <c r="O159" s="523"/>
      <c r="P159" s="523"/>
      <c r="Q159" s="523" t="str">
        <f ca="1">'7'!AJ47</f>
        <v xml:space="preserve"> </v>
      </c>
      <c r="R159" s="523"/>
      <c r="S159" s="523" t="str">
        <f ca="1">IF(CONCATENATE('7'!AK47,". ",'7'!AL47)=$K$219,"",CONCATENATE('7'!AK47,". ",'7'!AL47))</f>
        <v/>
      </c>
      <c r="T159" s="523"/>
      <c r="U159" s="523"/>
    </row>
    <row r="160" spans="1:21" x14ac:dyDescent="0.35">
      <c r="A160" s="205">
        <v>43</v>
      </c>
      <c r="B160" s="523" t="str">
        <f ca="1">IF(CONCATENATE('7'!AB48," (",'7'!AD48,") ",", ",'7'!AC48,"  ",'7'!AE48)=$AJ$119,"",IF(CONCATENATE('7'!AB48," (",'7'!AD48,") ",", ",'7'!AC48,"  ",'7'!AE48)=$AJ$118,"-",CONCATENATE('7'!AB48," (",'7'!AD48,") ",", ",'7'!AC48,"  ",'7'!AE48)))</f>
        <v/>
      </c>
      <c r="C160" s="523"/>
      <c r="D160" s="523"/>
      <c r="E160" s="523"/>
      <c r="F160" s="524" t="str">
        <f ca="1">'7'!AF48</f>
        <v xml:space="preserve"> </v>
      </c>
      <c r="G160" s="524"/>
      <c r="H160" s="524" t="str">
        <f ca="1">'7'!AG48</f>
        <v xml:space="preserve"> </v>
      </c>
      <c r="I160" s="524"/>
      <c r="J160" s="523" t="str">
        <f ca="1">'7'!AH48</f>
        <v xml:space="preserve"> </v>
      </c>
      <c r="K160" s="523"/>
      <c r="L160" s="523"/>
      <c r="M160" s="523"/>
      <c r="N160" s="523" t="str">
        <f ca="1">'7'!AI48</f>
        <v xml:space="preserve"> </v>
      </c>
      <c r="O160" s="523"/>
      <c r="P160" s="523"/>
      <c r="Q160" s="523" t="str">
        <f ca="1">'7'!AJ48</f>
        <v xml:space="preserve"> </v>
      </c>
      <c r="R160" s="523"/>
      <c r="S160" s="523" t="str">
        <f ca="1">IF(CONCATENATE('7'!AK48,". ",'7'!AL48)=$K$219,"",CONCATENATE('7'!AK48,". ",'7'!AL48))</f>
        <v/>
      </c>
      <c r="T160" s="523"/>
      <c r="U160" s="523"/>
    </row>
    <row r="161" spans="1:36" x14ac:dyDescent="0.35">
      <c r="A161" s="205">
        <v>44</v>
      </c>
      <c r="B161" s="523" t="str">
        <f ca="1">IF(CONCATENATE('7'!AB49," (",'7'!AD49,") ",", ",'7'!AC49,"  ",'7'!AE49)=$AJ$119,"",IF(CONCATENATE('7'!AB49," (",'7'!AD49,") ",", ",'7'!AC49,"  ",'7'!AE49)=$AJ$118,"-",CONCATENATE('7'!AB49," (",'7'!AD49,") ",", ",'7'!AC49,"  ",'7'!AE49)))</f>
        <v/>
      </c>
      <c r="C161" s="523"/>
      <c r="D161" s="523"/>
      <c r="E161" s="523"/>
      <c r="F161" s="524" t="str">
        <f ca="1">'7'!AF49</f>
        <v xml:space="preserve"> </v>
      </c>
      <c r="G161" s="524"/>
      <c r="H161" s="524" t="str">
        <f ca="1">'7'!AG49</f>
        <v xml:space="preserve"> </v>
      </c>
      <c r="I161" s="524"/>
      <c r="J161" s="523" t="str">
        <f ca="1">'7'!AH49</f>
        <v xml:space="preserve"> </v>
      </c>
      <c r="K161" s="523"/>
      <c r="L161" s="523"/>
      <c r="M161" s="523"/>
      <c r="N161" s="523" t="str">
        <f ca="1">'7'!AI49</f>
        <v xml:space="preserve"> </v>
      </c>
      <c r="O161" s="523"/>
      <c r="P161" s="523"/>
      <c r="Q161" s="523" t="str">
        <f ca="1">'7'!AJ49</f>
        <v xml:space="preserve"> </v>
      </c>
      <c r="R161" s="523"/>
      <c r="S161" s="523" t="str">
        <f ca="1">IF(CONCATENATE('7'!AK49,". ",'7'!AL49)=$K$219,"",CONCATENATE('7'!AK49,". ",'7'!AL49))</f>
        <v/>
      </c>
      <c r="T161" s="523"/>
      <c r="U161" s="523"/>
    </row>
    <row r="162" spans="1:36" x14ac:dyDescent="0.35">
      <c r="A162" s="205">
        <v>45</v>
      </c>
      <c r="B162" s="523" t="str">
        <f ca="1">IF(CONCATENATE('7'!AB50," (",'7'!AD50,") ",", ",'7'!AC50,"  ",'7'!AE50)=$AJ$119,"",IF(CONCATENATE('7'!AB50," (",'7'!AD50,") ",", ",'7'!AC50,"  ",'7'!AE50)=$AJ$118,"-",CONCATENATE('7'!AB50," (",'7'!AD50,") ",", ",'7'!AC50,"  ",'7'!AE50)))</f>
        <v/>
      </c>
      <c r="C162" s="523"/>
      <c r="D162" s="523"/>
      <c r="E162" s="523"/>
      <c r="F162" s="524" t="str">
        <f ca="1">'7'!AF50</f>
        <v xml:space="preserve"> </v>
      </c>
      <c r="G162" s="524"/>
      <c r="H162" s="524" t="str">
        <f ca="1">'7'!AG50</f>
        <v xml:space="preserve"> </v>
      </c>
      <c r="I162" s="524"/>
      <c r="J162" s="523" t="str">
        <f ca="1">'7'!AH50</f>
        <v xml:space="preserve"> </v>
      </c>
      <c r="K162" s="523"/>
      <c r="L162" s="523"/>
      <c r="M162" s="523"/>
      <c r="N162" s="523" t="str">
        <f ca="1">'7'!AI50</f>
        <v xml:space="preserve"> </v>
      </c>
      <c r="O162" s="523"/>
      <c r="P162" s="523"/>
      <c r="Q162" s="523" t="str">
        <f ca="1">'7'!AJ50</f>
        <v xml:space="preserve"> </v>
      </c>
      <c r="R162" s="523"/>
      <c r="S162" s="523" t="str">
        <f ca="1">IF(CONCATENATE('7'!AK50,". ",'7'!AL50)=$K$219,"",CONCATENATE('7'!AK50,". ",'7'!AL50))</f>
        <v/>
      </c>
      <c r="T162" s="523"/>
      <c r="U162" s="523"/>
    </row>
    <row r="163" spans="1:36" x14ac:dyDescent="0.35">
      <c r="A163" s="205">
        <v>46</v>
      </c>
      <c r="B163" s="523" t="str">
        <f ca="1">IF(CONCATENATE('7'!AB51," (",'7'!AD51,") ",", ",'7'!AC51,"  ",'7'!AE51)=$AJ$119,"",IF(CONCATENATE('7'!AB51," (",'7'!AD51,") ",", ",'7'!AC51,"  ",'7'!AE51)=$AJ$118,"-",CONCATENATE('7'!AB51," (",'7'!AD51,") ",", ",'7'!AC51,"  ",'7'!AE51)))</f>
        <v/>
      </c>
      <c r="C163" s="523"/>
      <c r="D163" s="523"/>
      <c r="E163" s="523"/>
      <c r="F163" s="524" t="str">
        <f ca="1">'7'!AF51</f>
        <v xml:space="preserve"> </v>
      </c>
      <c r="G163" s="524"/>
      <c r="H163" s="524" t="str">
        <f ca="1">'7'!AG51</f>
        <v xml:space="preserve"> </v>
      </c>
      <c r="I163" s="524"/>
      <c r="J163" s="523" t="str">
        <f ca="1">'7'!AH51</f>
        <v xml:space="preserve"> </v>
      </c>
      <c r="K163" s="523"/>
      <c r="L163" s="523"/>
      <c r="M163" s="523"/>
      <c r="N163" s="523" t="str">
        <f ca="1">'7'!AI51</f>
        <v xml:space="preserve"> </v>
      </c>
      <c r="O163" s="523"/>
      <c r="P163" s="523"/>
      <c r="Q163" s="523" t="str">
        <f ca="1">'7'!AJ51</f>
        <v xml:space="preserve"> </v>
      </c>
      <c r="R163" s="523"/>
      <c r="S163" s="523" t="str">
        <f ca="1">IF(CONCATENATE('7'!AK51,". ",'7'!AL51)=$K$219,"",CONCATENATE('7'!AK51,". ",'7'!AL51))</f>
        <v/>
      </c>
      <c r="T163" s="523"/>
      <c r="U163" s="523"/>
      <c r="AJ163" t="s">
        <v>414</v>
      </c>
    </row>
    <row r="164" spans="1:36" x14ac:dyDescent="0.35">
      <c r="A164" s="205">
        <v>47</v>
      </c>
      <c r="B164" s="523" t="str">
        <f ca="1">IF(CONCATENATE('7'!AB52," (",'7'!AD52,") ",", ",'7'!AC52,"  ",'7'!AE52)=$AJ$119,"",IF(CONCATENATE('7'!AB52," (",'7'!AD52,") ",", ",'7'!AC52,"  ",'7'!AE52)=$AJ$118,"-",CONCATENATE('7'!AB52," (",'7'!AD52,") ",", ",'7'!AC52,"  ",'7'!AE52)))</f>
        <v/>
      </c>
      <c r="C164" s="523"/>
      <c r="D164" s="523"/>
      <c r="E164" s="523"/>
      <c r="F164" s="524" t="str">
        <f ca="1">'7'!AF52</f>
        <v xml:space="preserve"> </v>
      </c>
      <c r="G164" s="524"/>
      <c r="H164" s="524" t="str">
        <f ca="1">'7'!AG52</f>
        <v xml:space="preserve"> </v>
      </c>
      <c r="I164" s="524"/>
      <c r="J164" s="523" t="str">
        <f ca="1">'7'!AH52</f>
        <v xml:space="preserve"> </v>
      </c>
      <c r="K164" s="523"/>
      <c r="L164" s="523"/>
      <c r="M164" s="523"/>
      <c r="N164" s="523" t="str">
        <f ca="1">'7'!AI52</f>
        <v xml:space="preserve"> </v>
      </c>
      <c r="O164" s="523"/>
      <c r="P164" s="523"/>
      <c r="Q164" s="523" t="str">
        <f ca="1">'7'!AJ52</f>
        <v xml:space="preserve"> </v>
      </c>
      <c r="R164" s="523"/>
      <c r="S164" s="523" t="str">
        <f ca="1">IF(CONCATENATE('7'!AK52,". ",'7'!AL52)=$K$219,"",CONCATENATE('7'!AK52,". ",'7'!AL52))</f>
        <v/>
      </c>
      <c r="T164" s="523"/>
      <c r="U164" s="523"/>
      <c r="AJ164" t="s">
        <v>413</v>
      </c>
    </row>
    <row r="165" spans="1:36" x14ac:dyDescent="0.35">
      <c r="A165" s="205">
        <v>48</v>
      </c>
      <c r="B165" s="523" t="str">
        <f ca="1">IF(CONCATENATE('7'!AB53," (",'7'!AD53,") ",", ",'7'!AC53,"  ",'7'!AE53)=$AJ$119,"",IF(CONCATENATE('7'!AB53," (",'7'!AD53,") ",", ",'7'!AC53,"  ",'7'!AE53)=$AJ$118,"-",CONCATENATE('7'!AB53," (",'7'!AD53,") ",", ",'7'!AC53,"  ",'7'!AE53)))</f>
        <v/>
      </c>
      <c r="C165" s="523"/>
      <c r="D165" s="523"/>
      <c r="E165" s="523"/>
      <c r="F165" s="524" t="str">
        <f ca="1">'7'!AF53</f>
        <v xml:space="preserve"> </v>
      </c>
      <c r="G165" s="524"/>
      <c r="H165" s="524" t="str">
        <f ca="1">'7'!AG53</f>
        <v xml:space="preserve"> </v>
      </c>
      <c r="I165" s="524"/>
      <c r="J165" s="523" t="str">
        <f ca="1">'7'!AH53</f>
        <v xml:space="preserve"> </v>
      </c>
      <c r="K165" s="523"/>
      <c r="L165" s="523"/>
      <c r="M165" s="523"/>
      <c r="N165" s="523" t="str">
        <f ca="1">'7'!AI53</f>
        <v xml:space="preserve"> </v>
      </c>
      <c r="O165" s="523"/>
      <c r="P165" s="523"/>
      <c r="Q165" s="523" t="str">
        <f ca="1">'7'!AJ53</f>
        <v xml:space="preserve"> </v>
      </c>
      <c r="R165" s="523"/>
      <c r="S165" s="523" t="str">
        <f ca="1">IF(CONCATENATE('7'!AK53,". ",'7'!AL53)=$K$219,"",CONCATENATE('7'!AK53,". ",'7'!AL53))</f>
        <v/>
      </c>
      <c r="T165" s="523"/>
      <c r="U165" s="523"/>
    </row>
    <row r="166" spans="1:36" x14ac:dyDescent="0.35">
      <c r="A166" s="362">
        <v>49</v>
      </c>
      <c r="B166" s="523" t="str">
        <f ca="1">IF(CONCATENATE('7'!AB54," (",'7'!AD54,") ",", ",'7'!AC54,"  ",'7'!AE54)=$AJ$119,"",IF(CONCATENATE('7'!AB54," (",'7'!AD54,") ",", ",'7'!AC54,"  ",'7'!AE54)=$AJ$118,"-",CONCATENATE('7'!AB54," (",'7'!AD54,") ",", ",'7'!AC54,"  ",'7'!AE54)))</f>
        <v/>
      </c>
      <c r="C166" s="523"/>
      <c r="D166" s="523"/>
      <c r="E166" s="523"/>
      <c r="F166" s="524" t="str">
        <f ca="1">'7'!AF54</f>
        <v xml:space="preserve"> </v>
      </c>
      <c r="G166" s="524"/>
      <c r="H166" s="524" t="str">
        <f ca="1">'7'!AG54</f>
        <v xml:space="preserve"> </v>
      </c>
      <c r="I166" s="524"/>
      <c r="J166" s="523" t="str">
        <f ca="1">'7'!AH54</f>
        <v xml:space="preserve"> </v>
      </c>
      <c r="K166" s="523"/>
      <c r="L166" s="523"/>
      <c r="M166" s="523"/>
      <c r="N166" s="523" t="str">
        <f ca="1">'7'!AI54</f>
        <v xml:space="preserve"> </v>
      </c>
      <c r="O166" s="523"/>
      <c r="P166" s="523"/>
      <c r="Q166" s="523" t="str">
        <f ca="1">'7'!AJ54</f>
        <v xml:space="preserve"> </v>
      </c>
      <c r="R166" s="523"/>
      <c r="S166" s="523" t="str">
        <f ca="1">IF(CONCATENATE('7'!AK54,". ",'7'!AL54)=$K$219,"",CONCATENATE('7'!AK54,". ",'7'!AL54))</f>
        <v/>
      </c>
      <c r="T166" s="523"/>
      <c r="U166" s="523"/>
    </row>
    <row r="167" spans="1:36" x14ac:dyDescent="0.35">
      <c r="A167" s="362">
        <v>50</v>
      </c>
      <c r="B167" s="523" t="str">
        <f ca="1">IF(CONCATENATE('7'!AB55," (",'7'!AD55,") ",", ",'7'!AC55,"  ",'7'!AE55)=$AJ$119,"",IF(CONCATENATE('7'!AB55," (",'7'!AD55,") ",", ",'7'!AC55,"  ",'7'!AE55)=$AJ$118,"-",CONCATENATE('7'!AB55," (",'7'!AD55,") ",", ",'7'!AC55,"  ",'7'!AE55)))</f>
        <v/>
      </c>
      <c r="C167" s="523"/>
      <c r="D167" s="523"/>
      <c r="E167" s="523"/>
      <c r="F167" s="524" t="str">
        <f ca="1">'7'!AF55</f>
        <v xml:space="preserve"> </v>
      </c>
      <c r="G167" s="524"/>
      <c r="H167" s="524" t="str">
        <f ca="1">'7'!AG55</f>
        <v xml:space="preserve"> </v>
      </c>
      <c r="I167" s="524"/>
      <c r="J167" s="523" t="str">
        <f ca="1">'7'!AH55</f>
        <v xml:space="preserve"> </v>
      </c>
      <c r="K167" s="523"/>
      <c r="L167" s="523"/>
      <c r="M167" s="523"/>
      <c r="N167" s="523" t="str">
        <f ca="1">'7'!AI55</f>
        <v xml:space="preserve"> </v>
      </c>
      <c r="O167" s="523"/>
      <c r="P167" s="523"/>
      <c r="Q167" s="523" t="str">
        <f ca="1">'7'!AJ55</f>
        <v xml:space="preserve"> </v>
      </c>
      <c r="R167" s="523"/>
      <c r="S167" s="523" t="str">
        <f ca="1">IF(CONCATENATE('7'!AK55,". ",'7'!AL55)=$K$219,"",CONCATENATE('7'!AK55,". ",'7'!AL55))</f>
        <v/>
      </c>
      <c r="T167" s="523"/>
      <c r="U167" s="523"/>
    </row>
    <row r="168" spans="1:36" x14ac:dyDescent="0.35">
      <c r="A168" s="362">
        <v>51</v>
      </c>
      <c r="B168" s="523" t="str">
        <f ca="1">IF(CONCATENATE('7'!AB56," (",'7'!AD56,") ",", ",'7'!AC56,"  ",'7'!AE56)=$AJ$119,"",IF(CONCATENATE('7'!AB56," (",'7'!AD56,") ",", ",'7'!AC56,"  ",'7'!AE56)=$AJ$118,"-",CONCATENATE('7'!AB56," (",'7'!AD56,") ",", ",'7'!AC56,"  ",'7'!AE56)))</f>
        <v/>
      </c>
      <c r="C168" s="523"/>
      <c r="D168" s="523"/>
      <c r="E168" s="523"/>
      <c r="F168" s="524" t="str">
        <f ca="1">'7'!AF56</f>
        <v xml:space="preserve"> </v>
      </c>
      <c r="G168" s="524"/>
      <c r="H168" s="524" t="str">
        <f ca="1">'7'!AG56</f>
        <v xml:space="preserve"> </v>
      </c>
      <c r="I168" s="524"/>
      <c r="J168" s="523" t="str">
        <f ca="1">'7'!AH56</f>
        <v xml:space="preserve"> </v>
      </c>
      <c r="K168" s="523"/>
      <c r="L168" s="523"/>
      <c r="M168" s="523"/>
      <c r="N168" s="523" t="str">
        <f ca="1">'7'!AI56</f>
        <v xml:space="preserve"> </v>
      </c>
      <c r="O168" s="523"/>
      <c r="P168" s="523"/>
      <c r="Q168" s="523" t="str">
        <f ca="1">'7'!AJ56</f>
        <v xml:space="preserve"> </v>
      </c>
      <c r="R168" s="523"/>
      <c r="S168" s="523" t="str">
        <f ca="1">IF(CONCATENATE('7'!AK56,". ",'7'!AL56)=$K$219,"",CONCATENATE('7'!AK56,". ",'7'!AL56))</f>
        <v/>
      </c>
      <c r="T168" s="523"/>
      <c r="U168" s="523"/>
    </row>
    <row r="169" spans="1:36" x14ac:dyDescent="0.35">
      <c r="A169" s="362">
        <v>52</v>
      </c>
      <c r="B169" s="523" t="str">
        <f ca="1">IF(CONCATENATE('7'!AB57," (",'7'!AD57,") ",", ",'7'!AC57,"  ",'7'!AE57)=$AJ$119,"",IF(CONCATENATE('7'!AB57," (",'7'!AD57,") ",", ",'7'!AC57,"  ",'7'!AE57)=$AJ$118,"-",CONCATENATE('7'!AB57," (",'7'!AD57,") ",", ",'7'!AC57,"  ",'7'!AE57)))</f>
        <v/>
      </c>
      <c r="C169" s="523"/>
      <c r="D169" s="523"/>
      <c r="E169" s="523"/>
      <c r="F169" s="524" t="str">
        <f ca="1">'7'!AF57</f>
        <v xml:space="preserve"> </v>
      </c>
      <c r="G169" s="524"/>
      <c r="H169" s="524" t="str">
        <f ca="1">'7'!AG57</f>
        <v xml:space="preserve"> </v>
      </c>
      <c r="I169" s="524"/>
      <c r="J169" s="523" t="str">
        <f ca="1">'7'!AH57</f>
        <v xml:space="preserve"> </v>
      </c>
      <c r="K169" s="523"/>
      <c r="L169" s="523"/>
      <c r="M169" s="523"/>
      <c r="N169" s="523" t="str">
        <f ca="1">'7'!AI57</f>
        <v xml:space="preserve"> </v>
      </c>
      <c r="O169" s="523"/>
      <c r="P169" s="523"/>
      <c r="Q169" s="523" t="str">
        <f ca="1">'7'!AJ57</f>
        <v xml:space="preserve"> </v>
      </c>
      <c r="R169" s="523"/>
      <c r="S169" s="523" t="str">
        <f ca="1">IF(CONCATENATE('7'!AK57,". ",'7'!AL57)=$K$219,"",CONCATENATE('7'!AK57,". ",'7'!AL57))</f>
        <v/>
      </c>
      <c r="T169" s="523"/>
      <c r="U169" s="523"/>
    </row>
    <row r="170" spans="1:36" x14ac:dyDescent="0.35">
      <c r="A170" s="362">
        <v>53</v>
      </c>
      <c r="B170" s="523" t="str">
        <f ca="1">IF(CONCATENATE('7'!AB58," (",'7'!AD58,") ",", ",'7'!AC58,"  ",'7'!AE58)=$AJ$119,"",IF(CONCATENATE('7'!AB58," (",'7'!AD58,") ",", ",'7'!AC58,"  ",'7'!AE58)=$AJ$118,"-",CONCATENATE('7'!AB58," (",'7'!AD58,") ",", ",'7'!AC58,"  ",'7'!AE58)))</f>
        <v/>
      </c>
      <c r="C170" s="523"/>
      <c r="D170" s="523"/>
      <c r="E170" s="523"/>
      <c r="F170" s="524" t="str">
        <f ca="1">'7'!AF58</f>
        <v xml:space="preserve"> </v>
      </c>
      <c r="G170" s="524"/>
      <c r="H170" s="524" t="str">
        <f ca="1">'7'!AG58</f>
        <v xml:space="preserve"> </v>
      </c>
      <c r="I170" s="524"/>
      <c r="J170" s="523" t="str">
        <f ca="1">'7'!AH58</f>
        <v xml:space="preserve"> </v>
      </c>
      <c r="K170" s="523"/>
      <c r="L170" s="523"/>
      <c r="M170" s="523"/>
      <c r="N170" s="523" t="str">
        <f ca="1">'7'!AI58</f>
        <v xml:space="preserve"> </v>
      </c>
      <c r="O170" s="523"/>
      <c r="P170" s="523"/>
      <c r="Q170" s="523" t="str">
        <f ca="1">'7'!AJ58</f>
        <v xml:space="preserve"> </v>
      </c>
      <c r="R170" s="523"/>
      <c r="S170" s="523" t="str">
        <f ca="1">IF(CONCATENATE('7'!AK58,". ",'7'!AL58)=$K$219,"",CONCATENATE('7'!AK58,". ",'7'!AL58))</f>
        <v/>
      </c>
      <c r="T170" s="523"/>
      <c r="U170" s="523"/>
    </row>
    <row r="171" spans="1:36" x14ac:dyDescent="0.35">
      <c r="A171" s="362">
        <v>54</v>
      </c>
      <c r="B171" s="523" t="str">
        <f ca="1">IF(CONCATENATE('7'!AB59," (",'7'!AD59,") ",", ",'7'!AC59,"  ",'7'!AE59)=$AJ$119,"",IF(CONCATENATE('7'!AB59," (",'7'!AD59,") ",", ",'7'!AC59,"  ",'7'!AE59)=$AJ$118,"-",CONCATENATE('7'!AB59," (",'7'!AD59,") ",", ",'7'!AC59,"  ",'7'!AE59)))</f>
        <v/>
      </c>
      <c r="C171" s="523"/>
      <c r="D171" s="523"/>
      <c r="E171" s="523"/>
      <c r="F171" s="524" t="str">
        <f ca="1">'7'!AF59</f>
        <v xml:space="preserve"> </v>
      </c>
      <c r="G171" s="524"/>
      <c r="H171" s="524" t="str">
        <f ca="1">'7'!AG59</f>
        <v xml:space="preserve"> </v>
      </c>
      <c r="I171" s="524"/>
      <c r="J171" s="523" t="str">
        <f ca="1">'7'!AH59</f>
        <v xml:space="preserve"> </v>
      </c>
      <c r="K171" s="523"/>
      <c r="L171" s="523"/>
      <c r="M171" s="523"/>
      <c r="N171" s="523" t="str">
        <f ca="1">'7'!AI59</f>
        <v xml:space="preserve"> </v>
      </c>
      <c r="O171" s="523"/>
      <c r="P171" s="523"/>
      <c r="Q171" s="523" t="str">
        <f ca="1">'7'!AJ59</f>
        <v xml:space="preserve"> </v>
      </c>
      <c r="R171" s="523"/>
      <c r="S171" s="523" t="str">
        <f ca="1">IF(CONCATENATE('7'!AK59,". ",'7'!AL59)=$K$219,"",CONCATENATE('7'!AK59,". ",'7'!AL59))</f>
        <v/>
      </c>
      <c r="T171" s="523"/>
      <c r="U171" s="523"/>
    </row>
    <row r="172" spans="1:36" x14ac:dyDescent="0.35">
      <c r="A172" s="362">
        <v>55</v>
      </c>
      <c r="B172" s="523" t="str">
        <f ca="1">IF(CONCATENATE('7'!AB60," (",'7'!AD60,") ",", ",'7'!AC60,"  ",'7'!AE60)=$AJ$119,"",IF(CONCATENATE('7'!AB60," (",'7'!AD60,") ",", ",'7'!AC60,"  ",'7'!AE60)=$AJ$118,"-",CONCATENATE('7'!AB60," (",'7'!AD60,") ",", ",'7'!AC60,"  ",'7'!AE60)))</f>
        <v/>
      </c>
      <c r="C172" s="523"/>
      <c r="D172" s="523"/>
      <c r="E172" s="523"/>
      <c r="F172" s="524" t="str">
        <f ca="1">'7'!AF60</f>
        <v xml:space="preserve"> </v>
      </c>
      <c r="G172" s="524"/>
      <c r="H172" s="524" t="str">
        <f ca="1">'7'!AG60</f>
        <v xml:space="preserve"> </v>
      </c>
      <c r="I172" s="524"/>
      <c r="J172" s="523" t="str">
        <f ca="1">'7'!AH60</f>
        <v xml:space="preserve"> </v>
      </c>
      <c r="K172" s="523"/>
      <c r="L172" s="523"/>
      <c r="M172" s="523"/>
      <c r="N172" s="523" t="str">
        <f ca="1">'7'!AI60</f>
        <v xml:space="preserve"> </v>
      </c>
      <c r="O172" s="523"/>
      <c r="P172" s="523"/>
      <c r="Q172" s="523" t="str">
        <f ca="1">'7'!AJ60</f>
        <v xml:space="preserve"> </v>
      </c>
      <c r="R172" s="523"/>
      <c r="S172" s="523" t="str">
        <f ca="1">IF(CONCATENATE('7'!AK60,". ",'7'!AL60)=$K$219,"",CONCATENATE('7'!AK60,". ",'7'!AL60))</f>
        <v/>
      </c>
      <c r="T172" s="523"/>
      <c r="U172" s="523"/>
    </row>
    <row r="173" spans="1:36" x14ac:dyDescent="0.35">
      <c r="A173" s="362">
        <v>56</v>
      </c>
      <c r="B173" s="523" t="str">
        <f ca="1">IF(CONCATENATE('7'!AB61," (",'7'!AD61,") ",", ",'7'!AC61,"  ",'7'!AE61)=$AJ$119,"",IF(CONCATENATE('7'!AB61," (",'7'!AD61,") ",", ",'7'!AC61,"  ",'7'!AE61)=$AJ$118,"-",CONCATENATE('7'!AB61," (",'7'!AD61,") ",", ",'7'!AC61,"  ",'7'!AE61)))</f>
        <v/>
      </c>
      <c r="C173" s="523"/>
      <c r="D173" s="523"/>
      <c r="E173" s="523"/>
      <c r="F173" s="524" t="str">
        <f ca="1">'7'!AF61</f>
        <v xml:space="preserve"> </v>
      </c>
      <c r="G173" s="524"/>
      <c r="H173" s="524" t="str">
        <f ca="1">'7'!AG61</f>
        <v xml:space="preserve"> </v>
      </c>
      <c r="I173" s="524"/>
      <c r="J173" s="523" t="str">
        <f ca="1">'7'!AH61</f>
        <v xml:space="preserve"> </v>
      </c>
      <c r="K173" s="523"/>
      <c r="L173" s="523"/>
      <c r="M173" s="523"/>
      <c r="N173" s="523" t="str">
        <f ca="1">'7'!AI61</f>
        <v xml:space="preserve"> </v>
      </c>
      <c r="O173" s="523"/>
      <c r="P173" s="523"/>
      <c r="Q173" s="523" t="str">
        <f ca="1">'7'!AJ61</f>
        <v xml:space="preserve"> </v>
      </c>
      <c r="R173" s="523"/>
      <c r="S173" s="523" t="str">
        <f ca="1">IF(CONCATENATE('7'!AK61,". ",'7'!AL61)=$K$219,"",CONCATENATE('7'!AK61,". ",'7'!AL61))</f>
        <v/>
      </c>
      <c r="T173" s="523"/>
      <c r="U173" s="523"/>
    </row>
    <row r="174" spans="1:36" x14ac:dyDescent="0.35">
      <c r="A174" s="362">
        <v>57</v>
      </c>
      <c r="B174" s="523" t="str">
        <f ca="1">IF(CONCATENATE('7'!AB62," (",'7'!AD62,") ",", ",'7'!AC62,"  ",'7'!AE62)=$AJ$119,"",IF(CONCATENATE('7'!AB62," (",'7'!AD62,") ",", ",'7'!AC62,"  ",'7'!AE62)=$AJ$118,"-",CONCATENATE('7'!AB62," (",'7'!AD62,") ",", ",'7'!AC62,"  ",'7'!AE62)))</f>
        <v/>
      </c>
      <c r="C174" s="523"/>
      <c r="D174" s="523"/>
      <c r="E174" s="523"/>
      <c r="F174" s="524" t="str">
        <f ca="1">'7'!AF62</f>
        <v xml:space="preserve"> </v>
      </c>
      <c r="G174" s="524"/>
      <c r="H174" s="524" t="str">
        <f ca="1">'7'!AG62</f>
        <v xml:space="preserve"> </v>
      </c>
      <c r="I174" s="524"/>
      <c r="J174" s="523" t="str">
        <f ca="1">'7'!AH62</f>
        <v xml:space="preserve"> </v>
      </c>
      <c r="K174" s="523"/>
      <c r="L174" s="523"/>
      <c r="M174" s="523"/>
      <c r="N174" s="523" t="str">
        <f ca="1">'7'!AI62</f>
        <v xml:space="preserve"> </v>
      </c>
      <c r="O174" s="523"/>
      <c r="P174" s="523"/>
      <c r="Q174" s="523" t="str">
        <f ca="1">'7'!AJ62</f>
        <v xml:space="preserve"> </v>
      </c>
      <c r="R174" s="523"/>
      <c r="S174" s="523" t="str">
        <f ca="1">IF(CONCATENATE('7'!AK62,". ",'7'!AL62)=$K$219,"",CONCATENATE('7'!AK62,". ",'7'!AL62))</f>
        <v/>
      </c>
      <c r="T174" s="523"/>
      <c r="U174" s="523"/>
    </row>
    <row r="175" spans="1:36" x14ac:dyDescent="0.35">
      <c r="A175" s="362">
        <v>58</v>
      </c>
      <c r="B175" s="523" t="str">
        <f ca="1">IF(CONCATENATE('7'!AB63," (",'7'!AD63,") ",", ",'7'!AC63,"  ",'7'!AE63)=$AJ$119,"",IF(CONCATENATE('7'!AB63," (",'7'!AD63,") ",", ",'7'!AC63,"  ",'7'!AE63)=$AJ$118,"-",CONCATENATE('7'!AB63," (",'7'!AD63,") ",", ",'7'!AC63,"  ",'7'!AE63)))</f>
        <v/>
      </c>
      <c r="C175" s="523"/>
      <c r="D175" s="523"/>
      <c r="E175" s="523"/>
      <c r="F175" s="524" t="str">
        <f ca="1">'7'!AF63</f>
        <v xml:space="preserve"> </v>
      </c>
      <c r="G175" s="524"/>
      <c r="H175" s="524" t="str">
        <f ca="1">'7'!AG63</f>
        <v xml:space="preserve"> </v>
      </c>
      <c r="I175" s="524"/>
      <c r="J175" s="523" t="str">
        <f ca="1">'7'!AH63</f>
        <v xml:space="preserve"> </v>
      </c>
      <c r="K175" s="523"/>
      <c r="L175" s="523"/>
      <c r="M175" s="523"/>
      <c r="N175" s="523" t="str">
        <f ca="1">'7'!AI63</f>
        <v xml:space="preserve"> </v>
      </c>
      <c r="O175" s="523"/>
      <c r="P175" s="523"/>
      <c r="Q175" s="523" t="str">
        <f ca="1">'7'!AJ63</f>
        <v xml:space="preserve"> </v>
      </c>
      <c r="R175" s="523"/>
      <c r="S175" s="523" t="str">
        <f ca="1">IF(CONCATENATE('7'!AK63,". ",'7'!AL63)=$K$219,"",CONCATENATE('7'!AK63,". ",'7'!AL63))</f>
        <v/>
      </c>
      <c r="T175" s="523"/>
      <c r="U175" s="523"/>
    </row>
    <row r="176" spans="1:36" x14ac:dyDescent="0.35">
      <c r="A176" s="362">
        <v>59</v>
      </c>
      <c r="B176" s="523" t="str">
        <f ca="1">IF(CONCATENATE('7'!AB64," (",'7'!AD64,") ",", ",'7'!AC64,"  ",'7'!AE64)=$AJ$119,"",IF(CONCATENATE('7'!AB64," (",'7'!AD64,") ",", ",'7'!AC64,"  ",'7'!AE64)=$AJ$118,"-",CONCATENATE('7'!AB64," (",'7'!AD64,") ",", ",'7'!AC64,"  ",'7'!AE64)))</f>
        <v/>
      </c>
      <c r="C176" s="523"/>
      <c r="D176" s="523"/>
      <c r="E176" s="523"/>
      <c r="F176" s="524" t="str">
        <f ca="1">'7'!AF64</f>
        <v xml:space="preserve"> </v>
      </c>
      <c r="G176" s="524"/>
      <c r="H176" s="524" t="str">
        <f ca="1">'7'!AG64</f>
        <v xml:space="preserve"> </v>
      </c>
      <c r="I176" s="524"/>
      <c r="J176" s="523" t="str">
        <f ca="1">'7'!AH64</f>
        <v xml:space="preserve"> </v>
      </c>
      <c r="K176" s="523"/>
      <c r="L176" s="523"/>
      <c r="M176" s="523"/>
      <c r="N176" s="523" t="str">
        <f ca="1">'7'!AI64</f>
        <v xml:space="preserve"> </v>
      </c>
      <c r="O176" s="523"/>
      <c r="P176" s="523"/>
      <c r="Q176" s="523" t="str">
        <f ca="1">'7'!AJ64</f>
        <v xml:space="preserve"> </v>
      </c>
      <c r="R176" s="523"/>
      <c r="S176" s="523" t="str">
        <f ca="1">IF(CONCATENATE('7'!AK64,". ",'7'!AL64)=$K$219,"",CONCATENATE('7'!AK64,". ",'7'!AL64))</f>
        <v/>
      </c>
      <c r="T176" s="523"/>
      <c r="U176" s="523"/>
    </row>
    <row r="177" spans="1:21" x14ac:dyDescent="0.35">
      <c r="A177" s="362">
        <v>60</v>
      </c>
      <c r="B177" s="523" t="str">
        <f ca="1">IF(CONCATENATE('7'!AB65," (",'7'!AD65,") ",", ",'7'!AC65,"  ",'7'!AE65)=$AJ$119,"",IF(CONCATENATE('7'!AB65," (",'7'!AD65,") ",", ",'7'!AC65,"  ",'7'!AE65)=$AJ$118,"-",CONCATENATE('7'!AB65," (",'7'!AD65,") ",", ",'7'!AC65,"  ",'7'!AE65)))</f>
        <v/>
      </c>
      <c r="C177" s="523"/>
      <c r="D177" s="523"/>
      <c r="E177" s="523"/>
      <c r="F177" s="524" t="str">
        <f ca="1">'7'!AF65</f>
        <v xml:space="preserve"> </v>
      </c>
      <c r="G177" s="524"/>
      <c r="H177" s="524" t="str">
        <f ca="1">'7'!AG65</f>
        <v xml:space="preserve"> </v>
      </c>
      <c r="I177" s="524"/>
      <c r="J177" s="523" t="str">
        <f ca="1">'7'!AH65</f>
        <v xml:space="preserve"> </v>
      </c>
      <c r="K177" s="523"/>
      <c r="L177" s="523"/>
      <c r="M177" s="523"/>
      <c r="N177" s="523" t="str">
        <f ca="1">'7'!AI65</f>
        <v xml:space="preserve"> </v>
      </c>
      <c r="O177" s="523"/>
      <c r="P177" s="523"/>
      <c r="Q177" s="523" t="str">
        <f ca="1">'7'!AJ65</f>
        <v xml:space="preserve"> </v>
      </c>
      <c r="R177" s="523"/>
      <c r="S177" s="523" t="str">
        <f ca="1">IF(CONCATENATE('7'!AK65,". ",'7'!AL65)=$K$219,"",CONCATENATE('7'!AK65,". ",'7'!AL65))</f>
        <v/>
      </c>
      <c r="T177" s="523"/>
      <c r="U177" s="523"/>
    </row>
    <row r="178" spans="1:21" x14ac:dyDescent="0.35">
      <c r="A178" s="362">
        <v>61</v>
      </c>
      <c r="B178" s="523" t="str">
        <f ca="1">IF(CONCATENATE('7'!AB66," (",'7'!AD66,") ",", ",'7'!AC66,"  ",'7'!AE66)=$AJ$119,"",IF(CONCATENATE('7'!AB66," (",'7'!AD66,") ",", ",'7'!AC66,"  ",'7'!AE66)=$AJ$118,"-",CONCATENATE('7'!AB66," (",'7'!AD66,") ",", ",'7'!AC66,"  ",'7'!AE66)))</f>
        <v/>
      </c>
      <c r="C178" s="523"/>
      <c r="D178" s="523"/>
      <c r="E178" s="523"/>
      <c r="F178" s="524" t="str">
        <f ca="1">'7'!AF66</f>
        <v xml:space="preserve"> </v>
      </c>
      <c r="G178" s="524"/>
      <c r="H178" s="524" t="str">
        <f ca="1">'7'!AG66</f>
        <v xml:space="preserve"> </v>
      </c>
      <c r="I178" s="524"/>
      <c r="J178" s="523" t="str">
        <f ca="1">'7'!AH66</f>
        <v xml:space="preserve"> </v>
      </c>
      <c r="K178" s="523"/>
      <c r="L178" s="523"/>
      <c r="M178" s="523"/>
      <c r="N178" s="523" t="str">
        <f ca="1">'7'!AI66</f>
        <v xml:space="preserve"> </v>
      </c>
      <c r="O178" s="523"/>
      <c r="P178" s="523"/>
      <c r="Q178" s="523" t="str">
        <f ca="1">'7'!AJ66</f>
        <v xml:space="preserve"> </v>
      </c>
      <c r="R178" s="523"/>
      <c r="S178" s="523" t="str">
        <f ca="1">IF(CONCATENATE('7'!AK66,". ",'7'!AL66)=$K$219,"",CONCATENATE('7'!AK66,". ",'7'!AL66))</f>
        <v/>
      </c>
      <c r="T178" s="523"/>
      <c r="U178" s="523"/>
    </row>
    <row r="179" spans="1:21" x14ac:dyDescent="0.35">
      <c r="A179" s="362">
        <v>62</v>
      </c>
      <c r="B179" s="523" t="str">
        <f ca="1">IF(CONCATENATE('7'!AB67," (",'7'!AD67,") ",", ",'7'!AC67,"  ",'7'!AE67)=$AJ$119,"",IF(CONCATENATE('7'!AB67," (",'7'!AD67,") ",", ",'7'!AC67,"  ",'7'!AE67)=$AJ$118,"-",CONCATENATE('7'!AB67," (",'7'!AD67,") ",", ",'7'!AC67,"  ",'7'!AE67)))</f>
        <v/>
      </c>
      <c r="C179" s="523"/>
      <c r="D179" s="523"/>
      <c r="E179" s="523"/>
      <c r="F179" s="524" t="str">
        <f ca="1">'7'!AF67</f>
        <v xml:space="preserve"> </v>
      </c>
      <c r="G179" s="524"/>
      <c r="H179" s="524" t="str">
        <f ca="1">'7'!AG67</f>
        <v xml:space="preserve"> </v>
      </c>
      <c r="I179" s="524"/>
      <c r="J179" s="523" t="str">
        <f ca="1">'7'!AH67</f>
        <v xml:space="preserve"> </v>
      </c>
      <c r="K179" s="523"/>
      <c r="L179" s="523"/>
      <c r="M179" s="523"/>
      <c r="N179" s="523" t="str">
        <f ca="1">'7'!AI67</f>
        <v xml:space="preserve"> </v>
      </c>
      <c r="O179" s="523"/>
      <c r="P179" s="523"/>
      <c r="Q179" s="523" t="str">
        <f ca="1">'7'!AJ67</f>
        <v xml:space="preserve"> </v>
      </c>
      <c r="R179" s="523"/>
      <c r="S179" s="523" t="str">
        <f ca="1">IF(CONCATENATE('7'!AK67,". ",'7'!AL67)=$K$219,"",CONCATENATE('7'!AK67,". ",'7'!AL67))</f>
        <v/>
      </c>
      <c r="T179" s="523"/>
      <c r="U179" s="523"/>
    </row>
    <row r="180" spans="1:21" x14ac:dyDescent="0.35">
      <c r="A180" s="362">
        <v>63</v>
      </c>
      <c r="B180" s="523" t="str">
        <f ca="1">IF(CONCATENATE('7'!AB68," (",'7'!AD68,") ",", ",'7'!AC68,"  ",'7'!AE68)=$AJ$119,"",IF(CONCATENATE('7'!AB68," (",'7'!AD68,") ",", ",'7'!AC68,"  ",'7'!AE68)=$AJ$118,"-",CONCATENATE('7'!AB68," (",'7'!AD68,") ",", ",'7'!AC68,"  ",'7'!AE68)))</f>
        <v/>
      </c>
      <c r="C180" s="523"/>
      <c r="D180" s="523"/>
      <c r="E180" s="523"/>
      <c r="F180" s="524" t="str">
        <f ca="1">'7'!AF68</f>
        <v xml:space="preserve"> </v>
      </c>
      <c r="G180" s="524"/>
      <c r="H180" s="524" t="str">
        <f ca="1">'7'!AG68</f>
        <v xml:space="preserve"> </v>
      </c>
      <c r="I180" s="524"/>
      <c r="J180" s="523" t="str">
        <f ca="1">'7'!AH68</f>
        <v xml:space="preserve"> </v>
      </c>
      <c r="K180" s="523"/>
      <c r="L180" s="523"/>
      <c r="M180" s="523"/>
      <c r="N180" s="523" t="str">
        <f ca="1">'7'!AI68</f>
        <v xml:space="preserve"> </v>
      </c>
      <c r="O180" s="523"/>
      <c r="P180" s="523"/>
      <c r="Q180" s="523" t="str">
        <f ca="1">'7'!AJ68</f>
        <v xml:space="preserve"> </v>
      </c>
      <c r="R180" s="523"/>
      <c r="S180" s="523" t="str">
        <f ca="1">IF(CONCATENATE('7'!AK68,". ",'7'!AL68)=$K$219,"",CONCATENATE('7'!AK68,". ",'7'!AL68))</f>
        <v/>
      </c>
      <c r="T180" s="523"/>
      <c r="U180" s="523"/>
    </row>
    <row r="181" spans="1:21" x14ac:dyDescent="0.35">
      <c r="A181" s="362">
        <v>64</v>
      </c>
      <c r="B181" s="523" t="str">
        <f ca="1">IF(CONCATENATE('7'!AB69," (",'7'!AD69,") ",", ",'7'!AC69,"  ",'7'!AE69)=$AJ$119,"",IF(CONCATENATE('7'!AB69," (",'7'!AD69,") ",", ",'7'!AC69,"  ",'7'!AE69)=$AJ$118,"-",CONCATENATE('7'!AB69," (",'7'!AD69,") ",", ",'7'!AC69,"  ",'7'!AE69)))</f>
        <v/>
      </c>
      <c r="C181" s="523"/>
      <c r="D181" s="523"/>
      <c r="E181" s="523"/>
      <c r="F181" s="524" t="str">
        <f ca="1">'7'!AF69</f>
        <v xml:space="preserve"> </v>
      </c>
      <c r="G181" s="524"/>
      <c r="H181" s="524" t="str">
        <f ca="1">'7'!AG69</f>
        <v xml:space="preserve"> </v>
      </c>
      <c r="I181" s="524"/>
      <c r="J181" s="523" t="str">
        <f ca="1">'7'!AH69</f>
        <v xml:space="preserve"> </v>
      </c>
      <c r="K181" s="523"/>
      <c r="L181" s="523"/>
      <c r="M181" s="523"/>
      <c r="N181" s="523" t="str">
        <f ca="1">'7'!AI69</f>
        <v xml:space="preserve"> </v>
      </c>
      <c r="O181" s="523"/>
      <c r="P181" s="523"/>
      <c r="Q181" s="523" t="str">
        <f ca="1">'7'!AJ69</f>
        <v xml:space="preserve"> </v>
      </c>
      <c r="R181" s="523"/>
      <c r="S181" s="523" t="str">
        <f ca="1">IF(CONCATENATE('7'!AK69,". ",'7'!AL69)=$K$219,"",CONCATENATE('7'!AK69,". ",'7'!AL69))</f>
        <v/>
      </c>
      <c r="T181" s="523"/>
      <c r="U181" s="523"/>
    </row>
    <row r="182" spans="1:21" x14ac:dyDescent="0.35">
      <c r="A182" s="362">
        <v>65</v>
      </c>
      <c r="B182" s="523" t="str">
        <f ca="1">IF(CONCATENATE('7'!AB70," (",'7'!AD70,") ",", ",'7'!AC70,"  ",'7'!AE70)=$AJ$119,"",IF(CONCATENATE('7'!AB70," (",'7'!AD70,") ",", ",'7'!AC70,"  ",'7'!AE70)=$AJ$118,"-",CONCATENATE('7'!AB70," (",'7'!AD70,") ",", ",'7'!AC70,"  ",'7'!AE70)))</f>
        <v/>
      </c>
      <c r="C182" s="523"/>
      <c r="D182" s="523"/>
      <c r="E182" s="523"/>
      <c r="F182" s="524" t="str">
        <f ca="1">'7'!AF70</f>
        <v xml:space="preserve"> </v>
      </c>
      <c r="G182" s="524"/>
      <c r="H182" s="524" t="str">
        <f ca="1">'7'!AG70</f>
        <v xml:space="preserve"> </v>
      </c>
      <c r="I182" s="524"/>
      <c r="J182" s="523" t="str">
        <f ca="1">'7'!AH70</f>
        <v xml:space="preserve"> </v>
      </c>
      <c r="K182" s="523"/>
      <c r="L182" s="523"/>
      <c r="M182" s="523"/>
      <c r="N182" s="523" t="str">
        <f ca="1">'7'!AI70</f>
        <v xml:space="preserve"> </v>
      </c>
      <c r="O182" s="523"/>
      <c r="P182" s="523"/>
      <c r="Q182" s="523" t="str">
        <f ca="1">'7'!AJ70</f>
        <v xml:space="preserve"> </v>
      </c>
      <c r="R182" s="523"/>
      <c r="S182" s="523" t="str">
        <f ca="1">IF(CONCATENATE('7'!AK70,". ",'7'!AL70)=$K$219,"",CONCATENATE('7'!AK70,". ",'7'!AL70))</f>
        <v/>
      </c>
      <c r="T182" s="523"/>
      <c r="U182" s="523"/>
    </row>
    <row r="183" spans="1:21" x14ac:dyDescent="0.35">
      <c r="A183" s="362">
        <v>66</v>
      </c>
      <c r="B183" s="523" t="str">
        <f ca="1">IF(CONCATENATE('7'!AB71," (",'7'!AD71,") ",", ",'7'!AC71,"  ",'7'!AE71)=$AJ$119,"",IF(CONCATENATE('7'!AB71," (",'7'!AD71,") ",", ",'7'!AC71,"  ",'7'!AE71)=$AJ$118,"-",CONCATENATE('7'!AB71," (",'7'!AD71,") ",", ",'7'!AC71,"  ",'7'!AE71)))</f>
        <v/>
      </c>
      <c r="C183" s="523"/>
      <c r="D183" s="523"/>
      <c r="E183" s="523"/>
      <c r="F183" s="524" t="str">
        <f ca="1">'7'!AF71</f>
        <v xml:space="preserve"> </v>
      </c>
      <c r="G183" s="524"/>
      <c r="H183" s="524" t="str">
        <f ca="1">'7'!AG71</f>
        <v xml:space="preserve"> </v>
      </c>
      <c r="I183" s="524"/>
      <c r="J183" s="523" t="str">
        <f ca="1">'7'!AH71</f>
        <v xml:space="preserve"> </v>
      </c>
      <c r="K183" s="523"/>
      <c r="L183" s="523"/>
      <c r="M183" s="523"/>
      <c r="N183" s="523" t="str">
        <f ca="1">'7'!AI71</f>
        <v xml:space="preserve"> </v>
      </c>
      <c r="O183" s="523"/>
      <c r="P183" s="523"/>
      <c r="Q183" s="523" t="str">
        <f ca="1">'7'!AJ71</f>
        <v xml:space="preserve"> </v>
      </c>
      <c r="R183" s="523"/>
      <c r="S183" s="523" t="str">
        <f ca="1">IF(CONCATENATE('7'!AK71,". ",'7'!AL71)=$K$219,"",CONCATENATE('7'!AK71,". ",'7'!AL71))</f>
        <v/>
      </c>
      <c r="T183" s="523"/>
      <c r="U183" s="523"/>
    </row>
    <row r="184" spans="1:21" x14ac:dyDescent="0.35">
      <c r="A184" s="362">
        <v>67</v>
      </c>
      <c r="B184" s="523" t="str">
        <f ca="1">IF(CONCATENATE('7'!AB72," (",'7'!AD72,") ",", ",'7'!AC72,"  ",'7'!AE72)=$AJ$119,"",IF(CONCATENATE('7'!AB72," (",'7'!AD72,") ",", ",'7'!AC72,"  ",'7'!AE72)=$AJ$118,"-",CONCATENATE('7'!AB72," (",'7'!AD72,") ",", ",'7'!AC72,"  ",'7'!AE72)))</f>
        <v/>
      </c>
      <c r="C184" s="523"/>
      <c r="D184" s="523"/>
      <c r="E184" s="523"/>
      <c r="F184" s="524" t="str">
        <f ca="1">'7'!AF72</f>
        <v xml:space="preserve"> </v>
      </c>
      <c r="G184" s="524"/>
      <c r="H184" s="524" t="str">
        <f ca="1">'7'!AG72</f>
        <v xml:space="preserve"> </v>
      </c>
      <c r="I184" s="524"/>
      <c r="J184" s="523" t="str">
        <f ca="1">'7'!AH72</f>
        <v xml:space="preserve"> </v>
      </c>
      <c r="K184" s="523"/>
      <c r="L184" s="523"/>
      <c r="M184" s="523"/>
      <c r="N184" s="523" t="str">
        <f ca="1">'7'!AI72</f>
        <v xml:space="preserve"> </v>
      </c>
      <c r="O184" s="523"/>
      <c r="P184" s="523"/>
      <c r="Q184" s="523" t="str">
        <f ca="1">'7'!AJ72</f>
        <v xml:space="preserve"> </v>
      </c>
      <c r="R184" s="523"/>
      <c r="S184" s="523" t="str">
        <f ca="1">IF(CONCATENATE('7'!AK72,". ",'7'!AL72)=$K$219,"",CONCATENATE('7'!AK72,". ",'7'!AL72))</f>
        <v/>
      </c>
      <c r="T184" s="523"/>
      <c r="U184" s="523"/>
    </row>
    <row r="185" spans="1:21" x14ac:dyDescent="0.35">
      <c r="A185" s="362">
        <v>68</v>
      </c>
      <c r="B185" s="523" t="str">
        <f ca="1">IF(CONCATENATE('7'!AB73," (",'7'!AD73,") ",", ",'7'!AC73,"  ",'7'!AE73)=$AJ$119,"",IF(CONCATENATE('7'!AB73," (",'7'!AD73,") ",", ",'7'!AC73,"  ",'7'!AE73)=$AJ$118,"-",CONCATENATE('7'!AB73," (",'7'!AD73,") ",", ",'7'!AC73,"  ",'7'!AE73)))</f>
        <v/>
      </c>
      <c r="C185" s="523"/>
      <c r="D185" s="523"/>
      <c r="E185" s="523"/>
      <c r="F185" s="524" t="str">
        <f ca="1">'7'!AF73</f>
        <v xml:space="preserve"> </v>
      </c>
      <c r="G185" s="524"/>
      <c r="H185" s="524" t="str">
        <f ca="1">'7'!AG73</f>
        <v xml:space="preserve"> </v>
      </c>
      <c r="I185" s="524"/>
      <c r="J185" s="523" t="str">
        <f ca="1">'7'!AH73</f>
        <v xml:space="preserve"> </v>
      </c>
      <c r="K185" s="523"/>
      <c r="L185" s="523"/>
      <c r="M185" s="523"/>
      <c r="N185" s="523" t="str">
        <f ca="1">'7'!AI73</f>
        <v xml:space="preserve"> </v>
      </c>
      <c r="O185" s="523"/>
      <c r="P185" s="523"/>
      <c r="Q185" s="523" t="str">
        <f ca="1">'7'!AJ73</f>
        <v xml:space="preserve"> </v>
      </c>
      <c r="R185" s="523"/>
      <c r="S185" s="523" t="str">
        <f ca="1">IF(CONCATENATE('7'!AK73,". ",'7'!AL73)=$K$219,"",CONCATENATE('7'!AK73,". ",'7'!AL73))</f>
        <v/>
      </c>
      <c r="T185" s="523"/>
      <c r="U185" s="523"/>
    </row>
    <row r="186" spans="1:21" x14ac:dyDescent="0.35">
      <c r="A186" s="362">
        <v>69</v>
      </c>
      <c r="B186" s="523" t="str">
        <f ca="1">IF(CONCATENATE('7'!AB74," (",'7'!AD74,") ",", ",'7'!AC74,"  ",'7'!AE74)=$AJ$119,"",IF(CONCATENATE('7'!AB74," (",'7'!AD74,") ",", ",'7'!AC74,"  ",'7'!AE74)=$AJ$118,"-",CONCATENATE('7'!AB74," (",'7'!AD74,") ",", ",'7'!AC74,"  ",'7'!AE74)))</f>
        <v/>
      </c>
      <c r="C186" s="523"/>
      <c r="D186" s="523"/>
      <c r="E186" s="523"/>
      <c r="F186" s="524" t="str">
        <f ca="1">'7'!AF74</f>
        <v xml:space="preserve"> </v>
      </c>
      <c r="G186" s="524"/>
      <c r="H186" s="524" t="str">
        <f ca="1">'7'!AG74</f>
        <v xml:space="preserve"> </v>
      </c>
      <c r="I186" s="524"/>
      <c r="J186" s="523" t="str">
        <f ca="1">'7'!AH74</f>
        <v xml:space="preserve"> </v>
      </c>
      <c r="K186" s="523"/>
      <c r="L186" s="523"/>
      <c r="M186" s="523"/>
      <c r="N186" s="523" t="str">
        <f ca="1">'7'!AI74</f>
        <v xml:space="preserve"> </v>
      </c>
      <c r="O186" s="523"/>
      <c r="P186" s="523"/>
      <c r="Q186" s="523" t="str">
        <f ca="1">'7'!AJ74</f>
        <v xml:space="preserve"> </v>
      </c>
      <c r="R186" s="523"/>
      <c r="S186" s="523" t="str">
        <f ca="1">IF(CONCATENATE('7'!AK74,". ",'7'!AL74)=$K$219,"",CONCATENATE('7'!AK74,". ",'7'!AL74))</f>
        <v/>
      </c>
      <c r="T186" s="523"/>
      <c r="U186" s="523"/>
    </row>
    <row r="187" spans="1:21" x14ac:dyDescent="0.35">
      <c r="A187" s="362">
        <v>70</v>
      </c>
      <c r="B187" s="523" t="str">
        <f ca="1">IF(CONCATENATE('7'!AB75," (",'7'!AD75,") ",", ",'7'!AC75,"  ",'7'!AE75)=$AJ$119,"",IF(CONCATENATE('7'!AB75," (",'7'!AD75,") ",", ",'7'!AC75,"  ",'7'!AE75)=$AJ$118,"-",CONCATENATE('7'!AB75," (",'7'!AD75,") ",", ",'7'!AC75,"  ",'7'!AE75)))</f>
        <v/>
      </c>
      <c r="C187" s="523"/>
      <c r="D187" s="523"/>
      <c r="E187" s="523"/>
      <c r="F187" s="524" t="str">
        <f ca="1">'7'!AF75</f>
        <v xml:space="preserve"> </v>
      </c>
      <c r="G187" s="524"/>
      <c r="H187" s="524" t="str">
        <f ca="1">'7'!AG75</f>
        <v xml:space="preserve"> </v>
      </c>
      <c r="I187" s="524"/>
      <c r="J187" s="523" t="str">
        <f ca="1">'7'!AH75</f>
        <v xml:space="preserve"> </v>
      </c>
      <c r="K187" s="523"/>
      <c r="L187" s="523"/>
      <c r="M187" s="523"/>
      <c r="N187" s="523" t="str">
        <f ca="1">'7'!AI75</f>
        <v xml:space="preserve"> </v>
      </c>
      <c r="O187" s="523"/>
      <c r="P187" s="523"/>
      <c r="Q187" s="523" t="str">
        <f ca="1">'7'!AJ75</f>
        <v xml:space="preserve"> </v>
      </c>
      <c r="R187" s="523"/>
      <c r="S187" s="523" t="str">
        <f ca="1">IF(CONCATENATE('7'!AK75,". ",'7'!AL75)=$K$219,"",CONCATENATE('7'!AK75,". ",'7'!AL75))</f>
        <v/>
      </c>
      <c r="T187" s="523"/>
      <c r="U187" s="523"/>
    </row>
    <row r="188" spans="1:21" x14ac:dyDescent="0.35">
      <c r="A188" s="362">
        <v>71</v>
      </c>
      <c r="B188" s="523" t="str">
        <f ca="1">IF(CONCATENATE('7'!AB76," (",'7'!AD76,") ",", ",'7'!AC76,"  ",'7'!AE76)=$AJ$119,"",IF(CONCATENATE('7'!AB76," (",'7'!AD76,") ",", ",'7'!AC76,"  ",'7'!AE76)=$AJ$118,"-",CONCATENATE('7'!AB76," (",'7'!AD76,") ",", ",'7'!AC76,"  ",'7'!AE76)))</f>
        <v/>
      </c>
      <c r="C188" s="523"/>
      <c r="D188" s="523"/>
      <c r="E188" s="523"/>
      <c r="F188" s="524" t="str">
        <f ca="1">'7'!AF76</f>
        <v xml:space="preserve"> </v>
      </c>
      <c r="G188" s="524"/>
      <c r="H188" s="524" t="str">
        <f ca="1">'7'!AG76</f>
        <v xml:space="preserve"> </v>
      </c>
      <c r="I188" s="524"/>
      <c r="J188" s="523" t="str">
        <f ca="1">'7'!AH76</f>
        <v xml:space="preserve"> </v>
      </c>
      <c r="K188" s="523"/>
      <c r="L188" s="523"/>
      <c r="M188" s="523"/>
      <c r="N188" s="523" t="str">
        <f ca="1">'7'!AI76</f>
        <v xml:space="preserve"> </v>
      </c>
      <c r="O188" s="523"/>
      <c r="P188" s="523"/>
      <c r="Q188" s="523" t="str">
        <f ca="1">'7'!AJ76</f>
        <v xml:space="preserve"> </v>
      </c>
      <c r="R188" s="523"/>
      <c r="S188" s="523" t="str">
        <f ca="1">IF(CONCATENATE('7'!AK76,". ",'7'!AL76)=$K$219,"",CONCATENATE('7'!AK76,". ",'7'!AL76))</f>
        <v/>
      </c>
      <c r="T188" s="523"/>
      <c r="U188" s="523"/>
    </row>
    <row r="189" spans="1:21" x14ac:dyDescent="0.35">
      <c r="A189" s="362">
        <v>72</v>
      </c>
      <c r="B189" s="523" t="str">
        <f ca="1">IF(CONCATENATE('7'!AB77," (",'7'!AD77,") ",", ",'7'!AC77,"  ",'7'!AE77)=$AJ$119,"",IF(CONCATENATE('7'!AB77," (",'7'!AD77,") ",", ",'7'!AC77,"  ",'7'!AE77)=$AJ$118,"-",CONCATENATE('7'!AB77," (",'7'!AD77,") ",", ",'7'!AC77,"  ",'7'!AE77)))</f>
        <v/>
      </c>
      <c r="C189" s="523"/>
      <c r="D189" s="523"/>
      <c r="E189" s="523"/>
      <c r="F189" s="524" t="str">
        <f ca="1">'7'!AF77</f>
        <v xml:space="preserve"> </v>
      </c>
      <c r="G189" s="524"/>
      <c r="H189" s="524" t="str">
        <f ca="1">'7'!AG77</f>
        <v xml:space="preserve"> </v>
      </c>
      <c r="I189" s="524"/>
      <c r="J189" s="523" t="str">
        <f ca="1">'7'!AH77</f>
        <v xml:space="preserve"> </v>
      </c>
      <c r="K189" s="523"/>
      <c r="L189" s="523"/>
      <c r="M189" s="523"/>
      <c r="N189" s="523" t="str">
        <f ca="1">'7'!AI77</f>
        <v xml:space="preserve"> </v>
      </c>
      <c r="O189" s="523"/>
      <c r="P189" s="523"/>
      <c r="Q189" s="523" t="str">
        <f ca="1">'7'!AJ77</f>
        <v xml:space="preserve"> </v>
      </c>
      <c r="R189" s="523"/>
      <c r="S189" s="523" t="str">
        <f ca="1">IF(CONCATENATE('7'!AK77,". ",'7'!AL77)=$K$219,"",CONCATENATE('7'!AK77,". ",'7'!AL77))</f>
        <v/>
      </c>
      <c r="T189" s="523"/>
      <c r="U189" s="523"/>
    </row>
    <row r="190" spans="1:21" x14ac:dyDescent="0.35">
      <c r="A190" s="362">
        <v>73</v>
      </c>
      <c r="B190" s="523" t="str">
        <f ca="1">IF(CONCATENATE('7'!AB78," (",'7'!AD78,") ",", ",'7'!AC78,"  ",'7'!AE78)=$AJ$119,"",IF(CONCATENATE('7'!AB78," (",'7'!AD78,") ",", ",'7'!AC78,"  ",'7'!AE78)=$AJ$118,"-",CONCATENATE('7'!AB78," (",'7'!AD78,") ",", ",'7'!AC78,"  ",'7'!AE78)))</f>
        <v/>
      </c>
      <c r="C190" s="523"/>
      <c r="D190" s="523"/>
      <c r="E190" s="523"/>
      <c r="F190" s="524" t="str">
        <f ca="1">'7'!AF78</f>
        <v xml:space="preserve"> </v>
      </c>
      <c r="G190" s="524"/>
      <c r="H190" s="524" t="str">
        <f ca="1">'7'!AG78</f>
        <v xml:space="preserve"> </v>
      </c>
      <c r="I190" s="524"/>
      <c r="J190" s="523" t="str">
        <f ca="1">'7'!AH78</f>
        <v xml:space="preserve"> </v>
      </c>
      <c r="K190" s="523"/>
      <c r="L190" s="523"/>
      <c r="M190" s="523"/>
      <c r="N190" s="523" t="str">
        <f ca="1">'7'!AI78</f>
        <v xml:space="preserve"> </v>
      </c>
      <c r="O190" s="523"/>
      <c r="P190" s="523"/>
      <c r="Q190" s="523" t="str">
        <f ca="1">'7'!AJ78</f>
        <v xml:space="preserve"> </v>
      </c>
      <c r="R190" s="523"/>
      <c r="S190" s="523" t="str">
        <f ca="1">IF(CONCATENATE('7'!AK78,". ",'7'!AL78)=$K$219,"",CONCATENATE('7'!AK78,". ",'7'!AL78))</f>
        <v/>
      </c>
      <c r="T190" s="523"/>
      <c r="U190" s="523"/>
    </row>
    <row r="191" spans="1:21" x14ac:dyDescent="0.35">
      <c r="A191" s="362">
        <v>74</v>
      </c>
      <c r="B191" s="523" t="str">
        <f ca="1">IF(CONCATENATE('7'!AB79," (",'7'!AD79,") ",", ",'7'!AC79,"  ",'7'!AE79)=$AJ$119,"",IF(CONCATENATE('7'!AB79," (",'7'!AD79,") ",", ",'7'!AC79,"  ",'7'!AE79)=$AJ$118,"-",CONCATENATE('7'!AB79," (",'7'!AD79,") ",", ",'7'!AC79,"  ",'7'!AE79)))</f>
        <v/>
      </c>
      <c r="C191" s="523"/>
      <c r="D191" s="523"/>
      <c r="E191" s="523"/>
      <c r="F191" s="524" t="str">
        <f ca="1">'7'!AF79</f>
        <v xml:space="preserve"> </v>
      </c>
      <c r="G191" s="524"/>
      <c r="H191" s="524" t="str">
        <f ca="1">'7'!AG79</f>
        <v xml:space="preserve"> </v>
      </c>
      <c r="I191" s="524"/>
      <c r="J191" s="523" t="str">
        <f ca="1">'7'!AH79</f>
        <v xml:space="preserve"> </v>
      </c>
      <c r="K191" s="523"/>
      <c r="L191" s="523"/>
      <c r="M191" s="523"/>
      <c r="N191" s="523" t="str">
        <f ca="1">'7'!AI79</f>
        <v xml:space="preserve"> </v>
      </c>
      <c r="O191" s="523"/>
      <c r="P191" s="523"/>
      <c r="Q191" s="523" t="str">
        <f ca="1">'7'!AJ79</f>
        <v xml:space="preserve"> </v>
      </c>
      <c r="R191" s="523"/>
      <c r="S191" s="523" t="str">
        <f ca="1">IF(CONCATENATE('7'!AK79,". ",'7'!AL79)=$K$219,"",CONCATENATE('7'!AK79,". ",'7'!AL79))</f>
        <v/>
      </c>
      <c r="T191" s="523"/>
      <c r="U191" s="523"/>
    </row>
    <row r="192" spans="1:21" x14ac:dyDescent="0.35">
      <c r="A192" s="362">
        <v>75</v>
      </c>
      <c r="B192" s="523" t="str">
        <f ca="1">IF(CONCATENATE('7'!AB80," (",'7'!AD80,") ",", ",'7'!AC80,"  ",'7'!AE80)=$AJ$119,"",IF(CONCATENATE('7'!AB80," (",'7'!AD80,") ",", ",'7'!AC80,"  ",'7'!AE80)=$AJ$118,"-",CONCATENATE('7'!AB80," (",'7'!AD80,") ",", ",'7'!AC80,"  ",'7'!AE80)))</f>
        <v/>
      </c>
      <c r="C192" s="523"/>
      <c r="D192" s="523"/>
      <c r="E192" s="523"/>
      <c r="F192" s="524" t="str">
        <f ca="1">'7'!AF80</f>
        <v xml:space="preserve"> </v>
      </c>
      <c r="G192" s="524"/>
      <c r="H192" s="524" t="str">
        <f ca="1">'7'!AG80</f>
        <v xml:space="preserve"> </v>
      </c>
      <c r="I192" s="524"/>
      <c r="J192" s="523" t="str">
        <f ca="1">'7'!AH80</f>
        <v xml:space="preserve"> </v>
      </c>
      <c r="K192" s="523"/>
      <c r="L192" s="523"/>
      <c r="M192" s="523"/>
      <c r="N192" s="523" t="str">
        <f ca="1">'7'!AI80</f>
        <v xml:space="preserve"> </v>
      </c>
      <c r="O192" s="523"/>
      <c r="P192" s="523"/>
      <c r="Q192" s="523" t="str">
        <f ca="1">'7'!AJ80</f>
        <v xml:space="preserve"> </v>
      </c>
      <c r="R192" s="523"/>
      <c r="S192" s="523" t="str">
        <f ca="1">IF(CONCATENATE('7'!AK80,". ",'7'!AL80)=$K$219,"",CONCATENATE('7'!AK80,". ",'7'!AL80))</f>
        <v/>
      </c>
      <c r="T192" s="523"/>
      <c r="U192" s="523"/>
    </row>
    <row r="193" spans="1:21" x14ac:dyDescent="0.35">
      <c r="A193" s="362">
        <v>76</v>
      </c>
      <c r="B193" s="523" t="str">
        <f ca="1">IF(CONCATENATE('7'!AB81," (",'7'!AD81,") ",", ",'7'!AC81,"  ",'7'!AE81)=$AJ$119,"",IF(CONCATENATE('7'!AB81," (",'7'!AD81,") ",", ",'7'!AC81,"  ",'7'!AE81)=$AJ$118,"-",CONCATENATE('7'!AB81," (",'7'!AD81,") ",", ",'7'!AC81,"  ",'7'!AE81)))</f>
        <v/>
      </c>
      <c r="C193" s="523"/>
      <c r="D193" s="523"/>
      <c r="E193" s="523"/>
      <c r="F193" s="524" t="str">
        <f ca="1">'7'!AF81</f>
        <v xml:space="preserve"> </v>
      </c>
      <c r="G193" s="524"/>
      <c r="H193" s="524" t="str">
        <f ca="1">'7'!AG81</f>
        <v xml:space="preserve"> </v>
      </c>
      <c r="I193" s="524"/>
      <c r="J193" s="523" t="str">
        <f ca="1">'7'!AH81</f>
        <v xml:space="preserve"> </v>
      </c>
      <c r="K193" s="523"/>
      <c r="L193" s="523"/>
      <c r="M193" s="523"/>
      <c r="N193" s="523" t="str">
        <f ca="1">'7'!AI81</f>
        <v xml:space="preserve"> </v>
      </c>
      <c r="O193" s="523"/>
      <c r="P193" s="523"/>
      <c r="Q193" s="523" t="str">
        <f ca="1">'7'!AJ81</f>
        <v xml:space="preserve"> </v>
      </c>
      <c r="R193" s="523"/>
      <c r="S193" s="523" t="str">
        <f ca="1">IF(CONCATENATE('7'!AK81,". ",'7'!AL81)=$K$219,"",CONCATENATE('7'!AK81,". ",'7'!AL81))</f>
        <v/>
      </c>
      <c r="T193" s="523"/>
      <c r="U193" s="523"/>
    </row>
    <row r="194" spans="1:21" x14ac:dyDescent="0.35">
      <c r="A194" s="362">
        <v>77</v>
      </c>
      <c r="B194" s="523" t="str">
        <f ca="1">IF(CONCATENATE('7'!AB82," (",'7'!AD82,") ",", ",'7'!AC82,"  ",'7'!AE82)=$AJ$119,"",IF(CONCATENATE('7'!AB82," (",'7'!AD82,") ",", ",'7'!AC82,"  ",'7'!AE82)=$AJ$118,"-",CONCATENATE('7'!AB82," (",'7'!AD82,") ",", ",'7'!AC82,"  ",'7'!AE82)))</f>
        <v/>
      </c>
      <c r="C194" s="523"/>
      <c r="D194" s="523"/>
      <c r="E194" s="523"/>
      <c r="F194" s="524" t="str">
        <f ca="1">'7'!AF82</f>
        <v xml:space="preserve"> </v>
      </c>
      <c r="G194" s="524"/>
      <c r="H194" s="524" t="str">
        <f ca="1">'7'!AG82</f>
        <v xml:space="preserve"> </v>
      </c>
      <c r="I194" s="524"/>
      <c r="J194" s="523" t="str">
        <f ca="1">'7'!AH82</f>
        <v xml:space="preserve"> </v>
      </c>
      <c r="K194" s="523"/>
      <c r="L194" s="523"/>
      <c r="M194" s="523"/>
      <c r="N194" s="523" t="str">
        <f ca="1">'7'!AI82</f>
        <v xml:space="preserve"> </v>
      </c>
      <c r="O194" s="523"/>
      <c r="P194" s="523"/>
      <c r="Q194" s="523" t="str">
        <f ca="1">'7'!AJ82</f>
        <v xml:space="preserve"> </v>
      </c>
      <c r="R194" s="523"/>
      <c r="S194" s="523" t="str">
        <f ca="1">IF(CONCATENATE('7'!AK82,". ",'7'!AL82)=$K$219,"",CONCATENATE('7'!AK82,". ",'7'!AL82))</f>
        <v/>
      </c>
      <c r="T194" s="523"/>
      <c r="U194" s="523"/>
    </row>
    <row r="195" spans="1:21" x14ac:dyDescent="0.35">
      <c r="A195" s="362">
        <v>78</v>
      </c>
      <c r="B195" s="523" t="str">
        <f ca="1">IF(CONCATENATE('7'!AB83," (",'7'!AD83,") ",", ",'7'!AC83,"  ",'7'!AE83)=$AJ$119,"",IF(CONCATENATE('7'!AB83," (",'7'!AD83,") ",", ",'7'!AC83,"  ",'7'!AE83)=$AJ$118,"-",CONCATENATE('7'!AB83," (",'7'!AD83,") ",", ",'7'!AC83,"  ",'7'!AE83)))</f>
        <v/>
      </c>
      <c r="C195" s="523"/>
      <c r="D195" s="523"/>
      <c r="E195" s="523"/>
      <c r="F195" s="524" t="str">
        <f ca="1">'7'!AF83</f>
        <v xml:space="preserve"> </v>
      </c>
      <c r="G195" s="524"/>
      <c r="H195" s="524" t="str">
        <f ca="1">'7'!AG83</f>
        <v xml:space="preserve"> </v>
      </c>
      <c r="I195" s="524"/>
      <c r="J195" s="523" t="str">
        <f ca="1">'7'!AH83</f>
        <v xml:space="preserve"> </v>
      </c>
      <c r="K195" s="523"/>
      <c r="L195" s="523"/>
      <c r="M195" s="523"/>
      <c r="N195" s="523" t="str">
        <f ca="1">'7'!AI83</f>
        <v xml:space="preserve"> </v>
      </c>
      <c r="O195" s="523"/>
      <c r="P195" s="523"/>
      <c r="Q195" s="523" t="str">
        <f ca="1">'7'!AJ83</f>
        <v xml:space="preserve"> </v>
      </c>
      <c r="R195" s="523"/>
      <c r="S195" s="523" t="str">
        <f ca="1">IF(CONCATENATE('7'!AK83,". ",'7'!AL83)=$K$219,"",CONCATENATE('7'!AK83,". ",'7'!AL83))</f>
        <v/>
      </c>
      <c r="T195" s="523"/>
      <c r="U195" s="523"/>
    </row>
    <row r="196" spans="1:21" x14ac:dyDescent="0.35">
      <c r="A196" s="362">
        <v>79</v>
      </c>
      <c r="B196" s="523" t="str">
        <f ca="1">IF(CONCATENATE('7'!AB84," (",'7'!AD84,") ",", ",'7'!AC84,"  ",'7'!AE84)=$AJ$119,"",IF(CONCATENATE('7'!AB84," (",'7'!AD84,") ",", ",'7'!AC84,"  ",'7'!AE84)=$AJ$118,"-",CONCATENATE('7'!AB84," (",'7'!AD84,") ",", ",'7'!AC84,"  ",'7'!AE84)))</f>
        <v/>
      </c>
      <c r="C196" s="523"/>
      <c r="D196" s="523"/>
      <c r="E196" s="523"/>
      <c r="F196" s="524" t="str">
        <f ca="1">'7'!AF84</f>
        <v xml:space="preserve"> </v>
      </c>
      <c r="G196" s="524"/>
      <c r="H196" s="524" t="str">
        <f ca="1">'7'!AG84</f>
        <v xml:space="preserve"> </v>
      </c>
      <c r="I196" s="524"/>
      <c r="J196" s="523" t="str">
        <f ca="1">'7'!AH84</f>
        <v xml:space="preserve"> </v>
      </c>
      <c r="K196" s="523"/>
      <c r="L196" s="523"/>
      <c r="M196" s="523"/>
      <c r="N196" s="523" t="str">
        <f ca="1">'7'!AI84</f>
        <v xml:space="preserve"> </v>
      </c>
      <c r="O196" s="523"/>
      <c r="P196" s="523"/>
      <c r="Q196" s="523" t="str">
        <f ca="1">'7'!AJ84</f>
        <v xml:space="preserve"> </v>
      </c>
      <c r="R196" s="523"/>
      <c r="S196" s="523" t="str">
        <f ca="1">IF(CONCATENATE('7'!AK84,". ",'7'!AL84)=$K$219,"",CONCATENATE('7'!AK84,". ",'7'!AL84))</f>
        <v/>
      </c>
      <c r="T196" s="523"/>
      <c r="U196" s="523"/>
    </row>
    <row r="197" spans="1:21" x14ac:dyDescent="0.35">
      <c r="A197" s="362">
        <v>80</v>
      </c>
      <c r="B197" s="523" t="str">
        <f ca="1">IF(CONCATENATE('7'!AB85," (",'7'!AD85,") ",", ",'7'!AC85,"  ",'7'!AE85)=$AJ$119,"",IF(CONCATENATE('7'!AB85," (",'7'!AD85,") ",", ",'7'!AC85,"  ",'7'!AE85)=$AJ$118,"-",CONCATENATE('7'!AB85," (",'7'!AD85,") ",", ",'7'!AC85,"  ",'7'!AE85)))</f>
        <v/>
      </c>
      <c r="C197" s="523"/>
      <c r="D197" s="523"/>
      <c r="E197" s="523"/>
      <c r="F197" s="524" t="str">
        <f ca="1">'7'!AF85</f>
        <v xml:space="preserve"> </v>
      </c>
      <c r="G197" s="524"/>
      <c r="H197" s="524" t="str">
        <f ca="1">'7'!AG85</f>
        <v xml:space="preserve"> </v>
      </c>
      <c r="I197" s="524"/>
      <c r="J197" s="523" t="str">
        <f ca="1">'7'!AH85</f>
        <v xml:space="preserve"> </v>
      </c>
      <c r="K197" s="523"/>
      <c r="L197" s="523"/>
      <c r="M197" s="523"/>
      <c r="N197" s="523" t="str">
        <f ca="1">'7'!AI85</f>
        <v xml:space="preserve"> </v>
      </c>
      <c r="O197" s="523"/>
      <c r="P197" s="523"/>
      <c r="Q197" s="523" t="str">
        <f ca="1">'7'!AJ85</f>
        <v xml:space="preserve"> </v>
      </c>
      <c r="R197" s="523"/>
      <c r="S197" s="523" t="str">
        <f ca="1">IF(CONCATENATE('7'!AK85,". ",'7'!AL85)=$K$219,"",CONCATENATE('7'!AK85,". ",'7'!AL85))</f>
        <v/>
      </c>
      <c r="T197" s="523"/>
      <c r="U197" s="523"/>
    </row>
    <row r="198" spans="1:21" x14ac:dyDescent="0.35">
      <c r="A198" s="362">
        <v>81</v>
      </c>
      <c r="B198" s="523" t="str">
        <f ca="1">IF(CONCATENATE('7'!AB86," (",'7'!AD86,") ",", ",'7'!AC86,"  ",'7'!AE86)=$AJ$119,"",IF(CONCATENATE('7'!AB86," (",'7'!AD86,") ",", ",'7'!AC86,"  ",'7'!AE86)=$AJ$118,"-",CONCATENATE('7'!AB86," (",'7'!AD86,") ",", ",'7'!AC86,"  ",'7'!AE86)))</f>
        <v/>
      </c>
      <c r="C198" s="523"/>
      <c r="D198" s="523"/>
      <c r="E198" s="523"/>
      <c r="F198" s="524" t="str">
        <f ca="1">'7'!AF86</f>
        <v xml:space="preserve"> </v>
      </c>
      <c r="G198" s="524"/>
      <c r="H198" s="524" t="str">
        <f ca="1">'7'!AG86</f>
        <v xml:space="preserve"> </v>
      </c>
      <c r="I198" s="524"/>
      <c r="J198" s="523" t="str">
        <f ca="1">'7'!AH86</f>
        <v xml:space="preserve"> </v>
      </c>
      <c r="K198" s="523"/>
      <c r="L198" s="523"/>
      <c r="M198" s="523"/>
      <c r="N198" s="523" t="str">
        <f ca="1">'7'!AI86</f>
        <v xml:space="preserve"> </v>
      </c>
      <c r="O198" s="523"/>
      <c r="P198" s="523"/>
      <c r="Q198" s="523" t="str">
        <f ca="1">'7'!AJ86</f>
        <v xml:space="preserve"> </v>
      </c>
      <c r="R198" s="523"/>
      <c r="S198" s="523" t="str">
        <f ca="1">IF(CONCATENATE('7'!AK86,". ",'7'!AL86)=$K$219,"",CONCATENATE('7'!AK86,". ",'7'!AL86))</f>
        <v/>
      </c>
      <c r="T198" s="523"/>
      <c r="U198" s="523"/>
    </row>
    <row r="199" spans="1:21" x14ac:dyDescent="0.35">
      <c r="A199" s="362">
        <v>82</v>
      </c>
      <c r="B199" s="523" t="str">
        <f ca="1">IF(CONCATENATE('7'!AB87," (",'7'!AD87,") ",", ",'7'!AC87,"  ",'7'!AE87)=$AJ$119,"",IF(CONCATENATE('7'!AB87," (",'7'!AD87,") ",", ",'7'!AC87,"  ",'7'!AE87)=$AJ$118,"-",CONCATENATE('7'!AB87," (",'7'!AD87,") ",", ",'7'!AC87,"  ",'7'!AE87)))</f>
        <v/>
      </c>
      <c r="C199" s="523"/>
      <c r="D199" s="523"/>
      <c r="E199" s="523"/>
      <c r="F199" s="524" t="str">
        <f ca="1">'7'!AF87</f>
        <v xml:space="preserve"> </v>
      </c>
      <c r="G199" s="524"/>
      <c r="H199" s="524" t="str">
        <f ca="1">'7'!AG87</f>
        <v xml:space="preserve"> </v>
      </c>
      <c r="I199" s="524"/>
      <c r="J199" s="523" t="str">
        <f ca="1">'7'!AH87</f>
        <v xml:space="preserve"> </v>
      </c>
      <c r="K199" s="523"/>
      <c r="L199" s="523"/>
      <c r="M199" s="523"/>
      <c r="N199" s="523" t="str">
        <f ca="1">'7'!AI87</f>
        <v xml:space="preserve"> </v>
      </c>
      <c r="O199" s="523"/>
      <c r="P199" s="523"/>
      <c r="Q199" s="523" t="str">
        <f ca="1">'7'!AJ87</f>
        <v xml:space="preserve"> </v>
      </c>
      <c r="R199" s="523"/>
      <c r="S199" s="523" t="str">
        <f ca="1">IF(CONCATENATE('7'!AK87,". ",'7'!AL87)=$K$219,"",CONCATENATE('7'!AK87,". ",'7'!AL87))</f>
        <v/>
      </c>
      <c r="T199" s="523"/>
      <c r="U199" s="523"/>
    </row>
    <row r="200" spans="1:21" x14ac:dyDescent="0.35">
      <c r="A200" s="362">
        <v>83</v>
      </c>
      <c r="B200" s="523" t="str">
        <f ca="1">IF(CONCATENATE('7'!AB88," (",'7'!AD88,") ",", ",'7'!AC88,"  ",'7'!AE88)=$AJ$119,"",IF(CONCATENATE('7'!AB88," (",'7'!AD88,") ",", ",'7'!AC88,"  ",'7'!AE88)=$AJ$118,"-",CONCATENATE('7'!AB88," (",'7'!AD88,") ",", ",'7'!AC88,"  ",'7'!AE88)))</f>
        <v/>
      </c>
      <c r="C200" s="523"/>
      <c r="D200" s="523"/>
      <c r="E200" s="523"/>
      <c r="F200" s="524" t="str">
        <f ca="1">'7'!AF88</f>
        <v xml:space="preserve"> </v>
      </c>
      <c r="G200" s="524"/>
      <c r="H200" s="524" t="str">
        <f ca="1">'7'!AG88</f>
        <v xml:space="preserve"> </v>
      </c>
      <c r="I200" s="524"/>
      <c r="J200" s="523" t="str">
        <f ca="1">'7'!AH88</f>
        <v xml:space="preserve"> </v>
      </c>
      <c r="K200" s="523"/>
      <c r="L200" s="523"/>
      <c r="M200" s="523"/>
      <c r="N200" s="523" t="str">
        <f ca="1">'7'!AI88</f>
        <v xml:space="preserve"> </v>
      </c>
      <c r="O200" s="523"/>
      <c r="P200" s="523"/>
      <c r="Q200" s="523" t="str">
        <f ca="1">'7'!AJ88</f>
        <v xml:space="preserve"> </v>
      </c>
      <c r="R200" s="523"/>
      <c r="S200" s="523" t="str">
        <f ca="1">IF(CONCATENATE('7'!AK88,". ",'7'!AL88)=$K$219,"",CONCATENATE('7'!AK88,". ",'7'!AL88))</f>
        <v/>
      </c>
      <c r="T200" s="523"/>
      <c r="U200" s="523"/>
    </row>
    <row r="201" spans="1:21" x14ac:dyDescent="0.35">
      <c r="A201" s="362">
        <v>84</v>
      </c>
      <c r="B201" s="523" t="str">
        <f ca="1">IF(CONCATENATE('7'!AB89," (",'7'!AD89,") ",", ",'7'!AC89,"  ",'7'!AE89)=$AJ$119,"",IF(CONCATENATE('7'!AB89," (",'7'!AD89,") ",", ",'7'!AC89,"  ",'7'!AE89)=$AJ$118,"-",CONCATENATE('7'!AB89," (",'7'!AD89,") ",", ",'7'!AC89,"  ",'7'!AE89)))</f>
        <v/>
      </c>
      <c r="C201" s="523"/>
      <c r="D201" s="523"/>
      <c r="E201" s="523"/>
      <c r="F201" s="524" t="str">
        <f ca="1">'7'!AF89</f>
        <v xml:space="preserve"> </v>
      </c>
      <c r="G201" s="524"/>
      <c r="H201" s="524" t="str">
        <f ca="1">'7'!AG89</f>
        <v xml:space="preserve"> </v>
      </c>
      <c r="I201" s="524"/>
      <c r="J201" s="523" t="str">
        <f ca="1">'7'!AH89</f>
        <v xml:space="preserve"> </v>
      </c>
      <c r="K201" s="523"/>
      <c r="L201" s="523"/>
      <c r="M201" s="523"/>
      <c r="N201" s="523" t="str">
        <f ca="1">'7'!AI89</f>
        <v xml:space="preserve"> </v>
      </c>
      <c r="O201" s="523"/>
      <c r="P201" s="523"/>
      <c r="Q201" s="523" t="str">
        <f ca="1">'7'!AJ89</f>
        <v xml:space="preserve"> </v>
      </c>
      <c r="R201" s="523"/>
      <c r="S201" s="523" t="str">
        <f ca="1">IF(CONCATENATE('7'!AK89,". ",'7'!AL89)=$K$219,"",CONCATENATE('7'!AK89,". ",'7'!AL89))</f>
        <v/>
      </c>
      <c r="T201" s="523"/>
      <c r="U201" s="523"/>
    </row>
    <row r="202" spans="1:21" x14ac:dyDescent="0.35">
      <c r="A202" s="362">
        <v>85</v>
      </c>
      <c r="B202" s="523" t="str">
        <f ca="1">IF(CONCATENATE('7'!AB90," (",'7'!AD90,") ",", ",'7'!AC90,"  ",'7'!AE90)=$AJ$119,"",IF(CONCATENATE('7'!AB90," (",'7'!AD90,") ",", ",'7'!AC90,"  ",'7'!AE90)=$AJ$118,"-",CONCATENATE('7'!AB90," (",'7'!AD90,") ",", ",'7'!AC90,"  ",'7'!AE90)))</f>
        <v/>
      </c>
      <c r="C202" s="523"/>
      <c r="D202" s="523"/>
      <c r="E202" s="523"/>
      <c r="F202" s="524" t="str">
        <f ca="1">'7'!AF90</f>
        <v xml:space="preserve"> </v>
      </c>
      <c r="G202" s="524"/>
      <c r="H202" s="524" t="str">
        <f ca="1">'7'!AG90</f>
        <v xml:space="preserve"> </v>
      </c>
      <c r="I202" s="524"/>
      <c r="J202" s="523" t="str">
        <f ca="1">'7'!AH90</f>
        <v xml:space="preserve"> </v>
      </c>
      <c r="K202" s="523"/>
      <c r="L202" s="523"/>
      <c r="M202" s="523"/>
      <c r="N202" s="523" t="str">
        <f ca="1">'7'!AI90</f>
        <v xml:space="preserve"> </v>
      </c>
      <c r="O202" s="523"/>
      <c r="P202" s="523"/>
      <c r="Q202" s="523" t="str">
        <f ca="1">'7'!AJ90</f>
        <v xml:space="preserve"> </v>
      </c>
      <c r="R202" s="523"/>
      <c r="S202" s="523" t="str">
        <f ca="1">IF(CONCATENATE('7'!AK90,". ",'7'!AL90)=$K$219,"",CONCATENATE('7'!AK90,". ",'7'!AL90))</f>
        <v/>
      </c>
      <c r="T202" s="523"/>
      <c r="U202" s="523"/>
    </row>
    <row r="203" spans="1:21" x14ac:dyDescent="0.35">
      <c r="A203" s="362">
        <v>86</v>
      </c>
      <c r="B203" s="523" t="str">
        <f ca="1">IF(CONCATENATE('7'!AB91," (",'7'!AD91,") ",", ",'7'!AC91,"  ",'7'!AE91)=$AJ$119,"",IF(CONCATENATE('7'!AB91," (",'7'!AD91,") ",", ",'7'!AC91,"  ",'7'!AE91)=$AJ$118,"-",CONCATENATE('7'!AB91," (",'7'!AD91,") ",", ",'7'!AC91,"  ",'7'!AE91)))</f>
        <v/>
      </c>
      <c r="C203" s="523"/>
      <c r="D203" s="523"/>
      <c r="E203" s="523"/>
      <c r="F203" s="524" t="str">
        <f ca="1">'7'!AF91</f>
        <v xml:space="preserve"> </v>
      </c>
      <c r="G203" s="524"/>
      <c r="H203" s="524" t="str">
        <f ca="1">'7'!AG91</f>
        <v xml:space="preserve"> </v>
      </c>
      <c r="I203" s="524"/>
      <c r="J203" s="523" t="str">
        <f ca="1">'7'!AH91</f>
        <v xml:space="preserve"> </v>
      </c>
      <c r="K203" s="523"/>
      <c r="L203" s="523"/>
      <c r="M203" s="523"/>
      <c r="N203" s="523" t="str">
        <f ca="1">'7'!AI91</f>
        <v xml:space="preserve"> </v>
      </c>
      <c r="O203" s="523"/>
      <c r="P203" s="523"/>
      <c r="Q203" s="523" t="str">
        <f ca="1">'7'!AJ91</f>
        <v xml:space="preserve"> </v>
      </c>
      <c r="R203" s="523"/>
      <c r="S203" s="523" t="str">
        <f ca="1">IF(CONCATENATE('7'!AK91,". ",'7'!AL91)=$K$219,"",CONCATENATE('7'!AK91,". ",'7'!AL91))</f>
        <v/>
      </c>
      <c r="T203" s="523"/>
      <c r="U203" s="523"/>
    </row>
    <row r="204" spans="1:21" x14ac:dyDescent="0.35">
      <c r="A204" s="362">
        <v>87</v>
      </c>
      <c r="B204" s="523" t="str">
        <f ca="1">IF(CONCATENATE('7'!AB92," (",'7'!AD92,") ",", ",'7'!AC92,"  ",'7'!AE92)=$AJ$119,"",IF(CONCATENATE('7'!AB92," (",'7'!AD92,") ",", ",'7'!AC92,"  ",'7'!AE92)=$AJ$118,"-",CONCATENATE('7'!AB92," (",'7'!AD92,") ",", ",'7'!AC92,"  ",'7'!AE92)))</f>
        <v/>
      </c>
      <c r="C204" s="523"/>
      <c r="D204" s="523"/>
      <c r="E204" s="523"/>
      <c r="F204" s="524" t="str">
        <f ca="1">'7'!AF92</f>
        <v xml:space="preserve"> </v>
      </c>
      <c r="G204" s="524"/>
      <c r="H204" s="524" t="str">
        <f ca="1">'7'!AG92</f>
        <v xml:space="preserve"> </v>
      </c>
      <c r="I204" s="524"/>
      <c r="J204" s="523" t="str">
        <f ca="1">'7'!AH92</f>
        <v xml:space="preserve"> </v>
      </c>
      <c r="K204" s="523"/>
      <c r="L204" s="523"/>
      <c r="M204" s="523"/>
      <c r="N204" s="523" t="str">
        <f ca="1">'7'!AI92</f>
        <v xml:space="preserve"> </v>
      </c>
      <c r="O204" s="523"/>
      <c r="P204" s="523"/>
      <c r="Q204" s="523" t="str">
        <f ca="1">'7'!AJ92</f>
        <v xml:space="preserve"> </v>
      </c>
      <c r="R204" s="523"/>
      <c r="S204" s="523" t="str">
        <f ca="1">IF(CONCATENATE('7'!AK92,". ",'7'!AL92)=$K$219,"",CONCATENATE('7'!AK92,". ",'7'!AL92))</f>
        <v/>
      </c>
      <c r="T204" s="523"/>
      <c r="U204" s="523"/>
    </row>
    <row r="205" spans="1:21" x14ac:dyDescent="0.35">
      <c r="A205" s="362">
        <v>88</v>
      </c>
      <c r="B205" s="523" t="str">
        <f ca="1">IF(CONCATENATE('7'!AB93," (",'7'!AD93,") ",", ",'7'!AC93,"  ",'7'!AE93)=$AJ$119,"",IF(CONCATENATE('7'!AB93," (",'7'!AD93,") ",", ",'7'!AC93,"  ",'7'!AE93)=$AJ$118,"-",CONCATENATE('7'!AB93," (",'7'!AD93,") ",", ",'7'!AC93,"  ",'7'!AE93)))</f>
        <v/>
      </c>
      <c r="C205" s="523"/>
      <c r="D205" s="523"/>
      <c r="E205" s="523"/>
      <c r="F205" s="524" t="str">
        <f ca="1">'7'!AF93</f>
        <v xml:space="preserve"> </v>
      </c>
      <c r="G205" s="524"/>
      <c r="H205" s="524" t="str">
        <f ca="1">'7'!AG93</f>
        <v xml:space="preserve"> </v>
      </c>
      <c r="I205" s="524"/>
      <c r="J205" s="523" t="str">
        <f ca="1">'7'!AH93</f>
        <v xml:space="preserve"> </v>
      </c>
      <c r="K205" s="523"/>
      <c r="L205" s="523"/>
      <c r="M205" s="523"/>
      <c r="N205" s="523" t="str">
        <f ca="1">'7'!AI93</f>
        <v xml:space="preserve"> </v>
      </c>
      <c r="O205" s="523"/>
      <c r="P205" s="523"/>
      <c r="Q205" s="523" t="str">
        <f ca="1">'7'!AJ93</f>
        <v xml:space="preserve"> </v>
      </c>
      <c r="R205" s="523"/>
      <c r="S205" s="523" t="str">
        <f ca="1">IF(CONCATENATE('7'!AK93,". ",'7'!AL93)=$K$219,"",CONCATENATE('7'!AK93,". ",'7'!AL93))</f>
        <v/>
      </c>
      <c r="T205" s="523"/>
      <c r="U205" s="523"/>
    </row>
    <row r="206" spans="1:21" x14ac:dyDescent="0.35">
      <c r="A206" s="362">
        <v>89</v>
      </c>
      <c r="B206" s="523" t="str">
        <f ca="1">IF(CONCATENATE('7'!AB94," (",'7'!AD94,") ",", ",'7'!AC94,"  ",'7'!AE94)=$AJ$119,"",IF(CONCATENATE('7'!AB94," (",'7'!AD94,") ",", ",'7'!AC94,"  ",'7'!AE94)=$AJ$118,"-",CONCATENATE('7'!AB94," (",'7'!AD94,") ",", ",'7'!AC94,"  ",'7'!AE94)))</f>
        <v/>
      </c>
      <c r="C206" s="523"/>
      <c r="D206" s="523"/>
      <c r="E206" s="523"/>
      <c r="F206" s="524" t="str">
        <f ca="1">'7'!AF94</f>
        <v xml:space="preserve"> </v>
      </c>
      <c r="G206" s="524"/>
      <c r="H206" s="524" t="str">
        <f ca="1">'7'!AG94</f>
        <v xml:space="preserve"> </v>
      </c>
      <c r="I206" s="524"/>
      <c r="J206" s="523" t="str">
        <f ca="1">'7'!AH94</f>
        <v xml:space="preserve"> </v>
      </c>
      <c r="K206" s="523"/>
      <c r="L206" s="523"/>
      <c r="M206" s="523"/>
      <c r="N206" s="523" t="str">
        <f ca="1">'7'!AI94</f>
        <v xml:space="preserve"> </v>
      </c>
      <c r="O206" s="523"/>
      <c r="P206" s="523"/>
      <c r="Q206" s="523" t="str">
        <f ca="1">'7'!AJ94</f>
        <v xml:space="preserve"> </v>
      </c>
      <c r="R206" s="523"/>
      <c r="S206" s="523" t="str">
        <f ca="1">IF(CONCATENATE('7'!AK94,". ",'7'!AL94)=$K$219,"",CONCATENATE('7'!AK94,". ",'7'!AL94))</f>
        <v/>
      </c>
      <c r="T206" s="523"/>
      <c r="U206" s="523"/>
    </row>
    <row r="207" spans="1:21" x14ac:dyDescent="0.35">
      <c r="A207" s="362">
        <v>90</v>
      </c>
      <c r="B207" s="523" t="str">
        <f ca="1">IF(CONCATENATE('7'!AB95," (",'7'!AD95,") ",", ",'7'!AC95,"  ",'7'!AE95)=$AJ$119,"",IF(CONCATENATE('7'!AB95," (",'7'!AD95,") ",", ",'7'!AC95,"  ",'7'!AE95)=$AJ$118,"-",CONCATENATE('7'!AB95," (",'7'!AD95,") ",", ",'7'!AC95,"  ",'7'!AE95)))</f>
        <v/>
      </c>
      <c r="C207" s="523"/>
      <c r="D207" s="523"/>
      <c r="E207" s="523"/>
      <c r="F207" s="524" t="str">
        <f ca="1">'7'!AF95</f>
        <v xml:space="preserve"> </v>
      </c>
      <c r="G207" s="524"/>
      <c r="H207" s="524" t="str">
        <f ca="1">'7'!AG95</f>
        <v xml:space="preserve"> </v>
      </c>
      <c r="I207" s="524"/>
      <c r="J207" s="523" t="str">
        <f ca="1">'7'!AH95</f>
        <v xml:space="preserve"> </v>
      </c>
      <c r="K207" s="523"/>
      <c r="L207" s="523"/>
      <c r="M207" s="523"/>
      <c r="N207" s="523" t="str">
        <f ca="1">'7'!AI95</f>
        <v xml:space="preserve"> </v>
      </c>
      <c r="O207" s="523"/>
      <c r="P207" s="523"/>
      <c r="Q207" s="523" t="str">
        <f ca="1">'7'!AJ95</f>
        <v xml:space="preserve"> </v>
      </c>
      <c r="R207" s="523"/>
      <c r="S207" s="523" t="str">
        <f ca="1">IF(CONCATENATE('7'!AK95,". ",'7'!AL95)=$K$219,"",CONCATENATE('7'!AK95,". ",'7'!AL95))</f>
        <v/>
      </c>
      <c r="T207" s="523"/>
      <c r="U207" s="523"/>
    </row>
    <row r="208" spans="1:21" x14ac:dyDescent="0.35">
      <c r="A208" s="362">
        <v>91</v>
      </c>
      <c r="B208" s="523" t="str">
        <f ca="1">IF(CONCATENATE('7'!AB96," (",'7'!AD96,") ",", ",'7'!AC96,"  ",'7'!AE96)=$AJ$119,"",IF(CONCATENATE('7'!AB96," (",'7'!AD96,") ",", ",'7'!AC96,"  ",'7'!AE96)=$AJ$118,"-",CONCATENATE('7'!AB96," (",'7'!AD96,") ",", ",'7'!AC96,"  ",'7'!AE96)))</f>
        <v/>
      </c>
      <c r="C208" s="523"/>
      <c r="D208" s="523"/>
      <c r="E208" s="523"/>
      <c r="F208" s="524" t="str">
        <f ca="1">'7'!AF96</f>
        <v xml:space="preserve"> </v>
      </c>
      <c r="G208" s="524"/>
      <c r="H208" s="524" t="str">
        <f ca="1">'7'!AG96</f>
        <v xml:space="preserve"> </v>
      </c>
      <c r="I208" s="524"/>
      <c r="J208" s="523" t="str">
        <f ca="1">'7'!AH96</f>
        <v xml:space="preserve"> </v>
      </c>
      <c r="K208" s="523"/>
      <c r="L208" s="523"/>
      <c r="M208" s="523"/>
      <c r="N208" s="523" t="str">
        <f ca="1">'7'!AI96</f>
        <v xml:space="preserve"> </v>
      </c>
      <c r="O208" s="523"/>
      <c r="P208" s="523"/>
      <c r="Q208" s="523" t="str">
        <f ca="1">'7'!AJ96</f>
        <v xml:space="preserve"> </v>
      </c>
      <c r="R208" s="523"/>
      <c r="S208" s="523" t="str">
        <f ca="1">IF(CONCATENATE('7'!AK96,". ",'7'!AL96)=$K$219,"",CONCATENATE('7'!AK96,". ",'7'!AL96))</f>
        <v/>
      </c>
      <c r="T208" s="523"/>
      <c r="U208" s="523"/>
    </row>
    <row r="209" spans="1:21" x14ac:dyDescent="0.35">
      <c r="A209" s="362">
        <v>92</v>
      </c>
      <c r="B209" s="523" t="str">
        <f ca="1">IF(CONCATENATE('7'!AB97," (",'7'!AD97,") ",", ",'7'!AC97,"  ",'7'!AE97)=$AJ$119,"",IF(CONCATENATE('7'!AB97," (",'7'!AD97,") ",", ",'7'!AC97,"  ",'7'!AE97)=$AJ$118,"-",CONCATENATE('7'!AB97," (",'7'!AD97,") ",", ",'7'!AC97,"  ",'7'!AE97)))</f>
        <v/>
      </c>
      <c r="C209" s="523"/>
      <c r="D209" s="523"/>
      <c r="E209" s="523"/>
      <c r="F209" s="524" t="str">
        <f ca="1">'7'!AF97</f>
        <v xml:space="preserve"> </v>
      </c>
      <c r="G209" s="524"/>
      <c r="H209" s="524" t="str">
        <f ca="1">'7'!AG97</f>
        <v xml:space="preserve"> </v>
      </c>
      <c r="I209" s="524"/>
      <c r="J209" s="523" t="str">
        <f ca="1">'7'!AH97</f>
        <v xml:space="preserve"> </v>
      </c>
      <c r="K209" s="523"/>
      <c r="L209" s="523"/>
      <c r="M209" s="523"/>
      <c r="N209" s="523" t="str">
        <f ca="1">'7'!AI97</f>
        <v xml:space="preserve"> </v>
      </c>
      <c r="O209" s="523"/>
      <c r="P209" s="523"/>
      <c r="Q209" s="523" t="str">
        <f ca="1">'7'!AJ97</f>
        <v xml:space="preserve"> </v>
      </c>
      <c r="R209" s="523"/>
      <c r="S209" s="523" t="str">
        <f ca="1">IF(CONCATENATE('7'!AK97,". ",'7'!AL97)=$K$219,"",CONCATENATE('7'!AK97,". ",'7'!AL97))</f>
        <v/>
      </c>
      <c r="T209" s="523"/>
      <c r="U209" s="523"/>
    </row>
    <row r="210" spans="1:21" x14ac:dyDescent="0.35">
      <c r="A210" s="362">
        <v>93</v>
      </c>
      <c r="B210" s="523" t="str">
        <f ca="1">IF(CONCATENATE('7'!AB98," (",'7'!AD98,") ",", ",'7'!AC98,"  ",'7'!AE98)=$AJ$119,"",IF(CONCATENATE('7'!AB98," (",'7'!AD98,") ",", ",'7'!AC98,"  ",'7'!AE98)=$AJ$118,"-",CONCATENATE('7'!AB98," (",'7'!AD98,") ",", ",'7'!AC98,"  ",'7'!AE98)))</f>
        <v/>
      </c>
      <c r="C210" s="523"/>
      <c r="D210" s="523"/>
      <c r="E210" s="523"/>
      <c r="F210" s="524" t="str">
        <f ca="1">'7'!AF98</f>
        <v xml:space="preserve"> </v>
      </c>
      <c r="G210" s="524"/>
      <c r="H210" s="524" t="str">
        <f ca="1">'7'!AG98</f>
        <v xml:space="preserve"> </v>
      </c>
      <c r="I210" s="524"/>
      <c r="J210" s="523" t="str">
        <f ca="1">'7'!AH98</f>
        <v xml:space="preserve"> </v>
      </c>
      <c r="K210" s="523"/>
      <c r="L210" s="523"/>
      <c r="M210" s="523"/>
      <c r="N210" s="523" t="str">
        <f ca="1">'7'!AI98</f>
        <v xml:space="preserve"> </v>
      </c>
      <c r="O210" s="523"/>
      <c r="P210" s="523"/>
      <c r="Q210" s="523" t="str">
        <f ca="1">'7'!AJ98</f>
        <v xml:space="preserve"> </v>
      </c>
      <c r="R210" s="523"/>
      <c r="S210" s="523" t="str">
        <f ca="1">IF(CONCATENATE('7'!AK98,". ",'7'!AL98)=$K$219,"",CONCATENATE('7'!AK98,". ",'7'!AL98))</f>
        <v/>
      </c>
      <c r="T210" s="523"/>
      <c r="U210" s="523"/>
    </row>
    <row r="211" spans="1:21" x14ac:dyDescent="0.35">
      <c r="A211" s="362">
        <v>94</v>
      </c>
      <c r="B211" s="523" t="str">
        <f ca="1">IF(CONCATENATE('7'!AB99," (",'7'!AD99,") ",", ",'7'!AC99,"  ",'7'!AE99)=$AJ$119,"",IF(CONCATENATE('7'!AB99," (",'7'!AD99,") ",", ",'7'!AC99,"  ",'7'!AE99)=$AJ$118,"-",CONCATENATE('7'!AB99," (",'7'!AD99,") ",", ",'7'!AC99,"  ",'7'!AE99)))</f>
        <v/>
      </c>
      <c r="C211" s="523"/>
      <c r="D211" s="523"/>
      <c r="E211" s="523"/>
      <c r="F211" s="524" t="str">
        <f ca="1">'7'!AF99</f>
        <v xml:space="preserve"> </v>
      </c>
      <c r="G211" s="524"/>
      <c r="H211" s="524" t="str">
        <f ca="1">'7'!AG99</f>
        <v xml:space="preserve"> </v>
      </c>
      <c r="I211" s="524"/>
      <c r="J211" s="523" t="str">
        <f ca="1">'7'!AH99</f>
        <v xml:space="preserve"> </v>
      </c>
      <c r="K211" s="523"/>
      <c r="L211" s="523"/>
      <c r="M211" s="523"/>
      <c r="N211" s="523" t="str">
        <f ca="1">'7'!AI99</f>
        <v xml:space="preserve"> </v>
      </c>
      <c r="O211" s="523"/>
      <c r="P211" s="523"/>
      <c r="Q211" s="523" t="str">
        <f ca="1">'7'!AJ99</f>
        <v xml:space="preserve"> </v>
      </c>
      <c r="R211" s="523"/>
      <c r="S211" s="523" t="str">
        <f ca="1">IF(CONCATENATE('7'!AK99,". ",'7'!AL99)=$K$219,"",CONCATENATE('7'!AK99,". ",'7'!AL99))</f>
        <v/>
      </c>
      <c r="T211" s="523"/>
      <c r="U211" s="523"/>
    </row>
    <row r="212" spans="1:21" x14ac:dyDescent="0.35">
      <c r="A212" s="362">
        <v>95</v>
      </c>
      <c r="B212" s="523" t="str">
        <f ca="1">IF(CONCATENATE('7'!AB100," (",'7'!AD100,") ",", ",'7'!AC100,"  ",'7'!AE100)=$AJ$119,"",IF(CONCATENATE('7'!AB100," (",'7'!AD100,") ",", ",'7'!AC100,"  ",'7'!AE100)=$AJ$118,"-",CONCATENATE('7'!AB100," (",'7'!AD100,") ",", ",'7'!AC100,"  ",'7'!AE100)))</f>
        <v/>
      </c>
      <c r="C212" s="523"/>
      <c r="D212" s="523"/>
      <c r="E212" s="523"/>
      <c r="F212" s="524" t="str">
        <f ca="1">'7'!AF100</f>
        <v xml:space="preserve"> </v>
      </c>
      <c r="G212" s="524"/>
      <c r="H212" s="524" t="str">
        <f ca="1">'7'!AG100</f>
        <v xml:space="preserve"> </v>
      </c>
      <c r="I212" s="524"/>
      <c r="J212" s="523" t="str">
        <f ca="1">'7'!AH100</f>
        <v xml:space="preserve"> </v>
      </c>
      <c r="K212" s="523"/>
      <c r="L212" s="523"/>
      <c r="M212" s="523"/>
      <c r="N212" s="523" t="str">
        <f ca="1">'7'!AI100</f>
        <v xml:space="preserve"> </v>
      </c>
      <c r="O212" s="523"/>
      <c r="P212" s="523"/>
      <c r="Q212" s="523" t="str">
        <f ca="1">'7'!AJ100</f>
        <v xml:space="preserve"> </v>
      </c>
      <c r="R212" s="523"/>
      <c r="S212" s="523" t="str">
        <f ca="1">IF(CONCATENATE('7'!AK100,". ",'7'!AL100)=$K$219,"",CONCATENATE('7'!AK100,". ",'7'!AL100))</f>
        <v/>
      </c>
      <c r="T212" s="523"/>
      <c r="U212" s="523"/>
    </row>
    <row r="213" spans="1:21" x14ac:dyDescent="0.35">
      <c r="A213" s="362">
        <v>96</v>
      </c>
      <c r="B213" s="523" t="str">
        <f ca="1">IF(CONCATENATE('7'!AB101," (",'7'!AD101,") ",", ",'7'!AC101,"  ",'7'!AE101)=$AJ$119,"",IF(CONCATENATE('7'!AB101," (",'7'!AD101,") ",", ",'7'!AC101,"  ",'7'!AE101)=$AJ$118,"-",CONCATENATE('7'!AB101," (",'7'!AD101,") ",", ",'7'!AC101,"  ",'7'!AE101)))</f>
        <v/>
      </c>
      <c r="C213" s="523"/>
      <c r="D213" s="523"/>
      <c r="E213" s="523"/>
      <c r="F213" s="524" t="str">
        <f ca="1">'7'!AF101</f>
        <v xml:space="preserve"> </v>
      </c>
      <c r="G213" s="524"/>
      <c r="H213" s="524" t="str">
        <f ca="1">'7'!AG101</f>
        <v xml:space="preserve"> </v>
      </c>
      <c r="I213" s="524"/>
      <c r="J213" s="523" t="str">
        <f ca="1">'7'!AH101</f>
        <v xml:space="preserve"> </v>
      </c>
      <c r="K213" s="523"/>
      <c r="L213" s="523"/>
      <c r="M213" s="523"/>
      <c r="N213" s="523" t="str">
        <f ca="1">'7'!AI101</f>
        <v xml:space="preserve"> </v>
      </c>
      <c r="O213" s="523"/>
      <c r="P213" s="523"/>
      <c r="Q213" s="523" t="str">
        <f ca="1">'7'!AJ101</f>
        <v xml:space="preserve"> </v>
      </c>
      <c r="R213" s="523"/>
      <c r="S213" s="523" t="str">
        <f ca="1">IF(CONCATENATE('7'!AK101,". ",'7'!AL101)=$K$219,"",CONCATENATE('7'!AK101,". ",'7'!AL101))</f>
        <v/>
      </c>
      <c r="T213" s="523"/>
      <c r="U213" s="523"/>
    </row>
    <row r="214" spans="1:21" ht="18" customHeight="1" x14ac:dyDescent="0.35">
      <c r="A214" s="362">
        <v>97</v>
      </c>
      <c r="B214" s="523" t="str">
        <f ca="1">IF(CONCATENATE('7'!AB102," (",'7'!AD102,") ",", ",'7'!AC102,"  ",'7'!AE102)=$AJ$119,"",IF(CONCATENATE('7'!AB102," (",'7'!AD102,") ",", ",'7'!AC102,"  ",'7'!AE102)=$AJ$118,"-",CONCATENATE('7'!AB102," (",'7'!AD102,") ",", ",'7'!AC102,"  ",'7'!AE102)))</f>
        <v/>
      </c>
      <c r="C214" s="523"/>
      <c r="D214" s="523"/>
      <c r="E214" s="523"/>
      <c r="F214" s="524" t="str">
        <f ca="1">'7'!AF102</f>
        <v xml:space="preserve"> </v>
      </c>
      <c r="G214" s="524"/>
      <c r="H214" s="524" t="str">
        <f ca="1">'7'!AG102</f>
        <v xml:space="preserve"> </v>
      </c>
      <c r="I214" s="524"/>
      <c r="J214" s="523" t="str">
        <f ca="1">'7'!AH102</f>
        <v xml:space="preserve"> </v>
      </c>
      <c r="K214" s="523"/>
      <c r="L214" s="523"/>
      <c r="M214" s="523"/>
      <c r="N214" s="523" t="str">
        <f ca="1">'7'!AI102</f>
        <v xml:space="preserve"> </v>
      </c>
      <c r="O214" s="523"/>
      <c r="P214" s="523"/>
      <c r="Q214" s="523" t="str">
        <f ca="1">'7'!AJ102</f>
        <v xml:space="preserve"> </v>
      </c>
      <c r="R214" s="523"/>
      <c r="S214" s="523" t="str">
        <f ca="1">IF(CONCATENATE('7'!AK102,". ",'7'!AL102)=$K$219,"",CONCATENATE('7'!AK102,". ",'7'!AL102))</f>
        <v/>
      </c>
      <c r="T214" s="523"/>
      <c r="U214" s="523"/>
    </row>
    <row r="215" spans="1:21" x14ac:dyDescent="0.35">
      <c r="A215" s="362">
        <v>98</v>
      </c>
      <c r="B215" s="523" t="str">
        <f ca="1">IF(CONCATENATE('7'!AB103," (",'7'!AD103,") ",", ",'7'!AC103,"  ",'7'!AE103)=$AJ$119,"",IF(CONCATENATE('7'!AB103," (",'7'!AD103,") ",", ",'7'!AC103,"  ",'7'!AE103)=$AJ$118,"-",CONCATENATE('7'!AB103," (",'7'!AD103,") ",", ",'7'!AC103,"  ",'7'!AE103)))</f>
        <v/>
      </c>
      <c r="C215" s="523"/>
      <c r="D215" s="523"/>
      <c r="E215" s="523"/>
      <c r="F215" s="524" t="str">
        <f ca="1">'7'!AF103</f>
        <v xml:space="preserve"> </v>
      </c>
      <c r="G215" s="524"/>
      <c r="H215" s="524" t="str">
        <f ca="1">'7'!AG103</f>
        <v xml:space="preserve"> </v>
      </c>
      <c r="I215" s="524"/>
      <c r="J215" s="523" t="str">
        <f ca="1">'7'!AH103</f>
        <v xml:space="preserve"> </v>
      </c>
      <c r="K215" s="523"/>
      <c r="L215" s="523"/>
      <c r="M215" s="523"/>
      <c r="N215" s="523" t="str">
        <f ca="1">'7'!AI103</f>
        <v xml:space="preserve"> </v>
      </c>
      <c r="O215" s="523"/>
      <c r="P215" s="523"/>
      <c r="Q215" s="523" t="str">
        <f ca="1">'7'!AJ103</f>
        <v xml:space="preserve"> </v>
      </c>
      <c r="R215" s="523"/>
      <c r="S215" s="523" t="str">
        <f ca="1">IF(CONCATENATE('7'!AK103,". ",'7'!AL103)=$K$219,"",CONCATENATE('7'!AK103,". ",'7'!AL103))</f>
        <v/>
      </c>
      <c r="T215" s="523"/>
      <c r="U215" s="523"/>
    </row>
    <row r="216" spans="1:21" x14ac:dyDescent="0.35">
      <c r="A216" s="362">
        <v>99</v>
      </c>
      <c r="B216" s="523" t="str">
        <f ca="1">IF(CONCATENATE('7'!AB104," (",'7'!AD104,") ",", ",'7'!AC104,"  ",'7'!AE104)=$AJ$119,"",IF(CONCATENATE('7'!AB104," (",'7'!AD104,") ",", ",'7'!AC104,"  ",'7'!AE104)=$AJ$118,"-",CONCATENATE('7'!AB104," (",'7'!AD104,") ",", ",'7'!AC104,"  ",'7'!AE104)))</f>
        <v/>
      </c>
      <c r="C216" s="523"/>
      <c r="D216" s="523"/>
      <c r="E216" s="523"/>
      <c r="F216" s="524" t="str">
        <f ca="1">'7'!AF104</f>
        <v xml:space="preserve"> </v>
      </c>
      <c r="G216" s="524"/>
      <c r="H216" s="524" t="str">
        <f ca="1">'7'!AG104</f>
        <v xml:space="preserve"> </v>
      </c>
      <c r="I216" s="524"/>
      <c r="J216" s="523" t="str">
        <f ca="1">'7'!AH104</f>
        <v xml:space="preserve"> </v>
      </c>
      <c r="K216" s="523"/>
      <c r="L216" s="523"/>
      <c r="M216" s="523"/>
      <c r="N216" s="523" t="str">
        <f ca="1">'7'!AI104</f>
        <v xml:space="preserve"> </v>
      </c>
      <c r="O216" s="523"/>
      <c r="P216" s="523"/>
      <c r="Q216" s="523" t="str">
        <f ca="1">'7'!AJ104</f>
        <v xml:space="preserve"> </v>
      </c>
      <c r="R216" s="523"/>
      <c r="S216" s="523" t="str">
        <f ca="1">IF(CONCATENATE('7'!AK104,". ",'7'!AL104)=$K$219,"",CONCATENATE('7'!AK104,". ",'7'!AL104))</f>
        <v/>
      </c>
      <c r="T216" s="523"/>
      <c r="U216" s="523"/>
    </row>
    <row r="217" spans="1:21" x14ac:dyDescent="0.35">
      <c r="A217" s="362">
        <v>100</v>
      </c>
      <c r="B217" s="523" t="str">
        <f ca="1">IF(CONCATENATE('7'!AB105," (",'7'!AD105,") ",", ",'7'!AC105,"  ",'7'!AE105)=$AJ$119,"",IF(CONCATENATE('7'!AB105," (",'7'!AD105,") ",", ",'7'!AC105,"  ",'7'!AE105)=$AJ$118,"-",CONCATENATE('7'!AB105," (",'7'!AD105,") ",", ",'7'!AC105,"  ",'7'!AE105)))</f>
        <v/>
      </c>
      <c r="C217" s="523"/>
      <c r="D217" s="523"/>
      <c r="E217" s="523"/>
      <c r="F217" s="524" t="str">
        <f ca="1">'7'!AF105</f>
        <v xml:space="preserve"> </v>
      </c>
      <c r="G217" s="524"/>
      <c r="H217" s="524" t="str">
        <f ca="1">'7'!AG105</f>
        <v xml:space="preserve"> </v>
      </c>
      <c r="I217" s="524"/>
      <c r="J217" s="523" t="str">
        <f ca="1">'7'!AH105</f>
        <v xml:space="preserve"> </v>
      </c>
      <c r="K217" s="523"/>
      <c r="L217" s="523"/>
      <c r="M217" s="523"/>
      <c r="N217" s="523" t="str">
        <f ca="1">'7'!AI105</f>
        <v xml:space="preserve"> </v>
      </c>
      <c r="O217" s="523"/>
      <c r="P217" s="523"/>
      <c r="Q217" s="523" t="str">
        <f ca="1">'7'!AJ105</f>
        <v xml:space="preserve"> </v>
      </c>
      <c r="R217" s="523"/>
      <c r="S217" s="523" t="str">
        <f ca="1">IF(CONCATENATE('7'!AK105,". ",'7'!AL105)=$K$219,"",CONCATENATE('7'!AK105,". ",'7'!AL105))</f>
        <v/>
      </c>
      <c r="T217" s="523"/>
      <c r="U217" s="523"/>
    </row>
    <row r="218" spans="1:21" ht="26.25" customHeight="1" x14ac:dyDescent="0.35">
      <c r="A218" s="536" t="s">
        <v>795</v>
      </c>
      <c r="B218" s="536"/>
      <c r="C218" s="536"/>
      <c r="D218" s="537"/>
      <c r="E218" s="537"/>
      <c r="F218" s="537"/>
      <c r="G218" s="537"/>
      <c r="H218" s="537"/>
      <c r="I218" s="537"/>
      <c r="J218" s="537"/>
      <c r="K218" s="537"/>
      <c r="L218" s="537"/>
      <c r="M218" s="537"/>
      <c r="N218" s="537"/>
      <c r="O218" s="537"/>
      <c r="P218" s="537"/>
      <c r="Q218" s="537"/>
      <c r="R218" s="537"/>
      <c r="S218" s="537"/>
      <c r="T218" s="537"/>
      <c r="U218" s="537"/>
    </row>
    <row r="219" spans="1:21" ht="16.5" customHeight="1" x14ac:dyDescent="0.35">
      <c r="A219" s="198"/>
      <c r="B219" s="211"/>
      <c r="C219" s="200"/>
      <c r="D219" s="200"/>
      <c r="E219" s="200"/>
      <c r="F219" s="200"/>
      <c r="G219" s="200"/>
      <c r="H219" s="200"/>
      <c r="I219" s="200"/>
      <c r="J219" s="200"/>
      <c r="K219" s="200" t="s">
        <v>414</v>
      </c>
      <c r="L219" s="200"/>
      <c r="M219" s="202"/>
      <c r="N219" s="200"/>
      <c r="O219" s="200"/>
      <c r="P219" s="200"/>
      <c r="Q219" s="202"/>
      <c r="R219" s="200"/>
      <c r="S219" s="202"/>
      <c r="T219" s="202"/>
      <c r="U219" s="202"/>
    </row>
    <row r="220" spans="1:21" ht="28.5" customHeight="1" x14ac:dyDescent="0.35">
      <c r="A220" s="534" t="str">
        <f>'Анкета (зміст)'!A28</f>
        <v>ІІІ. Відносини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з іншими особами</v>
      </c>
      <c r="B220" s="558"/>
      <c r="C220" s="558"/>
      <c r="D220" s="558"/>
      <c r="E220" s="558"/>
      <c r="F220" s="558"/>
      <c r="G220" s="558"/>
      <c r="H220" s="558"/>
      <c r="I220" s="558"/>
      <c r="J220" s="558"/>
      <c r="K220" s="558"/>
      <c r="L220" s="558"/>
      <c r="M220" s="558"/>
      <c r="N220" s="558"/>
      <c r="O220" s="558"/>
      <c r="P220" s="558"/>
      <c r="Q220" s="558"/>
      <c r="R220" s="558"/>
      <c r="S220" s="558"/>
      <c r="T220" s="558"/>
      <c r="U220" s="558"/>
    </row>
    <row r="221" spans="1:21" ht="24.75" customHeight="1" x14ac:dyDescent="0.35">
      <c r="A221" s="534" t="str">
        <f>'Анкета (зміст)'!A29</f>
        <v>8. Інформація про юридичних осіб, у яких керівник, головний бухгалтер, ключова особа заявника/надавача фінансових послуг/надавача фінансових платіжних послуг/надавача обмежених платіжних послуг є власником істотної участі або контролером</v>
      </c>
      <c r="B221" s="558"/>
      <c r="C221" s="558"/>
      <c r="D221" s="558"/>
      <c r="E221" s="558"/>
      <c r="F221" s="558"/>
      <c r="G221" s="558"/>
      <c r="H221" s="558"/>
      <c r="I221" s="558"/>
      <c r="J221" s="558"/>
      <c r="K221" s="558"/>
      <c r="L221" s="558"/>
      <c r="M221" s="558"/>
      <c r="N221" s="558"/>
      <c r="O221" s="558"/>
      <c r="P221" s="558"/>
      <c r="Q221" s="558"/>
      <c r="R221" s="558"/>
      <c r="S221" s="558"/>
      <c r="T221" s="558"/>
      <c r="U221" s="558"/>
    </row>
    <row r="222" spans="1:21" ht="15.75" customHeight="1" x14ac:dyDescent="0.35">
      <c r="A222" s="209"/>
      <c r="B222" s="211"/>
      <c r="C222" s="211"/>
      <c r="D222" s="211"/>
      <c r="E222" s="211"/>
      <c r="F222" s="211"/>
      <c r="G222" s="211"/>
      <c r="H222" s="211"/>
      <c r="I222" s="211"/>
      <c r="J222" s="211"/>
      <c r="K222" s="211"/>
      <c r="L222" s="200"/>
      <c r="M222" s="202"/>
      <c r="N222" s="200"/>
      <c r="O222" s="200"/>
      <c r="P222" s="200"/>
      <c r="Q222" s="202"/>
      <c r="R222" s="200"/>
      <c r="S222" s="202"/>
      <c r="T222" s="202"/>
      <c r="U222" s="203" t="s">
        <v>374</v>
      </c>
    </row>
    <row r="223" spans="1:21" ht="55.5" customHeight="1" x14ac:dyDescent="0.35">
      <c r="A223" s="553" t="s">
        <v>125</v>
      </c>
      <c r="B223" s="551" t="s">
        <v>840</v>
      </c>
      <c r="C223" s="551"/>
      <c r="D223" s="551"/>
      <c r="E223" s="551" t="s">
        <v>192</v>
      </c>
      <c r="F223" s="551"/>
      <c r="G223" s="551"/>
      <c r="H223" s="551"/>
      <c r="I223" s="551" t="s">
        <v>139</v>
      </c>
      <c r="J223" s="551"/>
      <c r="K223" s="551"/>
      <c r="L223" s="551"/>
      <c r="M223" s="551"/>
      <c r="N223" s="551"/>
      <c r="O223" s="551" t="str">
        <f>'8'!T3</f>
        <v>Наявність впливу на юридичну особу</v>
      </c>
      <c r="P223" s="551"/>
      <c r="Q223" s="551" t="str">
        <f>'8'!U3</f>
        <v xml:space="preserve">Основний вид діяльності </v>
      </c>
      <c r="R223" s="551"/>
      <c r="S223" s="551"/>
      <c r="T223" s="551" t="str">
        <f>'8'!W3</f>
        <v>Наявність зв’язку юридичної особи із заявником / надавачем фінансових послуг / надавачем фінансових платіжних послуг / надавачем обмежених платіжних послуг та його опис</v>
      </c>
      <c r="U223" s="551"/>
    </row>
    <row r="224" spans="1:21" ht="159.75" customHeight="1" x14ac:dyDescent="0.35">
      <c r="A224" s="553"/>
      <c r="B224" s="551"/>
      <c r="C224" s="551"/>
      <c r="D224" s="551"/>
      <c r="E224" s="551"/>
      <c r="F224" s="551"/>
      <c r="G224" s="551"/>
      <c r="H224" s="551"/>
      <c r="I224" s="551" t="s">
        <v>0</v>
      </c>
      <c r="J224" s="551"/>
      <c r="K224" s="551" t="s">
        <v>377</v>
      </c>
      <c r="L224" s="551"/>
      <c r="M224" s="551" t="s">
        <v>1</v>
      </c>
      <c r="N224" s="551"/>
      <c r="O224" s="551"/>
      <c r="P224" s="551"/>
      <c r="Q224" s="551"/>
      <c r="R224" s="551"/>
      <c r="S224" s="551"/>
      <c r="T224" s="551"/>
      <c r="U224" s="551"/>
    </row>
    <row r="225" spans="1:36" ht="10.5" customHeight="1" x14ac:dyDescent="0.35">
      <c r="A225" s="204">
        <v>1</v>
      </c>
      <c r="B225" s="551">
        <v>2</v>
      </c>
      <c r="C225" s="551"/>
      <c r="D225" s="551"/>
      <c r="E225" s="551">
        <v>3</v>
      </c>
      <c r="F225" s="551"/>
      <c r="G225" s="551"/>
      <c r="H225" s="551"/>
      <c r="I225" s="551">
        <v>4</v>
      </c>
      <c r="J225" s="551"/>
      <c r="K225" s="551">
        <v>5</v>
      </c>
      <c r="L225" s="551"/>
      <c r="M225" s="551">
        <v>6</v>
      </c>
      <c r="N225" s="551"/>
      <c r="O225" s="551">
        <v>7</v>
      </c>
      <c r="P225" s="551"/>
      <c r="Q225" s="551">
        <v>8</v>
      </c>
      <c r="R225" s="551"/>
      <c r="S225" s="551"/>
      <c r="T225" s="571">
        <v>9</v>
      </c>
      <c r="U225" s="573"/>
    </row>
    <row r="226" spans="1:36" x14ac:dyDescent="0.35">
      <c r="A226" s="205">
        <v>1</v>
      </c>
      <c r="B226" s="532" t="str">
        <f ca="1">IF(CONCATENATE('8'!AB6," (",'8'!AD6,"), ",'8'!AC6,", ",'8'!AE6)=$AJ$226,"",IF(CONCATENATE('8'!AB6," (",'8'!AD6,"), ",'8'!AC6,", ",'8'!AE6)=$AJ$227,"-",(CONCATENATE('8'!AB6," (",'8'!AD6,"), ",'8'!AC6,", ",'8'!AE6))))</f>
        <v/>
      </c>
      <c r="C226" s="532"/>
      <c r="D226" s="532"/>
      <c r="E226" s="532" t="str">
        <f ca="1">IF(CONCATENATE('8'!AG6,", ",'8'!AF6,", ",'8'!AH6," обл., ",'8'!AI6," р-н, ",'8'!AJ6," ",'8'!AK6,", ",'8'!AL6," ",'8'!AM6,", буд. ",'8'!AN6,", кв./оф.",'8'!AO6,".    ",'8'!AP6)=$AJ$230,"",IF(CONCATENATE('8'!AG6,", ",'8'!AF6,", ",'8'!AH6," обл., ",'8'!AI6," р-н, ",'8'!AJ6," ",'8'!AK6,", ",'8'!AL6," ",'8'!AM6,", буд. ",'8'!AN6,", кв./оф.",'8'!AO6,".    ",'8'!AP6)=$AJ$228,"-",CONCATENATE('8'!AG6,", ",'8'!AF6,", ",'8'!AH6," обл., ",'8'!AI6," р-н, ",'8'!AJ6," ",'8'!AK6,", ",'8'!AL6," ",'8'!AM6,", буд. ",'8'!AN6,", кв./оф.",'8'!AO6,".    ",'8'!AP6)))</f>
        <v/>
      </c>
      <c r="F226" s="532"/>
      <c r="G226" s="532"/>
      <c r="H226" s="532"/>
      <c r="I226" s="541" t="str">
        <f ca="1">'8'!AQ6</f>
        <v xml:space="preserve"> </v>
      </c>
      <c r="J226" s="541"/>
      <c r="K226" s="541" t="str">
        <f ca="1">'8'!AR6</f>
        <v xml:space="preserve"> </v>
      </c>
      <c r="L226" s="541"/>
      <c r="M226" s="541" t="str">
        <f ca="1">'8'!AS6</f>
        <v/>
      </c>
      <c r="N226" s="541"/>
      <c r="O226" s="542" t="str">
        <f ca="1">'8'!AT6</f>
        <v xml:space="preserve"> </v>
      </c>
      <c r="P226" s="542"/>
      <c r="Q226" s="532" t="str">
        <f ca="1">CONCATENATE('8'!AU6,". ",'8'!AV6)</f>
        <v xml:space="preserve"> .  </v>
      </c>
      <c r="R226" s="532"/>
      <c r="S226" s="532"/>
      <c r="T226" s="542" t="str">
        <f ca="1">'8'!AW6</f>
        <v xml:space="preserve"> </v>
      </c>
      <c r="U226" s="542"/>
      <c r="AJ226" t="s">
        <v>415</v>
      </c>
    </row>
    <row r="227" spans="1:36" x14ac:dyDescent="0.35">
      <c r="A227" s="205">
        <v>2</v>
      </c>
      <c r="B227" s="532" t="str">
        <f ca="1">IF(CONCATENATE('8'!AB7," (",'8'!AD7,"), ",'8'!AC7,", ",'8'!AE7)=$AJ$226,"",IF(CONCATENATE('8'!AB7," (",'8'!AD7,"), ",'8'!AC7,", ",'8'!AE7)=$AJ$227,"-",(CONCATENATE('8'!AB7," (",'8'!AD7,"), ",'8'!AC7,", ",'8'!AE7))))</f>
        <v/>
      </c>
      <c r="C227" s="532"/>
      <c r="D227" s="532"/>
      <c r="E227" s="532" t="str">
        <f ca="1">IF(CONCATENATE('8'!AG7,", ",'8'!AF7,", ",'8'!AH7," обл., ",'8'!AI7," р-н, ",'8'!AJ7," ",'8'!AK7,", ",'8'!AL7," ",'8'!AM7,", буд. ",'8'!AN7,", кв./оф.",'8'!AO7,".    ",'8'!AP7)=$AJ$230,"",IF(CONCATENATE('8'!AG7,", ",'8'!AF7,", ",'8'!AH7," обл., ",'8'!AI7," р-н, ",'8'!AJ7," ",'8'!AK7,", ",'8'!AL7," ",'8'!AM7,", буд. ",'8'!AN7,", кв./оф.",'8'!AO7,".    ",'8'!AP7)=$AJ$228,"-",CONCATENATE('8'!AG7,", ",'8'!AF7,", ",'8'!AH7," обл., ",'8'!AI7," р-н, ",'8'!AJ7," ",'8'!AK7,", ",'8'!AL7," ",'8'!AM7,", буд. ",'8'!AN7,", кв./оф.",'8'!AO7,".    ",'8'!AP7)))</f>
        <v/>
      </c>
      <c r="F227" s="532"/>
      <c r="G227" s="532"/>
      <c r="H227" s="532"/>
      <c r="I227" s="541" t="str">
        <f ca="1">'8'!AQ7</f>
        <v xml:space="preserve"> </v>
      </c>
      <c r="J227" s="541"/>
      <c r="K227" s="541" t="str">
        <f ca="1">'8'!AR7</f>
        <v xml:space="preserve"> </v>
      </c>
      <c r="L227" s="541"/>
      <c r="M227" s="541" t="str">
        <f ca="1">'8'!AS7</f>
        <v/>
      </c>
      <c r="N227" s="541"/>
      <c r="O227" s="542" t="str">
        <f ca="1">'8'!AT7</f>
        <v xml:space="preserve"> </v>
      </c>
      <c r="P227" s="542"/>
      <c r="Q227" s="532" t="str">
        <f ca="1">CONCATENATE('8'!AU7,". ",'8'!AV7)</f>
        <v xml:space="preserve"> .  </v>
      </c>
      <c r="R227" s="532"/>
      <c r="S227" s="532"/>
      <c r="T227" s="542" t="str">
        <f ca="1">'8'!AW7</f>
        <v xml:space="preserve"> </v>
      </c>
      <c r="U227" s="542"/>
      <c r="AJ227" t="s">
        <v>590</v>
      </c>
    </row>
    <row r="228" spans="1:36" x14ac:dyDescent="0.35">
      <c r="A228" s="205">
        <v>3</v>
      </c>
      <c r="B228" s="532" t="str">
        <f ca="1">IF(CONCATENATE('8'!AB8," (",'8'!AD8,"), ",'8'!AC8,", ",'8'!AE8)=$AJ$226,"",IF(CONCATENATE('8'!AB8," (",'8'!AD8,"), ",'8'!AC8,", ",'8'!AE8)=$AJ$227,"-",(CONCATENATE('8'!AB8," (",'8'!AD8,"), ",'8'!AC8,", ",'8'!AE8))))</f>
        <v/>
      </c>
      <c r="C228" s="532"/>
      <c r="D228" s="532"/>
      <c r="E228" s="532" t="str">
        <f ca="1">IF(CONCATENATE('8'!AG8,", ",'8'!AF8,", ",'8'!AH8," обл., ",'8'!AI8," р-н, ",'8'!AJ8," ",'8'!AK8,", ",'8'!AL8," ",'8'!AM8,", буд. ",'8'!AN8,", кв./оф.",'8'!AO8,".    ",'8'!AP8)=$AJ$230,"",IF(CONCATENATE('8'!AG8,", ",'8'!AF8,", ",'8'!AH8," обл., ",'8'!AI8," р-н, ",'8'!AJ8," ",'8'!AK8,", ",'8'!AL8," ",'8'!AM8,", буд. ",'8'!AN8,", кв./оф.",'8'!AO8,".    ",'8'!AP8)=$AJ$228,"-",CONCATENATE('8'!AG8,", ",'8'!AF8,", ",'8'!AH8," обл., ",'8'!AI8," р-н, ",'8'!AJ8," ",'8'!AK8,", ",'8'!AL8," ",'8'!AM8,", буд. ",'8'!AN8,", кв./оф.",'8'!AO8,".    ",'8'!AP8)))</f>
        <v/>
      </c>
      <c r="F228" s="532"/>
      <c r="G228" s="532"/>
      <c r="H228" s="532"/>
      <c r="I228" s="541" t="str">
        <f ca="1">'8'!AQ8</f>
        <v xml:space="preserve"> </v>
      </c>
      <c r="J228" s="541"/>
      <c r="K228" s="541" t="str">
        <f ca="1">'8'!AR8</f>
        <v xml:space="preserve"> </v>
      </c>
      <c r="L228" s="541"/>
      <c r="M228" s="541" t="str">
        <f ca="1">'8'!AS8</f>
        <v/>
      </c>
      <c r="N228" s="541"/>
      <c r="O228" s="542" t="str">
        <f ca="1">'8'!AT8</f>
        <v xml:space="preserve"> </v>
      </c>
      <c r="P228" s="542"/>
      <c r="Q228" s="532" t="str">
        <f ca="1">CONCATENATE('8'!AU8,". ",'8'!AV8)</f>
        <v xml:space="preserve"> .  </v>
      </c>
      <c r="R228" s="532"/>
      <c r="S228" s="532"/>
      <c r="T228" s="542" t="str">
        <f ca="1">'8'!AW8</f>
        <v xml:space="preserve"> </v>
      </c>
      <c r="U228" s="542"/>
      <c r="AJ228" t="s">
        <v>608</v>
      </c>
    </row>
    <row r="229" spans="1:36" x14ac:dyDescent="0.35">
      <c r="A229" s="205">
        <v>4</v>
      </c>
      <c r="B229" s="532" t="str">
        <f ca="1">IF(CONCATENATE('8'!AB9," (",'8'!AD9,"), ",'8'!AC9,", ",'8'!AE9)=$AJ$226,"",IF(CONCATENATE('8'!AB9," (",'8'!AD9,"), ",'8'!AC9,", ",'8'!AE9)=$AJ$227,"-",(CONCATENATE('8'!AB9," (",'8'!AD9,"), ",'8'!AC9,", ",'8'!AE9))))</f>
        <v/>
      </c>
      <c r="C229" s="532"/>
      <c r="D229" s="532"/>
      <c r="E229" s="532" t="str">
        <f ca="1">IF(CONCATENATE('8'!AG9,", ",'8'!AF9,", ",'8'!AH9," обл., ",'8'!AI9," р-н, ",'8'!AJ9," ",'8'!AK9,", ",'8'!AL9," ",'8'!AM9,", буд. ",'8'!AN9,", кв./оф.",'8'!AO9,".    ",'8'!AP9)=$AJ$230,"",IF(CONCATENATE('8'!AG9,", ",'8'!AF9,", ",'8'!AH9," обл., ",'8'!AI9," р-н, ",'8'!AJ9," ",'8'!AK9,", ",'8'!AL9," ",'8'!AM9,", буд. ",'8'!AN9,", кв./оф.",'8'!AO9,".    ",'8'!AP9)=$AJ$228,"-",CONCATENATE('8'!AG9,", ",'8'!AF9,", ",'8'!AH9," обл., ",'8'!AI9," р-н, ",'8'!AJ9," ",'8'!AK9,", ",'8'!AL9," ",'8'!AM9,", буд. ",'8'!AN9,", кв./оф.",'8'!AO9,".    ",'8'!AP9)))</f>
        <v/>
      </c>
      <c r="F229" s="532"/>
      <c r="G229" s="532"/>
      <c r="H229" s="532"/>
      <c r="I229" s="541" t="str">
        <f ca="1">'8'!AQ9</f>
        <v xml:space="preserve"> </v>
      </c>
      <c r="J229" s="541"/>
      <c r="K229" s="541" t="str">
        <f ca="1">'8'!AR9</f>
        <v xml:space="preserve"> </v>
      </c>
      <c r="L229" s="541"/>
      <c r="M229" s="541" t="str">
        <f ca="1">'8'!AS9</f>
        <v/>
      </c>
      <c r="N229" s="541"/>
      <c r="O229" s="542" t="str">
        <f ca="1">'8'!AT9</f>
        <v xml:space="preserve"> </v>
      </c>
      <c r="P229" s="542"/>
      <c r="Q229" s="532" t="str">
        <f ca="1">CONCATENATE('8'!AU9,". ",'8'!AV9)</f>
        <v xml:space="preserve"> .  </v>
      </c>
      <c r="R229" s="532"/>
      <c r="S229" s="532"/>
      <c r="T229" s="542" t="str">
        <f ca="1">'8'!AW9</f>
        <v xml:space="preserve"> </v>
      </c>
      <c r="U229" s="542"/>
      <c r="AJ229" t="s">
        <v>395</v>
      </c>
    </row>
    <row r="230" spans="1:36" x14ac:dyDescent="0.35">
      <c r="A230" s="205">
        <v>5</v>
      </c>
      <c r="B230" s="532" t="str">
        <f ca="1">IF(CONCATENATE('8'!AB10," (",'8'!AD10,"), ",'8'!AC10,", ",'8'!AE10)=$AJ$226,"",IF(CONCATENATE('8'!AB10," (",'8'!AD10,"), ",'8'!AC10,", ",'8'!AE10)=$AJ$227,"-",(CONCATENATE('8'!AB10," (",'8'!AD10,"), ",'8'!AC10,", ",'8'!AE10))))</f>
        <v/>
      </c>
      <c r="C230" s="532"/>
      <c r="D230" s="532"/>
      <c r="E230" s="532" t="str">
        <f ca="1">IF(CONCATENATE('8'!AG10,", ",'8'!AF10,", ",'8'!AH10," обл., ",'8'!AI10," р-н, ",'8'!AJ10," ",'8'!AK10,", ",'8'!AL10," ",'8'!AM10,", буд. ",'8'!AN10,", кв./оф.",'8'!AO10,".    ",'8'!AP10)=$AJ$230,"",IF(CONCATENATE('8'!AG10,", ",'8'!AF10,", ",'8'!AH10," обл., ",'8'!AI10," р-н, ",'8'!AJ10," ",'8'!AK10,", ",'8'!AL10," ",'8'!AM10,", буд. ",'8'!AN10,", кв./оф.",'8'!AO10,".    ",'8'!AP10)=$AJ$228,"-",CONCATENATE('8'!AG10,", ",'8'!AF10,", ",'8'!AH10," обл., ",'8'!AI10," р-н, ",'8'!AJ10," ",'8'!AK10,", ",'8'!AL10," ",'8'!AM10,", буд. ",'8'!AN10,", кв./оф.",'8'!AO10,".    ",'8'!AP10)))</f>
        <v/>
      </c>
      <c r="F230" s="532"/>
      <c r="G230" s="532"/>
      <c r="H230" s="532"/>
      <c r="I230" s="541" t="str">
        <f ca="1">'8'!AQ10</f>
        <v xml:space="preserve"> </v>
      </c>
      <c r="J230" s="541"/>
      <c r="K230" s="541" t="str">
        <f ca="1">'8'!AR10</f>
        <v xml:space="preserve"> </v>
      </c>
      <c r="L230" s="541"/>
      <c r="M230" s="541" t="str">
        <f ca="1">'8'!AS10</f>
        <v/>
      </c>
      <c r="N230" s="541"/>
      <c r="O230" s="542" t="str">
        <f ca="1">'8'!AT10</f>
        <v xml:space="preserve"> </v>
      </c>
      <c r="P230" s="542"/>
      <c r="Q230" s="532" t="str">
        <f ca="1">CONCATENATE('8'!AU10,". ",'8'!AV10)</f>
        <v xml:space="preserve"> .  </v>
      </c>
      <c r="R230" s="532"/>
      <c r="S230" s="532"/>
      <c r="T230" s="542" t="str">
        <f ca="1">'8'!AW10</f>
        <v xml:space="preserve"> </v>
      </c>
      <c r="U230" s="542"/>
      <c r="AJ230" t="s">
        <v>611</v>
      </c>
    </row>
    <row r="231" spans="1:36" x14ac:dyDescent="0.35">
      <c r="A231" s="205">
        <v>6</v>
      </c>
      <c r="B231" s="532" t="str">
        <f ca="1">IF(CONCATENATE('8'!AB11," (",'8'!AD11,"), ",'8'!AC11,", ",'8'!AE11)=$AJ$226,"",IF(CONCATENATE('8'!AB11," (",'8'!AD11,"), ",'8'!AC11,", ",'8'!AE11)=$AJ$227,"-",(CONCATENATE('8'!AB11," (",'8'!AD11,"), ",'8'!AC11,", ",'8'!AE11))))</f>
        <v/>
      </c>
      <c r="C231" s="532"/>
      <c r="D231" s="532"/>
      <c r="E231" s="532" t="str">
        <f ca="1">IF(CONCATENATE('8'!AG11,", ",'8'!AF11,", ",'8'!AH11," обл., ",'8'!AI11," р-н, ",'8'!AJ11," ",'8'!AK11,", ",'8'!AL11," ",'8'!AM11,", буд. ",'8'!AN11,", кв./оф.",'8'!AO11,".    ",'8'!AP11)=$AJ$230,"",IF(CONCATENATE('8'!AG11,", ",'8'!AF11,", ",'8'!AH11," обл., ",'8'!AI11," р-н, ",'8'!AJ11," ",'8'!AK11,", ",'8'!AL11," ",'8'!AM11,", буд. ",'8'!AN11,", кв./оф.",'8'!AO11,".    ",'8'!AP11)=$AJ$228,"-",CONCATENATE('8'!AG11,", ",'8'!AF11,", ",'8'!AH11," обл., ",'8'!AI11," р-н, ",'8'!AJ11," ",'8'!AK11,", ",'8'!AL11," ",'8'!AM11,", буд. ",'8'!AN11,", кв./оф.",'8'!AO11,".    ",'8'!AP11)))</f>
        <v/>
      </c>
      <c r="F231" s="532"/>
      <c r="G231" s="532"/>
      <c r="H231" s="532"/>
      <c r="I231" s="541" t="str">
        <f ca="1">'8'!AQ11</f>
        <v xml:space="preserve"> </v>
      </c>
      <c r="J231" s="541"/>
      <c r="K231" s="541" t="str">
        <f ca="1">'8'!AR11</f>
        <v xml:space="preserve"> </v>
      </c>
      <c r="L231" s="541"/>
      <c r="M231" s="541" t="str">
        <f ca="1">'8'!AS11</f>
        <v/>
      </c>
      <c r="N231" s="541"/>
      <c r="O231" s="542" t="str">
        <f ca="1">'8'!AT11</f>
        <v xml:space="preserve"> </v>
      </c>
      <c r="P231" s="542"/>
      <c r="Q231" s="532" t="str">
        <f ca="1">CONCATENATE('8'!AU11,". ",'8'!AV11)</f>
        <v xml:space="preserve"> .  </v>
      </c>
      <c r="R231" s="532"/>
      <c r="S231" s="532"/>
      <c r="T231" s="542" t="str">
        <f ca="1">'8'!AW11</f>
        <v xml:space="preserve"> </v>
      </c>
      <c r="U231" s="542"/>
    </row>
    <row r="232" spans="1:36" x14ac:dyDescent="0.35">
      <c r="A232" s="205">
        <v>7</v>
      </c>
      <c r="B232" s="532" t="str">
        <f ca="1">IF(CONCATENATE('8'!AB12," (",'8'!AD12,"), ",'8'!AC12,", ",'8'!AE12)=$AJ$226,"",IF(CONCATENATE('8'!AB12," (",'8'!AD12,"), ",'8'!AC12,", ",'8'!AE12)=$AJ$227,"-",(CONCATENATE('8'!AB12," (",'8'!AD12,"), ",'8'!AC12,", ",'8'!AE12))))</f>
        <v/>
      </c>
      <c r="C232" s="532"/>
      <c r="D232" s="532"/>
      <c r="E232" s="532" t="str">
        <f ca="1">IF(CONCATENATE('8'!AG12,", ",'8'!AF12,", ",'8'!AH12," обл., ",'8'!AI12," р-н, ",'8'!AJ12," ",'8'!AK12,", ",'8'!AL12," ",'8'!AM12,", буд. ",'8'!AN12,", кв./оф.",'8'!AO12,".    ",'8'!AP12)=$AJ$230,"",IF(CONCATENATE('8'!AG12,", ",'8'!AF12,", ",'8'!AH12," обл., ",'8'!AI12," р-н, ",'8'!AJ12," ",'8'!AK12,", ",'8'!AL12," ",'8'!AM12,", буд. ",'8'!AN12,", кв./оф.",'8'!AO12,".    ",'8'!AP12)=$AJ$228,"-",CONCATENATE('8'!AG12,", ",'8'!AF12,", ",'8'!AH12," обл., ",'8'!AI12," р-н, ",'8'!AJ12," ",'8'!AK12,", ",'8'!AL12," ",'8'!AM12,", буд. ",'8'!AN12,", кв./оф.",'8'!AO12,".    ",'8'!AP12)))</f>
        <v/>
      </c>
      <c r="F232" s="532"/>
      <c r="G232" s="532"/>
      <c r="H232" s="532"/>
      <c r="I232" s="541" t="str">
        <f ca="1">'8'!AQ12</f>
        <v xml:space="preserve"> </v>
      </c>
      <c r="J232" s="541"/>
      <c r="K232" s="541" t="str">
        <f ca="1">'8'!AR12</f>
        <v xml:space="preserve"> </v>
      </c>
      <c r="L232" s="541"/>
      <c r="M232" s="541" t="str">
        <f ca="1">'8'!AS12</f>
        <v/>
      </c>
      <c r="N232" s="541"/>
      <c r="O232" s="542" t="str">
        <f ca="1">'8'!AT12</f>
        <v xml:space="preserve"> </v>
      </c>
      <c r="P232" s="542"/>
      <c r="Q232" s="532" t="str">
        <f ca="1">CONCATENATE('8'!AU12,". ",'8'!AV12)</f>
        <v xml:space="preserve"> .  </v>
      </c>
      <c r="R232" s="532"/>
      <c r="S232" s="532"/>
      <c r="T232" s="542" t="str">
        <f ca="1">'8'!AW12</f>
        <v xml:space="preserve"> </v>
      </c>
      <c r="U232" s="542"/>
    </row>
    <row r="233" spans="1:36" x14ac:dyDescent="0.35">
      <c r="A233" s="205">
        <v>8</v>
      </c>
      <c r="B233" s="532" t="str">
        <f ca="1">IF(CONCATENATE('8'!AB13," (",'8'!AD13,"), ",'8'!AC13,", ",'8'!AE13)=$AJ$226,"",IF(CONCATENATE('8'!AB13," (",'8'!AD13,"), ",'8'!AC13,", ",'8'!AE13)=$AJ$227,"-",(CONCATENATE('8'!AB13," (",'8'!AD13,"), ",'8'!AC13,", ",'8'!AE13))))</f>
        <v/>
      </c>
      <c r="C233" s="532"/>
      <c r="D233" s="532"/>
      <c r="E233" s="532" t="str">
        <f ca="1">IF(CONCATENATE('8'!AG13,", ",'8'!AF13,", ",'8'!AH13," обл., ",'8'!AI13," р-н, ",'8'!AJ13," ",'8'!AK13,", ",'8'!AL13," ",'8'!AM13,", буд. ",'8'!AN13,", кв./оф.",'8'!AO13,".    ",'8'!AP13)=$AJ$230,"",IF(CONCATENATE('8'!AG13,", ",'8'!AF13,", ",'8'!AH13," обл., ",'8'!AI13," р-н, ",'8'!AJ13," ",'8'!AK13,", ",'8'!AL13," ",'8'!AM13,", буд. ",'8'!AN13,", кв./оф.",'8'!AO13,".    ",'8'!AP13)=$AJ$228,"-",CONCATENATE('8'!AG13,", ",'8'!AF13,", ",'8'!AH13," обл., ",'8'!AI13," р-н, ",'8'!AJ13," ",'8'!AK13,", ",'8'!AL13," ",'8'!AM13,", буд. ",'8'!AN13,", кв./оф.",'8'!AO13,".    ",'8'!AP13)))</f>
        <v/>
      </c>
      <c r="F233" s="532"/>
      <c r="G233" s="532"/>
      <c r="H233" s="532"/>
      <c r="I233" s="541" t="str">
        <f ca="1">'8'!AQ13</f>
        <v xml:space="preserve"> </v>
      </c>
      <c r="J233" s="541"/>
      <c r="K233" s="541" t="str">
        <f ca="1">'8'!AR13</f>
        <v xml:space="preserve"> </v>
      </c>
      <c r="L233" s="541"/>
      <c r="M233" s="541" t="str">
        <f ca="1">'8'!AS13</f>
        <v/>
      </c>
      <c r="N233" s="541"/>
      <c r="O233" s="542" t="str">
        <f ca="1">'8'!AT13</f>
        <v xml:space="preserve"> </v>
      </c>
      <c r="P233" s="542"/>
      <c r="Q233" s="532" t="str">
        <f ca="1">CONCATENATE('8'!AU13,". ",'8'!AV13)</f>
        <v xml:space="preserve"> .  </v>
      </c>
      <c r="R233" s="532"/>
      <c r="S233" s="532"/>
      <c r="T233" s="542" t="str">
        <f ca="1">'8'!AW13</f>
        <v xml:space="preserve"> </v>
      </c>
      <c r="U233" s="542"/>
    </row>
    <row r="234" spans="1:36" x14ac:dyDescent="0.35">
      <c r="A234" s="205">
        <v>9</v>
      </c>
      <c r="B234" s="532" t="str">
        <f ca="1">IF(CONCATENATE('8'!AB14," (",'8'!AD14,"), ",'8'!AC14,", ",'8'!AE14)=$AJ$226,"",IF(CONCATENATE('8'!AB14," (",'8'!AD14,"), ",'8'!AC14,", ",'8'!AE14)=$AJ$227,"-",(CONCATENATE('8'!AB14," (",'8'!AD14,"), ",'8'!AC14,", ",'8'!AE14))))</f>
        <v/>
      </c>
      <c r="C234" s="532"/>
      <c r="D234" s="532"/>
      <c r="E234" s="532" t="str">
        <f ca="1">IF(CONCATENATE('8'!AG14,", ",'8'!AF14,", ",'8'!AH14," обл., ",'8'!AI14," р-н, ",'8'!AJ14," ",'8'!AK14,", ",'8'!AL14," ",'8'!AM14,", буд. ",'8'!AN14,", кв./оф.",'8'!AO14,".    ",'8'!AP14)=$AJ$230,"",IF(CONCATENATE('8'!AG14,", ",'8'!AF14,", ",'8'!AH14," обл., ",'8'!AI14," р-н, ",'8'!AJ14," ",'8'!AK14,", ",'8'!AL14," ",'8'!AM14,", буд. ",'8'!AN14,", кв./оф.",'8'!AO14,".    ",'8'!AP14)=$AJ$228,"-",CONCATENATE('8'!AG14,", ",'8'!AF14,", ",'8'!AH14," обл., ",'8'!AI14," р-н, ",'8'!AJ14," ",'8'!AK14,", ",'8'!AL14," ",'8'!AM14,", буд. ",'8'!AN14,", кв./оф.",'8'!AO14,".    ",'8'!AP14)))</f>
        <v/>
      </c>
      <c r="F234" s="532"/>
      <c r="G234" s="532"/>
      <c r="H234" s="532"/>
      <c r="I234" s="541" t="str">
        <f ca="1">'8'!AQ14</f>
        <v xml:space="preserve"> </v>
      </c>
      <c r="J234" s="541"/>
      <c r="K234" s="541" t="str">
        <f ca="1">'8'!AR14</f>
        <v xml:space="preserve"> </v>
      </c>
      <c r="L234" s="541"/>
      <c r="M234" s="541" t="str">
        <f ca="1">'8'!AS14</f>
        <v/>
      </c>
      <c r="N234" s="541"/>
      <c r="O234" s="542" t="str">
        <f ca="1">'8'!AT14</f>
        <v xml:space="preserve"> </v>
      </c>
      <c r="P234" s="542"/>
      <c r="Q234" s="532" t="str">
        <f ca="1">CONCATENATE('8'!AU14,". ",'8'!AV14)</f>
        <v xml:space="preserve"> .  </v>
      </c>
      <c r="R234" s="532"/>
      <c r="S234" s="532"/>
      <c r="T234" s="542" t="str">
        <f ca="1">'8'!AW14</f>
        <v xml:space="preserve"> </v>
      </c>
      <c r="U234" s="542"/>
    </row>
    <row r="235" spans="1:36" x14ac:dyDescent="0.35">
      <c r="A235" s="205">
        <v>10</v>
      </c>
      <c r="B235" s="532" t="str">
        <f ca="1">IF(CONCATENATE('8'!AB15," (",'8'!AD15,"), ",'8'!AC15,", ",'8'!AE15)=$AJ$226,"",IF(CONCATENATE('8'!AB15," (",'8'!AD15,"), ",'8'!AC15,", ",'8'!AE15)=$AJ$227,"-",(CONCATENATE('8'!AB15," (",'8'!AD15,"), ",'8'!AC15,", ",'8'!AE15))))</f>
        <v/>
      </c>
      <c r="C235" s="532"/>
      <c r="D235" s="532"/>
      <c r="E235" s="532" t="str">
        <f ca="1">IF(CONCATENATE('8'!AG15,", ",'8'!AF15,", ",'8'!AH15," обл., ",'8'!AI15," р-н, ",'8'!AJ15," ",'8'!AK15,", ",'8'!AL15," ",'8'!AM15,", буд. ",'8'!AN15,", кв./оф.",'8'!AO15,".    ",'8'!AP15)=$AJ$230,"",IF(CONCATENATE('8'!AG15,", ",'8'!AF15,", ",'8'!AH15," обл., ",'8'!AI15," р-н, ",'8'!AJ15," ",'8'!AK15,", ",'8'!AL15," ",'8'!AM15,", буд. ",'8'!AN15,", кв./оф.",'8'!AO15,".    ",'8'!AP15)=$AJ$228,"-",CONCATENATE('8'!AG15,", ",'8'!AF15,", ",'8'!AH15," обл., ",'8'!AI15," р-н, ",'8'!AJ15," ",'8'!AK15,", ",'8'!AL15," ",'8'!AM15,", буд. ",'8'!AN15,", кв./оф.",'8'!AO15,".    ",'8'!AP15)))</f>
        <v/>
      </c>
      <c r="F235" s="532"/>
      <c r="G235" s="532"/>
      <c r="H235" s="532"/>
      <c r="I235" s="541" t="str">
        <f ca="1">'8'!AQ15</f>
        <v xml:space="preserve"> </v>
      </c>
      <c r="J235" s="541"/>
      <c r="K235" s="541" t="str">
        <f ca="1">'8'!AR15</f>
        <v xml:space="preserve"> </v>
      </c>
      <c r="L235" s="541"/>
      <c r="M235" s="541" t="str">
        <f ca="1">'8'!AS15</f>
        <v/>
      </c>
      <c r="N235" s="541"/>
      <c r="O235" s="542" t="str">
        <f ca="1">'8'!AT15</f>
        <v xml:space="preserve"> </v>
      </c>
      <c r="P235" s="542"/>
      <c r="Q235" s="532" t="str">
        <f ca="1">CONCATENATE('8'!AU15,". ",'8'!AV15)</f>
        <v xml:space="preserve"> .  </v>
      </c>
      <c r="R235" s="532"/>
      <c r="S235" s="532"/>
      <c r="T235" s="542" t="str">
        <f ca="1">'8'!AW15</f>
        <v xml:space="preserve"> </v>
      </c>
      <c r="U235" s="542"/>
    </row>
    <row r="236" spans="1:36" x14ac:dyDescent="0.35">
      <c r="A236" s="205">
        <v>11</v>
      </c>
      <c r="B236" s="532" t="str">
        <f ca="1">IF(CONCATENATE('8'!AB16," (",'8'!AD16,"), ",'8'!AC16,", ",'8'!AE16)=$AJ$226,"",IF(CONCATENATE('8'!AB16," (",'8'!AD16,"), ",'8'!AC16,", ",'8'!AE16)=$AJ$227,"-",(CONCATENATE('8'!AB16," (",'8'!AD16,"), ",'8'!AC16,", ",'8'!AE16))))</f>
        <v/>
      </c>
      <c r="C236" s="532"/>
      <c r="D236" s="532"/>
      <c r="E236" s="532" t="str">
        <f ca="1">IF(CONCATENATE('8'!AG16,", ",'8'!AF16,", ",'8'!AH16," обл., ",'8'!AI16," р-н, ",'8'!AJ16," ",'8'!AK16,", ",'8'!AL16," ",'8'!AM16,", буд. ",'8'!AN16,", кв./оф.",'8'!AO16,".    ",'8'!AP16)=$AJ$230,"",IF(CONCATENATE('8'!AG16,", ",'8'!AF16,", ",'8'!AH16," обл., ",'8'!AI16," р-н, ",'8'!AJ16," ",'8'!AK16,", ",'8'!AL16," ",'8'!AM16,", буд. ",'8'!AN16,", кв./оф.",'8'!AO16,".    ",'8'!AP16)=$AJ$228,"-",CONCATENATE('8'!AG16,", ",'8'!AF16,", ",'8'!AH16," обл., ",'8'!AI16," р-н, ",'8'!AJ16," ",'8'!AK16,", ",'8'!AL16," ",'8'!AM16,", буд. ",'8'!AN16,", кв./оф.",'8'!AO16,".    ",'8'!AP16)))</f>
        <v/>
      </c>
      <c r="F236" s="532"/>
      <c r="G236" s="532"/>
      <c r="H236" s="532"/>
      <c r="I236" s="541" t="str">
        <f ca="1">'8'!AQ16</f>
        <v xml:space="preserve"> </v>
      </c>
      <c r="J236" s="541"/>
      <c r="K236" s="541" t="str">
        <f ca="1">'8'!AR16</f>
        <v xml:space="preserve"> </v>
      </c>
      <c r="L236" s="541"/>
      <c r="M236" s="541" t="str">
        <f ca="1">'8'!AS16</f>
        <v/>
      </c>
      <c r="N236" s="541"/>
      <c r="O236" s="542" t="str">
        <f ca="1">'8'!AT16</f>
        <v xml:space="preserve"> </v>
      </c>
      <c r="P236" s="542"/>
      <c r="Q236" s="532" t="str">
        <f ca="1">CONCATENATE('8'!AU16,". ",'8'!AV16)</f>
        <v xml:space="preserve"> .  </v>
      </c>
      <c r="R236" s="532"/>
      <c r="S236" s="532"/>
      <c r="T236" s="542" t="str">
        <f ca="1">'8'!AW16</f>
        <v xml:space="preserve"> </v>
      </c>
      <c r="U236" s="542"/>
    </row>
    <row r="237" spans="1:36" x14ac:dyDescent="0.35">
      <c r="A237" s="205">
        <v>12</v>
      </c>
      <c r="B237" s="532" t="str">
        <f ca="1">IF(CONCATENATE('8'!AB17," (",'8'!AD17,"), ",'8'!AC17,", ",'8'!AE17)=$AJ$226,"",IF(CONCATENATE('8'!AB17," (",'8'!AD17,"), ",'8'!AC17,", ",'8'!AE17)=$AJ$227,"-",(CONCATENATE('8'!AB17," (",'8'!AD17,"), ",'8'!AC17,", ",'8'!AE17))))</f>
        <v/>
      </c>
      <c r="C237" s="532"/>
      <c r="D237" s="532"/>
      <c r="E237" s="532" t="str">
        <f ca="1">IF(CONCATENATE('8'!AG17,", ",'8'!AF17,", ",'8'!AH17," обл., ",'8'!AI17," р-н, ",'8'!AJ17," ",'8'!AK17,", ",'8'!AL17," ",'8'!AM17,", буд. ",'8'!AN17,", кв./оф.",'8'!AO17,".    ",'8'!AP17)=$AJ$230,"",IF(CONCATENATE('8'!AG17,", ",'8'!AF17,", ",'8'!AH17," обл., ",'8'!AI17," р-н, ",'8'!AJ17," ",'8'!AK17,", ",'8'!AL17," ",'8'!AM17,", буд. ",'8'!AN17,", кв./оф.",'8'!AO17,".    ",'8'!AP17)=$AJ$228,"-",CONCATENATE('8'!AG17,", ",'8'!AF17,", ",'8'!AH17," обл., ",'8'!AI17," р-н, ",'8'!AJ17," ",'8'!AK17,", ",'8'!AL17," ",'8'!AM17,", буд. ",'8'!AN17,", кв./оф.",'8'!AO17,".    ",'8'!AP17)))</f>
        <v/>
      </c>
      <c r="F237" s="532"/>
      <c r="G237" s="532"/>
      <c r="H237" s="532"/>
      <c r="I237" s="541" t="str">
        <f ca="1">'8'!AQ17</f>
        <v xml:space="preserve"> </v>
      </c>
      <c r="J237" s="541"/>
      <c r="K237" s="541" t="str">
        <f ca="1">'8'!AR17</f>
        <v xml:space="preserve"> </v>
      </c>
      <c r="L237" s="541"/>
      <c r="M237" s="541" t="str">
        <f ca="1">'8'!AS17</f>
        <v/>
      </c>
      <c r="N237" s="541"/>
      <c r="O237" s="542" t="str">
        <f ca="1">'8'!AT17</f>
        <v xml:space="preserve"> </v>
      </c>
      <c r="P237" s="542"/>
      <c r="Q237" s="532" t="str">
        <f ca="1">CONCATENATE('8'!AU17,". ",'8'!AV17)</f>
        <v xml:space="preserve"> .  </v>
      </c>
      <c r="R237" s="532"/>
      <c r="S237" s="532"/>
      <c r="T237" s="542" t="str">
        <f ca="1">'8'!AW17</f>
        <v xml:space="preserve"> </v>
      </c>
      <c r="U237" s="542"/>
    </row>
    <row r="238" spans="1:36" x14ac:dyDescent="0.35">
      <c r="A238" s="205">
        <v>13</v>
      </c>
      <c r="B238" s="532" t="str">
        <f ca="1">IF(CONCATENATE('8'!AB18," (",'8'!AD18,"), ",'8'!AC18,", ",'8'!AE18)=$AJ$226,"",IF(CONCATENATE('8'!AB18," (",'8'!AD18,"), ",'8'!AC18,", ",'8'!AE18)=$AJ$227,"-",(CONCATENATE('8'!AB18," (",'8'!AD18,"), ",'8'!AC18,", ",'8'!AE18))))</f>
        <v/>
      </c>
      <c r="C238" s="532"/>
      <c r="D238" s="532"/>
      <c r="E238" s="532" t="str">
        <f ca="1">IF(CONCATENATE('8'!AG18,", ",'8'!AF18,", ",'8'!AH18," обл., ",'8'!AI18," р-н, ",'8'!AJ18," ",'8'!AK18,", ",'8'!AL18," ",'8'!AM18,", буд. ",'8'!AN18,", кв./оф.",'8'!AO18,".    ",'8'!AP18)=$AJ$230,"",IF(CONCATENATE('8'!AG18,", ",'8'!AF18,", ",'8'!AH18," обл., ",'8'!AI18," р-н, ",'8'!AJ18," ",'8'!AK18,", ",'8'!AL18," ",'8'!AM18,", буд. ",'8'!AN18,", кв./оф.",'8'!AO18,".    ",'8'!AP18)=$AJ$228,"-",CONCATENATE('8'!AG18,", ",'8'!AF18,", ",'8'!AH18," обл., ",'8'!AI18," р-н, ",'8'!AJ18," ",'8'!AK18,", ",'8'!AL18," ",'8'!AM18,", буд. ",'8'!AN18,", кв./оф.",'8'!AO18,".    ",'8'!AP18)))</f>
        <v/>
      </c>
      <c r="F238" s="532"/>
      <c r="G238" s="532"/>
      <c r="H238" s="532"/>
      <c r="I238" s="541" t="str">
        <f ca="1">'8'!AQ18</f>
        <v xml:space="preserve"> </v>
      </c>
      <c r="J238" s="541"/>
      <c r="K238" s="541" t="str">
        <f ca="1">'8'!AR18</f>
        <v xml:space="preserve"> </v>
      </c>
      <c r="L238" s="541"/>
      <c r="M238" s="541" t="str">
        <f ca="1">'8'!AS18</f>
        <v/>
      </c>
      <c r="N238" s="541"/>
      <c r="O238" s="542" t="str">
        <f ca="1">'8'!AT18</f>
        <v xml:space="preserve"> </v>
      </c>
      <c r="P238" s="542"/>
      <c r="Q238" s="532" t="str">
        <f ca="1">CONCATENATE('8'!AU18,". ",'8'!AV18)</f>
        <v xml:space="preserve"> .  </v>
      </c>
      <c r="R238" s="532"/>
      <c r="S238" s="532"/>
      <c r="T238" s="542" t="str">
        <f ca="1">'8'!AW18</f>
        <v xml:space="preserve"> </v>
      </c>
      <c r="U238" s="542"/>
    </row>
    <row r="239" spans="1:36" x14ac:dyDescent="0.35">
      <c r="A239" s="205">
        <v>14</v>
      </c>
      <c r="B239" s="532" t="str">
        <f ca="1">IF(CONCATENATE('8'!AB19," (",'8'!AD19,"), ",'8'!AC19,", ",'8'!AE19)=$AJ$226,"",IF(CONCATENATE('8'!AB19," (",'8'!AD19,"), ",'8'!AC19,", ",'8'!AE19)=$AJ$227,"-",(CONCATENATE('8'!AB19," (",'8'!AD19,"), ",'8'!AC19,", ",'8'!AE19))))</f>
        <v/>
      </c>
      <c r="C239" s="532"/>
      <c r="D239" s="532"/>
      <c r="E239" s="532" t="str">
        <f ca="1">IF(CONCATENATE('8'!AG19,", ",'8'!AF19,", ",'8'!AH19," обл., ",'8'!AI19," р-н, ",'8'!AJ19," ",'8'!AK19,", ",'8'!AL19," ",'8'!AM19,", буд. ",'8'!AN19,", кв./оф.",'8'!AO19,".    ",'8'!AP19)=$AJ$230,"",IF(CONCATENATE('8'!AG19,", ",'8'!AF19,", ",'8'!AH19," обл., ",'8'!AI19," р-н, ",'8'!AJ19," ",'8'!AK19,", ",'8'!AL19," ",'8'!AM19,", буд. ",'8'!AN19,", кв./оф.",'8'!AO19,".    ",'8'!AP19)=$AJ$228,"-",CONCATENATE('8'!AG19,", ",'8'!AF19,", ",'8'!AH19," обл., ",'8'!AI19," р-н, ",'8'!AJ19," ",'8'!AK19,", ",'8'!AL19," ",'8'!AM19,", буд. ",'8'!AN19,", кв./оф.",'8'!AO19,".    ",'8'!AP19)))</f>
        <v/>
      </c>
      <c r="F239" s="532"/>
      <c r="G239" s="532"/>
      <c r="H239" s="532"/>
      <c r="I239" s="541" t="str">
        <f ca="1">'8'!AQ19</f>
        <v xml:space="preserve"> </v>
      </c>
      <c r="J239" s="541"/>
      <c r="K239" s="541" t="str">
        <f ca="1">'8'!AR19</f>
        <v xml:space="preserve"> </v>
      </c>
      <c r="L239" s="541"/>
      <c r="M239" s="541" t="str">
        <f ca="1">'8'!AS19</f>
        <v/>
      </c>
      <c r="N239" s="541"/>
      <c r="O239" s="542" t="str">
        <f ca="1">'8'!AT19</f>
        <v xml:space="preserve"> </v>
      </c>
      <c r="P239" s="542"/>
      <c r="Q239" s="532" t="str">
        <f ca="1">CONCATENATE('8'!AU19,". ",'8'!AV19)</f>
        <v xml:space="preserve"> .  </v>
      </c>
      <c r="R239" s="532"/>
      <c r="S239" s="532"/>
      <c r="T239" s="542" t="str">
        <f ca="1">'8'!AW19</f>
        <v xml:space="preserve"> </v>
      </c>
      <c r="U239" s="542"/>
    </row>
    <row r="240" spans="1:36" x14ac:dyDescent="0.35">
      <c r="A240" s="205">
        <v>15</v>
      </c>
      <c r="B240" s="532" t="str">
        <f ca="1">IF(CONCATENATE('8'!AB20," (",'8'!AD20,"), ",'8'!AC20,", ",'8'!AE20)=$AJ$226,"",IF(CONCATENATE('8'!AB20," (",'8'!AD20,"), ",'8'!AC20,", ",'8'!AE20)=$AJ$227,"-",(CONCATENATE('8'!AB20," (",'8'!AD20,"), ",'8'!AC20,", ",'8'!AE20))))</f>
        <v/>
      </c>
      <c r="C240" s="532"/>
      <c r="D240" s="532"/>
      <c r="E240" s="532" t="str">
        <f ca="1">IF(CONCATENATE('8'!AG20,", ",'8'!AF20,", ",'8'!AH20," обл., ",'8'!AI20," р-н, ",'8'!AJ20," ",'8'!AK20,", ",'8'!AL20," ",'8'!AM20,", буд. ",'8'!AN20,", кв./оф.",'8'!AO20,".    ",'8'!AP20)=$AJ$230,"",IF(CONCATENATE('8'!AG20,", ",'8'!AF20,", ",'8'!AH20," обл., ",'8'!AI20," р-н, ",'8'!AJ20," ",'8'!AK20,", ",'8'!AL20," ",'8'!AM20,", буд. ",'8'!AN20,", кв./оф.",'8'!AO20,".    ",'8'!AP20)=$AJ$228,"-",CONCATENATE('8'!AG20,", ",'8'!AF20,", ",'8'!AH20," обл., ",'8'!AI20," р-н, ",'8'!AJ20," ",'8'!AK20,", ",'8'!AL20," ",'8'!AM20,", буд. ",'8'!AN20,", кв./оф.",'8'!AO20,".    ",'8'!AP20)))</f>
        <v/>
      </c>
      <c r="F240" s="532"/>
      <c r="G240" s="532"/>
      <c r="H240" s="532"/>
      <c r="I240" s="541" t="str">
        <f ca="1">'8'!AQ20</f>
        <v xml:space="preserve"> </v>
      </c>
      <c r="J240" s="541"/>
      <c r="K240" s="541" t="str">
        <f ca="1">'8'!AR20</f>
        <v xml:space="preserve"> </v>
      </c>
      <c r="L240" s="541"/>
      <c r="M240" s="541" t="str">
        <f ca="1">'8'!AS20</f>
        <v/>
      </c>
      <c r="N240" s="541"/>
      <c r="O240" s="542" t="str">
        <f ca="1">'8'!AT20</f>
        <v xml:space="preserve"> </v>
      </c>
      <c r="P240" s="542"/>
      <c r="Q240" s="532" t="str">
        <f ca="1">CONCATENATE('8'!AU20,". ",'8'!AV20)</f>
        <v xml:space="preserve"> .  </v>
      </c>
      <c r="R240" s="532"/>
      <c r="S240" s="532"/>
      <c r="T240" s="542" t="str">
        <f ca="1">'8'!AW20</f>
        <v xml:space="preserve"> </v>
      </c>
      <c r="U240" s="542"/>
    </row>
    <row r="241" spans="1:21" x14ac:dyDescent="0.35">
      <c r="A241" s="205">
        <v>16</v>
      </c>
      <c r="B241" s="532" t="str">
        <f ca="1">IF(CONCATENATE('8'!AB21," (",'8'!AD21,"), ",'8'!AC21,", ",'8'!AE21)=$AJ$226,"",IF(CONCATENATE('8'!AB21," (",'8'!AD21,"), ",'8'!AC21,", ",'8'!AE21)=$AJ$227,"-",(CONCATENATE('8'!AB21," (",'8'!AD21,"), ",'8'!AC21,", ",'8'!AE21))))</f>
        <v/>
      </c>
      <c r="C241" s="532"/>
      <c r="D241" s="532"/>
      <c r="E241" s="532" t="str">
        <f ca="1">IF(CONCATENATE('8'!AG21,", ",'8'!AF21,", ",'8'!AH21," обл., ",'8'!AI21," р-н, ",'8'!AJ21," ",'8'!AK21,", ",'8'!AL21," ",'8'!AM21,", буд. ",'8'!AN21,", кв./оф.",'8'!AO21,".    ",'8'!AP21)=$AJ$230,"",IF(CONCATENATE('8'!AG21,", ",'8'!AF21,", ",'8'!AH21," обл., ",'8'!AI21," р-н, ",'8'!AJ21," ",'8'!AK21,", ",'8'!AL21," ",'8'!AM21,", буд. ",'8'!AN21,", кв./оф.",'8'!AO21,".    ",'8'!AP21)=$AJ$228,"-",CONCATENATE('8'!AG21,", ",'8'!AF21,", ",'8'!AH21," обл., ",'8'!AI21," р-н, ",'8'!AJ21," ",'8'!AK21,", ",'8'!AL21," ",'8'!AM21,", буд. ",'8'!AN21,", кв./оф.",'8'!AO21,".    ",'8'!AP21)))</f>
        <v/>
      </c>
      <c r="F241" s="532"/>
      <c r="G241" s="532"/>
      <c r="H241" s="532"/>
      <c r="I241" s="541" t="str">
        <f ca="1">'8'!AQ21</f>
        <v xml:space="preserve"> </v>
      </c>
      <c r="J241" s="541"/>
      <c r="K241" s="541" t="str">
        <f ca="1">'8'!AR21</f>
        <v xml:space="preserve"> </v>
      </c>
      <c r="L241" s="541"/>
      <c r="M241" s="541" t="str">
        <f ca="1">'8'!AS21</f>
        <v/>
      </c>
      <c r="N241" s="541"/>
      <c r="O241" s="542" t="str">
        <f ca="1">'8'!AT21</f>
        <v xml:space="preserve"> </v>
      </c>
      <c r="P241" s="542"/>
      <c r="Q241" s="532" t="str">
        <f ca="1">CONCATENATE('8'!AU21,". ",'8'!AV21)</f>
        <v xml:space="preserve"> .  </v>
      </c>
      <c r="R241" s="532"/>
      <c r="S241" s="532"/>
      <c r="T241" s="542" t="str">
        <f ca="1">'8'!AW21</f>
        <v xml:space="preserve"> </v>
      </c>
      <c r="U241" s="542"/>
    </row>
    <row r="242" spans="1:21" x14ac:dyDescent="0.35">
      <c r="A242" s="205">
        <v>17</v>
      </c>
      <c r="B242" s="532" t="str">
        <f ca="1">IF(CONCATENATE('8'!AB22," (",'8'!AD22,"), ",'8'!AC22,", ",'8'!AE22)=$AJ$226,"",IF(CONCATENATE('8'!AB22," (",'8'!AD22,"), ",'8'!AC22,", ",'8'!AE22)=$AJ$227,"-",(CONCATENATE('8'!AB22," (",'8'!AD22,"), ",'8'!AC22,", ",'8'!AE22))))</f>
        <v/>
      </c>
      <c r="C242" s="532"/>
      <c r="D242" s="532"/>
      <c r="E242" s="532" t="str">
        <f ca="1">IF(CONCATENATE('8'!AG22,", ",'8'!AF22,", ",'8'!AH22," обл., ",'8'!AI22," р-н, ",'8'!AJ22," ",'8'!AK22,", ",'8'!AL22," ",'8'!AM22,", буд. ",'8'!AN22,", кв./оф.",'8'!AO22,".    ",'8'!AP22)=$AJ$230,"",IF(CONCATENATE('8'!AG22,", ",'8'!AF22,", ",'8'!AH22," обл., ",'8'!AI22," р-н, ",'8'!AJ22," ",'8'!AK22,", ",'8'!AL22," ",'8'!AM22,", буд. ",'8'!AN22,", кв./оф.",'8'!AO22,".    ",'8'!AP22)=$AJ$228,"-",CONCATENATE('8'!AG22,", ",'8'!AF22,", ",'8'!AH22," обл., ",'8'!AI22," р-н, ",'8'!AJ22," ",'8'!AK22,", ",'8'!AL22," ",'8'!AM22,", буд. ",'8'!AN22,", кв./оф.",'8'!AO22,".    ",'8'!AP22)))</f>
        <v/>
      </c>
      <c r="F242" s="532"/>
      <c r="G242" s="532"/>
      <c r="H242" s="532"/>
      <c r="I242" s="541" t="str">
        <f ca="1">'8'!AQ22</f>
        <v xml:space="preserve"> </v>
      </c>
      <c r="J242" s="541"/>
      <c r="K242" s="541" t="str">
        <f ca="1">'8'!AR22</f>
        <v xml:space="preserve"> </v>
      </c>
      <c r="L242" s="541"/>
      <c r="M242" s="541" t="str">
        <f ca="1">'8'!AS22</f>
        <v/>
      </c>
      <c r="N242" s="541"/>
      <c r="O242" s="542" t="str">
        <f ca="1">'8'!AT22</f>
        <v xml:space="preserve"> </v>
      </c>
      <c r="P242" s="542"/>
      <c r="Q242" s="532" t="str">
        <f ca="1">CONCATENATE('8'!AU22,". ",'8'!AV22)</f>
        <v xml:space="preserve"> .  </v>
      </c>
      <c r="R242" s="532"/>
      <c r="S242" s="532"/>
      <c r="T242" s="542" t="str">
        <f ca="1">'8'!AW22</f>
        <v xml:space="preserve"> </v>
      </c>
      <c r="U242" s="542"/>
    </row>
    <row r="243" spans="1:21" x14ac:dyDescent="0.35">
      <c r="A243" s="205">
        <v>18</v>
      </c>
      <c r="B243" s="532" t="str">
        <f ca="1">IF(CONCATENATE('8'!AB23," (",'8'!AD23,"), ",'8'!AC23,", ",'8'!AE23)=$AJ$226,"",IF(CONCATENATE('8'!AB23," (",'8'!AD23,"), ",'8'!AC23,", ",'8'!AE23)=$AJ$227,"-",(CONCATENATE('8'!AB23," (",'8'!AD23,"), ",'8'!AC23,", ",'8'!AE23))))</f>
        <v/>
      </c>
      <c r="C243" s="532"/>
      <c r="D243" s="532"/>
      <c r="E243" s="532" t="str">
        <f ca="1">IF(CONCATENATE('8'!AG23,", ",'8'!AF23,", ",'8'!AH23," обл., ",'8'!AI23," р-н, ",'8'!AJ23," ",'8'!AK23,", ",'8'!AL23," ",'8'!AM23,", буд. ",'8'!AN23,", кв./оф.",'8'!AO23,".    ",'8'!AP23)=$AJ$230,"",IF(CONCATENATE('8'!AG23,", ",'8'!AF23,", ",'8'!AH23," обл., ",'8'!AI23," р-н, ",'8'!AJ23," ",'8'!AK23,", ",'8'!AL23," ",'8'!AM23,", буд. ",'8'!AN23,", кв./оф.",'8'!AO23,".    ",'8'!AP23)=$AJ$228,"-",CONCATENATE('8'!AG23,", ",'8'!AF23,", ",'8'!AH23," обл., ",'8'!AI23," р-н, ",'8'!AJ23," ",'8'!AK23,", ",'8'!AL23," ",'8'!AM23,", буд. ",'8'!AN23,", кв./оф.",'8'!AO23,".    ",'8'!AP23)))</f>
        <v/>
      </c>
      <c r="F243" s="532"/>
      <c r="G243" s="532"/>
      <c r="H243" s="532"/>
      <c r="I243" s="541" t="str">
        <f ca="1">'8'!AQ23</f>
        <v xml:space="preserve"> </v>
      </c>
      <c r="J243" s="541"/>
      <c r="K243" s="541" t="str">
        <f ca="1">'8'!AR23</f>
        <v xml:space="preserve"> </v>
      </c>
      <c r="L243" s="541"/>
      <c r="M243" s="541" t="str">
        <f ca="1">'8'!AS23</f>
        <v/>
      </c>
      <c r="N243" s="541"/>
      <c r="O243" s="542" t="str">
        <f ca="1">'8'!AT23</f>
        <v xml:space="preserve"> </v>
      </c>
      <c r="P243" s="542"/>
      <c r="Q243" s="532" t="str">
        <f ca="1">CONCATENATE('8'!AU23,". ",'8'!AV23)</f>
        <v xml:space="preserve"> .  </v>
      </c>
      <c r="R243" s="532"/>
      <c r="S243" s="532"/>
      <c r="T243" s="542" t="str">
        <f ca="1">'8'!AW23</f>
        <v xml:space="preserve"> </v>
      </c>
      <c r="U243" s="542"/>
    </row>
    <row r="244" spans="1:21" x14ac:dyDescent="0.35">
      <c r="A244" s="205">
        <v>19</v>
      </c>
      <c r="B244" s="532" t="str">
        <f ca="1">IF(CONCATENATE('8'!AB24," (",'8'!AD24,"), ",'8'!AC24,", ",'8'!AE24)=$AJ$226,"",IF(CONCATENATE('8'!AB24," (",'8'!AD24,"), ",'8'!AC24,", ",'8'!AE24)=$AJ$227,"-",(CONCATENATE('8'!AB24," (",'8'!AD24,"), ",'8'!AC24,", ",'8'!AE24))))</f>
        <v/>
      </c>
      <c r="C244" s="532"/>
      <c r="D244" s="532"/>
      <c r="E244" s="532" t="str">
        <f ca="1">IF(CONCATENATE('8'!AG24,", ",'8'!AF24,", ",'8'!AH24," обл., ",'8'!AI24," р-н, ",'8'!AJ24," ",'8'!AK24,", ",'8'!AL24," ",'8'!AM24,", буд. ",'8'!AN24,", кв./оф.",'8'!AO24,".    ",'8'!AP24)=$AJ$230,"",IF(CONCATENATE('8'!AG24,", ",'8'!AF24,", ",'8'!AH24," обл., ",'8'!AI24," р-н, ",'8'!AJ24," ",'8'!AK24,", ",'8'!AL24," ",'8'!AM24,", буд. ",'8'!AN24,", кв./оф.",'8'!AO24,".    ",'8'!AP24)=$AJ$228,"-",CONCATENATE('8'!AG24,", ",'8'!AF24,", ",'8'!AH24," обл., ",'8'!AI24," р-н, ",'8'!AJ24," ",'8'!AK24,", ",'8'!AL24," ",'8'!AM24,", буд. ",'8'!AN24,", кв./оф.",'8'!AO24,".    ",'8'!AP24)))</f>
        <v/>
      </c>
      <c r="F244" s="532"/>
      <c r="G244" s="532"/>
      <c r="H244" s="532"/>
      <c r="I244" s="541" t="str">
        <f ca="1">'8'!AQ24</f>
        <v xml:space="preserve"> </v>
      </c>
      <c r="J244" s="541"/>
      <c r="K244" s="541" t="str">
        <f ca="1">'8'!AR24</f>
        <v xml:space="preserve"> </v>
      </c>
      <c r="L244" s="541"/>
      <c r="M244" s="541" t="str">
        <f ca="1">'8'!AS24</f>
        <v/>
      </c>
      <c r="N244" s="541"/>
      <c r="O244" s="542" t="str">
        <f ca="1">'8'!AT24</f>
        <v xml:space="preserve"> </v>
      </c>
      <c r="P244" s="542"/>
      <c r="Q244" s="532" t="str">
        <f ca="1">CONCATENATE('8'!AU24,". ",'8'!AV24)</f>
        <v xml:space="preserve"> .  </v>
      </c>
      <c r="R244" s="532"/>
      <c r="S244" s="532"/>
      <c r="T244" s="542" t="str">
        <f ca="1">'8'!AW24</f>
        <v xml:space="preserve"> </v>
      </c>
      <c r="U244" s="542"/>
    </row>
    <row r="245" spans="1:21" x14ac:dyDescent="0.35">
      <c r="A245" s="205">
        <v>20</v>
      </c>
      <c r="B245" s="532" t="str">
        <f ca="1">IF(CONCATENATE('8'!AB25," (",'8'!AD25,"), ",'8'!AC25,", ",'8'!AE25)=$AJ$226,"",IF(CONCATENATE('8'!AB25," (",'8'!AD25,"), ",'8'!AC25,", ",'8'!AE25)=$AJ$227,"-",(CONCATENATE('8'!AB25," (",'8'!AD25,"), ",'8'!AC25,", ",'8'!AE25))))</f>
        <v/>
      </c>
      <c r="C245" s="532"/>
      <c r="D245" s="532"/>
      <c r="E245" s="532" t="str">
        <f ca="1">IF(CONCATENATE('8'!AG25,", ",'8'!AF25,", ",'8'!AH25," обл., ",'8'!AI25," р-н, ",'8'!AJ25," ",'8'!AK25,", ",'8'!AL25," ",'8'!AM25,", буд. ",'8'!AN25,", кв./оф.",'8'!AO25,".    ",'8'!AP25)=$AJ$230,"",IF(CONCATENATE('8'!AG25,", ",'8'!AF25,", ",'8'!AH25," обл., ",'8'!AI25," р-н, ",'8'!AJ25," ",'8'!AK25,", ",'8'!AL25," ",'8'!AM25,", буд. ",'8'!AN25,", кв./оф.",'8'!AO25,".    ",'8'!AP25)=$AJ$228,"-",CONCATENATE('8'!AG25,", ",'8'!AF25,", ",'8'!AH25," обл., ",'8'!AI25," р-н, ",'8'!AJ25," ",'8'!AK25,", ",'8'!AL25," ",'8'!AM25,", буд. ",'8'!AN25,", кв./оф.",'8'!AO25,".    ",'8'!AP25)))</f>
        <v/>
      </c>
      <c r="F245" s="532"/>
      <c r="G245" s="532"/>
      <c r="H245" s="532"/>
      <c r="I245" s="541" t="str">
        <f ca="1">'8'!AQ25</f>
        <v xml:space="preserve"> </v>
      </c>
      <c r="J245" s="541"/>
      <c r="K245" s="541" t="str">
        <f ca="1">'8'!AR25</f>
        <v xml:space="preserve"> </v>
      </c>
      <c r="L245" s="541"/>
      <c r="M245" s="541" t="str">
        <f ca="1">'8'!AS25</f>
        <v/>
      </c>
      <c r="N245" s="541"/>
      <c r="O245" s="542" t="str">
        <f ca="1">'8'!AT25</f>
        <v xml:space="preserve"> </v>
      </c>
      <c r="P245" s="542"/>
      <c r="Q245" s="532" t="str">
        <f ca="1">CONCATENATE('8'!AU25,". ",'8'!AV25)</f>
        <v xml:space="preserve"> .  </v>
      </c>
      <c r="R245" s="532"/>
      <c r="S245" s="532"/>
      <c r="T245" s="542" t="str">
        <f ca="1">'8'!AW25</f>
        <v xml:space="preserve"> </v>
      </c>
      <c r="U245" s="542"/>
    </row>
    <row r="246" spans="1:21" x14ac:dyDescent="0.35">
      <c r="A246" s="205">
        <v>21</v>
      </c>
      <c r="B246" s="532" t="str">
        <f ca="1">IF(CONCATENATE('8'!AB26," (",'8'!AD26,"), ",'8'!AC26,", ",'8'!AE26)=$AJ$226,"",IF(CONCATENATE('8'!AB26," (",'8'!AD26,"), ",'8'!AC26,", ",'8'!AE26)=$AJ$227,"-",(CONCATENATE('8'!AB26," (",'8'!AD26,"), ",'8'!AC26,", ",'8'!AE26))))</f>
        <v/>
      </c>
      <c r="C246" s="532"/>
      <c r="D246" s="532"/>
      <c r="E246" s="532" t="str">
        <f ca="1">IF(CONCATENATE('8'!AG26,", ",'8'!AF26,", ",'8'!AH26," обл., ",'8'!AI26," р-н, ",'8'!AJ26," ",'8'!AK26,", ",'8'!AL26," ",'8'!AM26,", буд. ",'8'!AN26,", кв./оф.",'8'!AO26,".    ",'8'!AP26)=$AJ$230,"",IF(CONCATENATE('8'!AG26,", ",'8'!AF26,", ",'8'!AH26," обл., ",'8'!AI26," р-н, ",'8'!AJ26," ",'8'!AK26,", ",'8'!AL26," ",'8'!AM26,", буд. ",'8'!AN26,", кв./оф.",'8'!AO26,".    ",'8'!AP26)=$AJ$228,"-",CONCATENATE('8'!AG26,", ",'8'!AF26,", ",'8'!AH26," обл., ",'8'!AI26," р-н, ",'8'!AJ26," ",'8'!AK26,", ",'8'!AL26," ",'8'!AM26,", буд. ",'8'!AN26,", кв./оф.",'8'!AO26,".    ",'8'!AP26)))</f>
        <v/>
      </c>
      <c r="F246" s="532"/>
      <c r="G246" s="532"/>
      <c r="H246" s="532"/>
      <c r="I246" s="541" t="str">
        <f ca="1">'8'!AQ26</f>
        <v xml:space="preserve"> </v>
      </c>
      <c r="J246" s="541"/>
      <c r="K246" s="541" t="str">
        <f ca="1">'8'!AR26</f>
        <v xml:space="preserve"> </v>
      </c>
      <c r="L246" s="541"/>
      <c r="M246" s="541" t="str">
        <f ca="1">'8'!AS26</f>
        <v/>
      </c>
      <c r="N246" s="541"/>
      <c r="O246" s="542" t="str">
        <f ca="1">'8'!AT26</f>
        <v xml:space="preserve"> </v>
      </c>
      <c r="P246" s="542"/>
      <c r="Q246" s="532" t="str">
        <f ca="1">CONCATENATE('8'!AU26,". ",'8'!AV26)</f>
        <v xml:space="preserve"> .  </v>
      </c>
      <c r="R246" s="532"/>
      <c r="S246" s="532"/>
      <c r="T246" s="542" t="str">
        <f ca="1">'8'!AW26</f>
        <v xml:space="preserve"> </v>
      </c>
      <c r="U246" s="542"/>
    </row>
    <row r="247" spans="1:21" x14ac:dyDescent="0.35">
      <c r="A247" s="205">
        <v>22</v>
      </c>
      <c r="B247" s="532" t="str">
        <f ca="1">IF(CONCATENATE('8'!AB27," (",'8'!AD27,"), ",'8'!AC27,", ",'8'!AE27)=$AJ$226,"",IF(CONCATENATE('8'!AB27," (",'8'!AD27,"), ",'8'!AC27,", ",'8'!AE27)=$AJ$227,"-",(CONCATENATE('8'!AB27," (",'8'!AD27,"), ",'8'!AC27,", ",'8'!AE27))))</f>
        <v/>
      </c>
      <c r="C247" s="532"/>
      <c r="D247" s="532"/>
      <c r="E247" s="532" t="str">
        <f ca="1">IF(CONCATENATE('8'!AG27,", ",'8'!AF27,", ",'8'!AH27," обл., ",'8'!AI27," р-н, ",'8'!AJ27," ",'8'!AK27,", ",'8'!AL27," ",'8'!AM27,", буд. ",'8'!AN27,", кв./оф.",'8'!AO27,".    ",'8'!AP27)=$AJ$230,"",IF(CONCATENATE('8'!AG27,", ",'8'!AF27,", ",'8'!AH27," обл., ",'8'!AI27," р-н, ",'8'!AJ27," ",'8'!AK27,", ",'8'!AL27," ",'8'!AM27,", буд. ",'8'!AN27,", кв./оф.",'8'!AO27,".    ",'8'!AP27)=$AJ$228,"-",CONCATENATE('8'!AG27,", ",'8'!AF27,", ",'8'!AH27," обл., ",'8'!AI27," р-н, ",'8'!AJ27," ",'8'!AK27,", ",'8'!AL27," ",'8'!AM27,", буд. ",'8'!AN27,", кв./оф.",'8'!AO27,".    ",'8'!AP27)))</f>
        <v/>
      </c>
      <c r="F247" s="532"/>
      <c r="G247" s="532"/>
      <c r="H247" s="532"/>
      <c r="I247" s="541" t="str">
        <f ca="1">'8'!AQ27</f>
        <v xml:space="preserve"> </v>
      </c>
      <c r="J247" s="541"/>
      <c r="K247" s="541" t="str">
        <f ca="1">'8'!AR27</f>
        <v xml:space="preserve"> </v>
      </c>
      <c r="L247" s="541"/>
      <c r="M247" s="541" t="str">
        <f ca="1">'8'!AS27</f>
        <v/>
      </c>
      <c r="N247" s="541"/>
      <c r="O247" s="542" t="str">
        <f ca="1">'8'!AT27</f>
        <v xml:space="preserve"> </v>
      </c>
      <c r="P247" s="542"/>
      <c r="Q247" s="532" t="str">
        <f ca="1">CONCATENATE('8'!AU27,". ",'8'!AV27)</f>
        <v xml:space="preserve"> .  </v>
      </c>
      <c r="R247" s="532"/>
      <c r="S247" s="532"/>
      <c r="T247" s="542" t="str">
        <f ca="1">'8'!AW27</f>
        <v xml:space="preserve"> </v>
      </c>
      <c r="U247" s="542"/>
    </row>
    <row r="248" spans="1:21" x14ac:dyDescent="0.35">
      <c r="A248" s="205">
        <v>23</v>
      </c>
      <c r="B248" s="532" t="str">
        <f ca="1">IF(CONCATENATE('8'!AB28," (",'8'!AD28,"), ",'8'!AC28,", ",'8'!AE28)=$AJ$226,"",IF(CONCATENATE('8'!AB28," (",'8'!AD28,"), ",'8'!AC28,", ",'8'!AE28)=$AJ$227,"-",(CONCATENATE('8'!AB28," (",'8'!AD28,"), ",'8'!AC28,", ",'8'!AE28))))</f>
        <v/>
      </c>
      <c r="C248" s="532"/>
      <c r="D248" s="532"/>
      <c r="E248" s="532" t="str">
        <f ca="1">IF(CONCATENATE('8'!AG28,", ",'8'!AF28,", ",'8'!AH28," обл., ",'8'!AI28," р-н, ",'8'!AJ28," ",'8'!AK28,", ",'8'!AL28," ",'8'!AM28,", буд. ",'8'!AN28,", кв./оф.",'8'!AO28,".    ",'8'!AP28)=$AJ$230,"",IF(CONCATENATE('8'!AG28,", ",'8'!AF28,", ",'8'!AH28," обл., ",'8'!AI28," р-н, ",'8'!AJ28," ",'8'!AK28,", ",'8'!AL28," ",'8'!AM28,", буд. ",'8'!AN28,", кв./оф.",'8'!AO28,".    ",'8'!AP28)=$AJ$228,"-",CONCATENATE('8'!AG28,", ",'8'!AF28,", ",'8'!AH28," обл., ",'8'!AI28," р-н, ",'8'!AJ28," ",'8'!AK28,", ",'8'!AL28," ",'8'!AM28,", буд. ",'8'!AN28,", кв./оф.",'8'!AO28,".    ",'8'!AP28)))</f>
        <v/>
      </c>
      <c r="F248" s="532"/>
      <c r="G248" s="532"/>
      <c r="H248" s="532"/>
      <c r="I248" s="541" t="str">
        <f ca="1">'8'!AQ28</f>
        <v xml:space="preserve"> </v>
      </c>
      <c r="J248" s="541"/>
      <c r="K248" s="541" t="str">
        <f ca="1">'8'!AR28</f>
        <v xml:space="preserve"> </v>
      </c>
      <c r="L248" s="541"/>
      <c r="M248" s="541" t="str">
        <f ca="1">'8'!AS28</f>
        <v/>
      </c>
      <c r="N248" s="541"/>
      <c r="O248" s="542" t="str">
        <f ca="1">'8'!AT28</f>
        <v xml:space="preserve"> </v>
      </c>
      <c r="P248" s="542"/>
      <c r="Q248" s="532" t="str">
        <f ca="1">CONCATENATE('8'!AU28,". ",'8'!AV28)</f>
        <v xml:space="preserve"> .  </v>
      </c>
      <c r="R248" s="532"/>
      <c r="S248" s="532"/>
      <c r="T248" s="542" t="str">
        <f ca="1">'8'!AW28</f>
        <v xml:space="preserve"> </v>
      </c>
      <c r="U248" s="542"/>
    </row>
    <row r="249" spans="1:21" x14ac:dyDescent="0.35">
      <c r="A249" s="205">
        <v>24</v>
      </c>
      <c r="B249" s="532" t="str">
        <f ca="1">IF(CONCATENATE('8'!AB29," (",'8'!AD29,"), ",'8'!AC29,", ",'8'!AE29)=$AJ$226,"",IF(CONCATENATE('8'!AB29," (",'8'!AD29,"), ",'8'!AC29,", ",'8'!AE29)=$AJ$227,"-",(CONCATENATE('8'!AB29," (",'8'!AD29,"), ",'8'!AC29,", ",'8'!AE29))))</f>
        <v/>
      </c>
      <c r="C249" s="532"/>
      <c r="D249" s="532"/>
      <c r="E249" s="532" t="str">
        <f ca="1">IF(CONCATENATE('8'!AG29,", ",'8'!AF29,", ",'8'!AH29," обл., ",'8'!AI29," р-н, ",'8'!AJ29," ",'8'!AK29,", ",'8'!AL29," ",'8'!AM29,", буд. ",'8'!AN29,", кв./оф.",'8'!AO29,".    ",'8'!AP29)=$AJ$230,"",IF(CONCATENATE('8'!AG29,", ",'8'!AF29,", ",'8'!AH29," обл., ",'8'!AI29," р-н, ",'8'!AJ29," ",'8'!AK29,", ",'8'!AL29," ",'8'!AM29,", буд. ",'8'!AN29,", кв./оф.",'8'!AO29,".    ",'8'!AP29)=$AJ$228,"-",CONCATENATE('8'!AG29,", ",'8'!AF29,", ",'8'!AH29," обл., ",'8'!AI29," р-н, ",'8'!AJ29," ",'8'!AK29,", ",'8'!AL29," ",'8'!AM29,", буд. ",'8'!AN29,", кв./оф.",'8'!AO29,".    ",'8'!AP29)))</f>
        <v/>
      </c>
      <c r="F249" s="532"/>
      <c r="G249" s="532"/>
      <c r="H249" s="532"/>
      <c r="I249" s="541" t="str">
        <f ca="1">'8'!AQ29</f>
        <v xml:space="preserve"> </v>
      </c>
      <c r="J249" s="541"/>
      <c r="K249" s="541" t="str">
        <f ca="1">'8'!AR29</f>
        <v xml:space="preserve"> </v>
      </c>
      <c r="L249" s="541"/>
      <c r="M249" s="541" t="str">
        <f ca="1">'8'!AS29</f>
        <v/>
      </c>
      <c r="N249" s="541"/>
      <c r="O249" s="542" t="str">
        <f ca="1">'8'!AT29</f>
        <v xml:space="preserve"> </v>
      </c>
      <c r="P249" s="542"/>
      <c r="Q249" s="532" t="str">
        <f ca="1">CONCATENATE('8'!AU29,". ",'8'!AV29)</f>
        <v xml:space="preserve"> .  </v>
      </c>
      <c r="R249" s="532"/>
      <c r="S249" s="532"/>
      <c r="T249" s="542" t="str">
        <f ca="1">'8'!AW29</f>
        <v xml:space="preserve"> </v>
      </c>
      <c r="U249" s="542"/>
    </row>
    <row r="250" spans="1:21" x14ac:dyDescent="0.35">
      <c r="A250" s="205">
        <v>25</v>
      </c>
      <c r="B250" s="532" t="str">
        <f ca="1">IF(CONCATENATE('8'!AB30," (",'8'!AD30,"), ",'8'!AC30,", ",'8'!AE30)=$AJ$226,"",IF(CONCATENATE('8'!AB30," (",'8'!AD30,"), ",'8'!AC30,", ",'8'!AE30)=$AJ$227,"-",(CONCATENATE('8'!AB30," (",'8'!AD30,"), ",'8'!AC30,", ",'8'!AE30))))</f>
        <v/>
      </c>
      <c r="C250" s="532"/>
      <c r="D250" s="532"/>
      <c r="E250" s="532" t="str">
        <f ca="1">IF(CONCATENATE('8'!AG30,", ",'8'!AF30,", ",'8'!AH30," обл., ",'8'!AI30," р-н, ",'8'!AJ30," ",'8'!AK30,", ",'8'!AL30," ",'8'!AM30,", буд. ",'8'!AN30,", кв./оф.",'8'!AO30,".    ",'8'!AP30)=$AJ$230,"",IF(CONCATENATE('8'!AG30,", ",'8'!AF30,", ",'8'!AH30," обл., ",'8'!AI30," р-н, ",'8'!AJ30," ",'8'!AK30,", ",'8'!AL30," ",'8'!AM30,", буд. ",'8'!AN30,", кв./оф.",'8'!AO30,".    ",'8'!AP30)=$AJ$228,"-",CONCATENATE('8'!AG30,", ",'8'!AF30,", ",'8'!AH30," обл., ",'8'!AI30," р-н, ",'8'!AJ30," ",'8'!AK30,", ",'8'!AL30," ",'8'!AM30,", буд. ",'8'!AN30,", кв./оф.",'8'!AO30,".    ",'8'!AP30)))</f>
        <v/>
      </c>
      <c r="F250" s="532"/>
      <c r="G250" s="532"/>
      <c r="H250" s="532"/>
      <c r="I250" s="541" t="str">
        <f ca="1">'8'!AQ30</f>
        <v xml:space="preserve"> </v>
      </c>
      <c r="J250" s="541"/>
      <c r="K250" s="541" t="str">
        <f ca="1">'8'!AR30</f>
        <v xml:space="preserve"> </v>
      </c>
      <c r="L250" s="541"/>
      <c r="M250" s="541" t="str">
        <f ca="1">'8'!AS30</f>
        <v/>
      </c>
      <c r="N250" s="541"/>
      <c r="O250" s="542" t="str">
        <f ca="1">'8'!AT30</f>
        <v xml:space="preserve"> </v>
      </c>
      <c r="P250" s="542"/>
      <c r="Q250" s="532" t="str">
        <f ca="1">CONCATENATE('8'!AU30,". ",'8'!AV30)</f>
        <v xml:space="preserve"> .  </v>
      </c>
      <c r="R250" s="532"/>
      <c r="S250" s="532"/>
      <c r="T250" s="542" t="str">
        <f ca="1">'8'!AW30</f>
        <v xml:space="preserve"> </v>
      </c>
      <c r="U250" s="542"/>
    </row>
    <row r="251" spans="1:21" x14ac:dyDescent="0.35">
      <c r="A251" s="205">
        <v>26</v>
      </c>
      <c r="B251" s="532" t="str">
        <f ca="1">IF(CONCATENATE('8'!AB31," (",'8'!AD31,"), ",'8'!AC31,", ",'8'!AE31)=$AJ$226,"",IF(CONCATENATE('8'!AB31," (",'8'!AD31,"), ",'8'!AC31,", ",'8'!AE31)=$AJ$227,"-",(CONCATENATE('8'!AB31," (",'8'!AD31,"), ",'8'!AC31,", ",'8'!AE31))))</f>
        <v/>
      </c>
      <c r="C251" s="532"/>
      <c r="D251" s="532"/>
      <c r="E251" s="532" t="str">
        <f ca="1">IF(CONCATENATE('8'!AG31,", ",'8'!AF31,", ",'8'!AH31," обл., ",'8'!AI31," р-н, ",'8'!AJ31," ",'8'!AK31,", ",'8'!AL31," ",'8'!AM31,", буд. ",'8'!AN31,", кв./оф.",'8'!AO31,".    ",'8'!AP31)=$AJ$230,"",IF(CONCATENATE('8'!AG31,", ",'8'!AF31,", ",'8'!AH31," обл., ",'8'!AI31," р-н, ",'8'!AJ31," ",'8'!AK31,", ",'8'!AL31," ",'8'!AM31,", буд. ",'8'!AN31,", кв./оф.",'8'!AO31,".    ",'8'!AP31)=$AJ$228,"-",CONCATENATE('8'!AG31,", ",'8'!AF31,", ",'8'!AH31," обл., ",'8'!AI31," р-н, ",'8'!AJ31," ",'8'!AK31,", ",'8'!AL31," ",'8'!AM31,", буд. ",'8'!AN31,", кв./оф.",'8'!AO31,".    ",'8'!AP31)))</f>
        <v/>
      </c>
      <c r="F251" s="532"/>
      <c r="G251" s="532"/>
      <c r="H251" s="532"/>
      <c r="I251" s="541" t="str">
        <f ca="1">'8'!AQ31</f>
        <v xml:space="preserve"> </v>
      </c>
      <c r="J251" s="541"/>
      <c r="K251" s="541" t="str">
        <f ca="1">'8'!AR31</f>
        <v xml:space="preserve"> </v>
      </c>
      <c r="L251" s="541"/>
      <c r="M251" s="541" t="str">
        <f ca="1">'8'!AS31</f>
        <v/>
      </c>
      <c r="N251" s="541"/>
      <c r="O251" s="542" t="str">
        <f ca="1">'8'!AT31</f>
        <v xml:space="preserve"> </v>
      </c>
      <c r="P251" s="542"/>
      <c r="Q251" s="532" t="str">
        <f ca="1">CONCATENATE('8'!AU31,". ",'8'!AV31)</f>
        <v xml:space="preserve"> .  </v>
      </c>
      <c r="R251" s="532"/>
      <c r="S251" s="532"/>
      <c r="T251" s="542" t="str">
        <f ca="1">'8'!AW31</f>
        <v xml:space="preserve"> </v>
      </c>
      <c r="U251" s="542"/>
    </row>
    <row r="252" spans="1:21" x14ac:dyDescent="0.35">
      <c r="A252" s="205">
        <v>27</v>
      </c>
      <c r="B252" s="532" t="str">
        <f ca="1">IF(CONCATENATE('8'!AB32," (",'8'!AD32,"), ",'8'!AC32,", ",'8'!AE32)=$AJ$226,"",IF(CONCATENATE('8'!AB32," (",'8'!AD32,"), ",'8'!AC32,", ",'8'!AE32)=$AJ$227,"-",(CONCATENATE('8'!AB32," (",'8'!AD32,"), ",'8'!AC32,", ",'8'!AE32))))</f>
        <v/>
      </c>
      <c r="C252" s="532"/>
      <c r="D252" s="532"/>
      <c r="E252" s="532" t="str">
        <f ca="1">IF(CONCATENATE('8'!AG32,", ",'8'!AF32,", ",'8'!AH32," обл., ",'8'!AI32," р-н, ",'8'!AJ32," ",'8'!AK32,", ",'8'!AL32," ",'8'!AM32,", буд. ",'8'!AN32,", кв./оф.",'8'!AO32,".    ",'8'!AP32)=$AJ$230,"",IF(CONCATENATE('8'!AG32,", ",'8'!AF32,", ",'8'!AH32," обл., ",'8'!AI32," р-н, ",'8'!AJ32," ",'8'!AK32,", ",'8'!AL32," ",'8'!AM32,", буд. ",'8'!AN32,", кв./оф.",'8'!AO32,".    ",'8'!AP32)=$AJ$228,"-",CONCATENATE('8'!AG32,", ",'8'!AF32,", ",'8'!AH32," обл., ",'8'!AI32," р-н, ",'8'!AJ32," ",'8'!AK32,", ",'8'!AL32," ",'8'!AM32,", буд. ",'8'!AN32,", кв./оф.",'8'!AO32,".    ",'8'!AP32)))</f>
        <v/>
      </c>
      <c r="F252" s="532"/>
      <c r="G252" s="532"/>
      <c r="H252" s="532"/>
      <c r="I252" s="541" t="str">
        <f ca="1">'8'!AQ32</f>
        <v xml:space="preserve"> </v>
      </c>
      <c r="J252" s="541"/>
      <c r="K252" s="541" t="str">
        <f ca="1">'8'!AR32</f>
        <v xml:space="preserve"> </v>
      </c>
      <c r="L252" s="541"/>
      <c r="M252" s="541" t="str">
        <f ca="1">'8'!AS32</f>
        <v/>
      </c>
      <c r="N252" s="541"/>
      <c r="O252" s="542" t="str">
        <f ca="1">'8'!AT32</f>
        <v xml:space="preserve"> </v>
      </c>
      <c r="P252" s="542"/>
      <c r="Q252" s="532" t="str">
        <f ca="1">CONCATENATE('8'!AU32,". ",'8'!AV32)</f>
        <v xml:space="preserve"> .  </v>
      </c>
      <c r="R252" s="532"/>
      <c r="S252" s="532"/>
      <c r="T252" s="542" t="str">
        <f ca="1">'8'!AW32</f>
        <v xml:space="preserve"> </v>
      </c>
      <c r="U252" s="542"/>
    </row>
    <row r="253" spans="1:21" x14ac:dyDescent="0.35">
      <c r="A253" s="205">
        <v>28</v>
      </c>
      <c r="B253" s="532" t="str">
        <f ca="1">IF(CONCATENATE('8'!AB33," (",'8'!AD33,"), ",'8'!AC33,", ",'8'!AE33)=$AJ$226,"",IF(CONCATENATE('8'!AB33," (",'8'!AD33,"), ",'8'!AC33,", ",'8'!AE33)=$AJ$227,"-",(CONCATENATE('8'!AB33," (",'8'!AD33,"), ",'8'!AC33,", ",'8'!AE33))))</f>
        <v/>
      </c>
      <c r="C253" s="532"/>
      <c r="D253" s="532"/>
      <c r="E253" s="532" t="str">
        <f ca="1">IF(CONCATENATE('8'!AG33,", ",'8'!AF33,", ",'8'!AH33," обл., ",'8'!AI33," р-н, ",'8'!AJ33," ",'8'!AK33,", ",'8'!AL33," ",'8'!AM33,", буд. ",'8'!AN33,", кв./оф.",'8'!AO33,".    ",'8'!AP33)=$AJ$230,"",IF(CONCATENATE('8'!AG33,", ",'8'!AF33,", ",'8'!AH33," обл., ",'8'!AI33," р-н, ",'8'!AJ33," ",'8'!AK33,", ",'8'!AL33," ",'8'!AM33,", буд. ",'8'!AN33,", кв./оф.",'8'!AO33,".    ",'8'!AP33)=$AJ$228,"-",CONCATENATE('8'!AG33,", ",'8'!AF33,", ",'8'!AH33," обл., ",'8'!AI33," р-н, ",'8'!AJ33," ",'8'!AK33,", ",'8'!AL33," ",'8'!AM33,", буд. ",'8'!AN33,", кв./оф.",'8'!AO33,".    ",'8'!AP33)))</f>
        <v/>
      </c>
      <c r="F253" s="532"/>
      <c r="G253" s="532"/>
      <c r="H253" s="532"/>
      <c r="I253" s="541" t="str">
        <f ca="1">'8'!AQ33</f>
        <v xml:space="preserve"> </v>
      </c>
      <c r="J253" s="541"/>
      <c r="K253" s="541" t="str">
        <f ca="1">'8'!AR33</f>
        <v xml:space="preserve"> </v>
      </c>
      <c r="L253" s="541"/>
      <c r="M253" s="541" t="str">
        <f ca="1">'8'!AS33</f>
        <v/>
      </c>
      <c r="N253" s="541"/>
      <c r="O253" s="542" t="str">
        <f ca="1">'8'!AT33</f>
        <v xml:space="preserve"> </v>
      </c>
      <c r="P253" s="542"/>
      <c r="Q253" s="532" t="str">
        <f ca="1">CONCATENATE('8'!AU33,". ",'8'!AV33)</f>
        <v xml:space="preserve"> .  </v>
      </c>
      <c r="R253" s="532"/>
      <c r="S253" s="532"/>
      <c r="T253" s="542" t="str">
        <f ca="1">'8'!AW33</f>
        <v xml:space="preserve"> </v>
      </c>
      <c r="U253" s="542"/>
    </row>
    <row r="254" spans="1:21" x14ac:dyDescent="0.35">
      <c r="A254" s="205">
        <v>29</v>
      </c>
      <c r="B254" s="532" t="str">
        <f ca="1">IF(CONCATENATE('8'!AB34," (",'8'!AD34,"), ",'8'!AC34,", ",'8'!AE34)=$AJ$226,"",IF(CONCATENATE('8'!AB34," (",'8'!AD34,"), ",'8'!AC34,", ",'8'!AE34)=$AJ$227,"-",(CONCATENATE('8'!AB34," (",'8'!AD34,"), ",'8'!AC34,", ",'8'!AE34))))</f>
        <v/>
      </c>
      <c r="C254" s="532"/>
      <c r="D254" s="532"/>
      <c r="E254" s="532" t="str">
        <f ca="1">IF(CONCATENATE('8'!AG34,", ",'8'!AF34,", ",'8'!AH34," обл., ",'8'!AI34," р-н, ",'8'!AJ34," ",'8'!AK34,", ",'8'!AL34," ",'8'!AM34,", буд. ",'8'!AN34,", кв./оф.",'8'!AO34,".    ",'8'!AP34)=$AJ$230,"",IF(CONCATENATE('8'!AG34,", ",'8'!AF34,", ",'8'!AH34," обл., ",'8'!AI34," р-н, ",'8'!AJ34," ",'8'!AK34,", ",'8'!AL34," ",'8'!AM34,", буд. ",'8'!AN34,", кв./оф.",'8'!AO34,".    ",'8'!AP34)=$AJ$228,"-",CONCATENATE('8'!AG34,", ",'8'!AF34,", ",'8'!AH34," обл., ",'8'!AI34," р-н, ",'8'!AJ34," ",'8'!AK34,", ",'8'!AL34," ",'8'!AM34,", буд. ",'8'!AN34,", кв./оф.",'8'!AO34,".    ",'8'!AP34)))</f>
        <v/>
      </c>
      <c r="F254" s="532"/>
      <c r="G254" s="532"/>
      <c r="H254" s="532"/>
      <c r="I254" s="541" t="str">
        <f ca="1">'8'!AQ34</f>
        <v xml:space="preserve"> </v>
      </c>
      <c r="J254" s="541"/>
      <c r="K254" s="541" t="str">
        <f ca="1">'8'!AR34</f>
        <v xml:space="preserve"> </v>
      </c>
      <c r="L254" s="541"/>
      <c r="M254" s="541" t="str">
        <f ca="1">'8'!AS34</f>
        <v/>
      </c>
      <c r="N254" s="541"/>
      <c r="O254" s="542" t="str">
        <f ca="1">'8'!AT34</f>
        <v xml:space="preserve"> </v>
      </c>
      <c r="P254" s="542"/>
      <c r="Q254" s="532" t="str">
        <f ca="1">CONCATENATE('8'!AU34,". ",'8'!AV34)</f>
        <v xml:space="preserve"> .  </v>
      </c>
      <c r="R254" s="532"/>
      <c r="S254" s="532"/>
      <c r="T254" s="542" t="str">
        <f ca="1">'8'!AW34</f>
        <v xml:space="preserve"> </v>
      </c>
      <c r="U254" s="542"/>
    </row>
    <row r="255" spans="1:21" x14ac:dyDescent="0.35">
      <c r="A255" s="205">
        <v>30</v>
      </c>
      <c r="B255" s="532" t="str">
        <f ca="1">IF(CONCATENATE('8'!AB35," (",'8'!AD35,"), ",'8'!AC35,", ",'8'!AE35)=$AJ$226,"",IF(CONCATENATE('8'!AB35," (",'8'!AD35,"), ",'8'!AC35,", ",'8'!AE35)=$AJ$227,"-",(CONCATENATE('8'!AB35," (",'8'!AD35,"), ",'8'!AC35,", ",'8'!AE35))))</f>
        <v/>
      </c>
      <c r="C255" s="532"/>
      <c r="D255" s="532"/>
      <c r="E255" s="532" t="str">
        <f ca="1">IF(CONCATENATE('8'!AG35,", ",'8'!AF35,", ",'8'!AH35," обл., ",'8'!AI35," р-н, ",'8'!AJ35," ",'8'!AK35,", ",'8'!AL35," ",'8'!AM35,", буд. ",'8'!AN35,", кв./оф.",'8'!AO35,".    ",'8'!AP35)=$AJ$230,"",IF(CONCATENATE('8'!AG35,", ",'8'!AF35,", ",'8'!AH35," обл., ",'8'!AI35," р-н, ",'8'!AJ35," ",'8'!AK35,", ",'8'!AL35," ",'8'!AM35,", буд. ",'8'!AN35,", кв./оф.",'8'!AO35,".    ",'8'!AP35)=$AJ$228,"-",CONCATENATE('8'!AG35,", ",'8'!AF35,", ",'8'!AH35," обл., ",'8'!AI35," р-н, ",'8'!AJ35," ",'8'!AK35,", ",'8'!AL35," ",'8'!AM35,", буд. ",'8'!AN35,", кв./оф.",'8'!AO35,".    ",'8'!AP35)))</f>
        <v/>
      </c>
      <c r="F255" s="532"/>
      <c r="G255" s="532"/>
      <c r="H255" s="532"/>
      <c r="I255" s="541" t="str">
        <f ca="1">'8'!AQ35</f>
        <v xml:space="preserve"> </v>
      </c>
      <c r="J255" s="541"/>
      <c r="K255" s="541" t="str">
        <f ca="1">'8'!AR35</f>
        <v xml:space="preserve"> </v>
      </c>
      <c r="L255" s="541"/>
      <c r="M255" s="541" t="str">
        <f ca="1">'8'!AS35</f>
        <v/>
      </c>
      <c r="N255" s="541"/>
      <c r="O255" s="542" t="str">
        <f ca="1">'8'!AT35</f>
        <v xml:space="preserve"> </v>
      </c>
      <c r="P255" s="542"/>
      <c r="Q255" s="532" t="str">
        <f ca="1">CONCATENATE('8'!AU35,". ",'8'!AV35)</f>
        <v xml:space="preserve"> .  </v>
      </c>
      <c r="R255" s="532"/>
      <c r="S255" s="532"/>
      <c r="T255" s="542" t="str">
        <f ca="1">'8'!AW35</f>
        <v xml:space="preserve"> </v>
      </c>
      <c r="U255" s="542"/>
    </row>
    <row r="256" spans="1:21" x14ac:dyDescent="0.35">
      <c r="A256" s="205">
        <v>31</v>
      </c>
      <c r="B256" s="532" t="str">
        <f ca="1">IF(CONCATENATE('8'!AB36," (",'8'!AD36,"), ",'8'!AC36,", ",'8'!AE36)=$AJ$226,"",IF(CONCATENATE('8'!AB36," (",'8'!AD36,"), ",'8'!AC36,", ",'8'!AE36)=$AJ$227,"-",(CONCATENATE('8'!AB36," (",'8'!AD36,"), ",'8'!AC36,", ",'8'!AE36))))</f>
        <v/>
      </c>
      <c r="C256" s="532"/>
      <c r="D256" s="532"/>
      <c r="E256" s="532" t="str">
        <f ca="1">IF(CONCATENATE('8'!AG36,", ",'8'!AF36,", ",'8'!AH36," обл., ",'8'!AI36," р-н, ",'8'!AJ36," ",'8'!AK36,", ",'8'!AL36," ",'8'!AM36,", буд. ",'8'!AN36,", кв./оф.",'8'!AO36,".    ",'8'!AP36)=$AJ$230,"",IF(CONCATENATE('8'!AG36,", ",'8'!AF36,", ",'8'!AH36," обл., ",'8'!AI36," р-н, ",'8'!AJ36," ",'8'!AK36,", ",'8'!AL36," ",'8'!AM36,", буд. ",'8'!AN36,", кв./оф.",'8'!AO36,".    ",'8'!AP36)=$AJ$228,"-",CONCATENATE('8'!AG36,", ",'8'!AF36,", ",'8'!AH36," обл., ",'8'!AI36," р-н, ",'8'!AJ36," ",'8'!AK36,", ",'8'!AL36," ",'8'!AM36,", буд. ",'8'!AN36,", кв./оф.",'8'!AO36,".    ",'8'!AP36)))</f>
        <v/>
      </c>
      <c r="F256" s="532"/>
      <c r="G256" s="532"/>
      <c r="H256" s="532"/>
      <c r="I256" s="541" t="str">
        <f ca="1">'8'!AQ36</f>
        <v xml:space="preserve"> </v>
      </c>
      <c r="J256" s="541"/>
      <c r="K256" s="541" t="str">
        <f ca="1">'8'!AR36</f>
        <v xml:space="preserve"> </v>
      </c>
      <c r="L256" s="541"/>
      <c r="M256" s="541" t="str">
        <f ca="1">'8'!AS36</f>
        <v/>
      </c>
      <c r="N256" s="541"/>
      <c r="O256" s="542" t="str">
        <f ca="1">'8'!AT36</f>
        <v xml:space="preserve"> </v>
      </c>
      <c r="P256" s="542"/>
      <c r="Q256" s="532" t="str">
        <f ca="1">CONCATENATE('8'!AU36,". ",'8'!AV36)</f>
        <v xml:space="preserve"> .  </v>
      </c>
      <c r="R256" s="532"/>
      <c r="S256" s="532"/>
      <c r="T256" s="542" t="str">
        <f ca="1">'8'!AW36</f>
        <v xml:space="preserve"> </v>
      </c>
      <c r="U256" s="542"/>
    </row>
    <row r="257" spans="1:21" x14ac:dyDescent="0.35">
      <c r="A257" s="205">
        <v>32</v>
      </c>
      <c r="B257" s="532" t="str">
        <f ca="1">IF(CONCATENATE('8'!AB37," (",'8'!AD37,"), ",'8'!AC37,", ",'8'!AE37)=$AJ$226,"",IF(CONCATENATE('8'!AB37," (",'8'!AD37,"), ",'8'!AC37,", ",'8'!AE37)=$AJ$227,"-",(CONCATENATE('8'!AB37," (",'8'!AD37,"), ",'8'!AC37,", ",'8'!AE37))))</f>
        <v/>
      </c>
      <c r="C257" s="532"/>
      <c r="D257" s="532"/>
      <c r="E257" s="532" t="str">
        <f ca="1">IF(CONCATENATE('8'!AG37,", ",'8'!AF37,", ",'8'!AH37," обл., ",'8'!AI37," р-н, ",'8'!AJ37," ",'8'!AK37,", ",'8'!AL37," ",'8'!AM37,", буд. ",'8'!AN37,", кв./оф.",'8'!AO37,".    ",'8'!AP37)=$AJ$230,"",IF(CONCATENATE('8'!AG37,", ",'8'!AF37,", ",'8'!AH37," обл., ",'8'!AI37," р-н, ",'8'!AJ37," ",'8'!AK37,", ",'8'!AL37," ",'8'!AM37,", буд. ",'8'!AN37,", кв./оф.",'8'!AO37,".    ",'8'!AP37)=$AJ$228,"-",CONCATENATE('8'!AG37,", ",'8'!AF37,", ",'8'!AH37," обл., ",'8'!AI37," р-н, ",'8'!AJ37," ",'8'!AK37,", ",'8'!AL37," ",'8'!AM37,", буд. ",'8'!AN37,", кв./оф.",'8'!AO37,".    ",'8'!AP37)))</f>
        <v/>
      </c>
      <c r="F257" s="532"/>
      <c r="G257" s="532"/>
      <c r="H257" s="532"/>
      <c r="I257" s="541" t="str">
        <f ca="1">'8'!AQ37</f>
        <v xml:space="preserve"> </v>
      </c>
      <c r="J257" s="541"/>
      <c r="K257" s="541" t="str">
        <f ca="1">'8'!AR37</f>
        <v xml:space="preserve"> </v>
      </c>
      <c r="L257" s="541"/>
      <c r="M257" s="541" t="str">
        <f ca="1">'8'!AS37</f>
        <v/>
      </c>
      <c r="N257" s="541"/>
      <c r="O257" s="542" t="str">
        <f ca="1">'8'!AT37</f>
        <v xml:space="preserve"> </v>
      </c>
      <c r="P257" s="542"/>
      <c r="Q257" s="532" t="str">
        <f ca="1">CONCATENATE('8'!AU37,". ",'8'!AV37)</f>
        <v xml:space="preserve"> .  </v>
      </c>
      <c r="R257" s="532"/>
      <c r="S257" s="532"/>
      <c r="T257" s="542" t="str">
        <f ca="1">'8'!AW37</f>
        <v xml:space="preserve"> </v>
      </c>
      <c r="U257" s="542"/>
    </row>
    <row r="258" spans="1:21" x14ac:dyDescent="0.35">
      <c r="A258" s="205">
        <v>33</v>
      </c>
      <c r="B258" s="532" t="str">
        <f ca="1">IF(CONCATENATE('8'!AB38," (",'8'!AD38,"), ",'8'!AC38,", ",'8'!AE38)=$AJ$226,"",IF(CONCATENATE('8'!AB38," (",'8'!AD38,"), ",'8'!AC38,", ",'8'!AE38)=$AJ$227,"-",(CONCATENATE('8'!AB38," (",'8'!AD38,"), ",'8'!AC38,", ",'8'!AE38))))</f>
        <v/>
      </c>
      <c r="C258" s="532"/>
      <c r="D258" s="532"/>
      <c r="E258" s="532" t="str">
        <f ca="1">IF(CONCATENATE('8'!AG38,", ",'8'!AF38,", ",'8'!AH38," обл., ",'8'!AI38," р-н, ",'8'!AJ38," ",'8'!AK38,", ",'8'!AL38," ",'8'!AM38,", буд. ",'8'!AN38,", кв./оф.",'8'!AO38,".    ",'8'!AP38)=$AJ$230,"",IF(CONCATENATE('8'!AG38,", ",'8'!AF38,", ",'8'!AH38," обл., ",'8'!AI38," р-н, ",'8'!AJ38," ",'8'!AK38,", ",'8'!AL38," ",'8'!AM38,", буд. ",'8'!AN38,", кв./оф.",'8'!AO38,".    ",'8'!AP38)=$AJ$228,"-",CONCATENATE('8'!AG38,", ",'8'!AF38,", ",'8'!AH38," обл., ",'8'!AI38," р-н, ",'8'!AJ38," ",'8'!AK38,", ",'8'!AL38," ",'8'!AM38,", буд. ",'8'!AN38,", кв./оф.",'8'!AO38,".    ",'8'!AP38)))</f>
        <v/>
      </c>
      <c r="F258" s="532"/>
      <c r="G258" s="532"/>
      <c r="H258" s="532"/>
      <c r="I258" s="541" t="str">
        <f ca="1">'8'!AQ38</f>
        <v xml:space="preserve"> </v>
      </c>
      <c r="J258" s="541"/>
      <c r="K258" s="541" t="str">
        <f ca="1">'8'!AR38</f>
        <v xml:space="preserve"> </v>
      </c>
      <c r="L258" s="541"/>
      <c r="M258" s="541" t="str">
        <f ca="1">'8'!AS38</f>
        <v/>
      </c>
      <c r="N258" s="541"/>
      <c r="O258" s="542" t="str">
        <f ca="1">'8'!AT38</f>
        <v xml:space="preserve"> </v>
      </c>
      <c r="P258" s="542"/>
      <c r="Q258" s="532" t="str">
        <f ca="1">CONCATENATE('8'!AU38,". ",'8'!AV38)</f>
        <v xml:space="preserve"> .  </v>
      </c>
      <c r="R258" s="532"/>
      <c r="S258" s="532"/>
      <c r="T258" s="542" t="str">
        <f ca="1">'8'!AW38</f>
        <v xml:space="preserve"> </v>
      </c>
      <c r="U258" s="542"/>
    </row>
    <row r="259" spans="1:21" x14ac:dyDescent="0.35">
      <c r="A259" s="205">
        <v>34</v>
      </c>
      <c r="B259" s="532" t="str">
        <f ca="1">IF(CONCATENATE('8'!AB39," (",'8'!AD39,"), ",'8'!AC39,", ",'8'!AE39)=$AJ$226,"",IF(CONCATENATE('8'!AB39," (",'8'!AD39,"), ",'8'!AC39,", ",'8'!AE39)=$AJ$227,"-",(CONCATENATE('8'!AB39," (",'8'!AD39,"), ",'8'!AC39,", ",'8'!AE39))))</f>
        <v/>
      </c>
      <c r="C259" s="532"/>
      <c r="D259" s="532"/>
      <c r="E259" s="532" t="str">
        <f ca="1">IF(CONCATENATE('8'!AG39,", ",'8'!AF39,", ",'8'!AH39," обл., ",'8'!AI39," р-н, ",'8'!AJ39," ",'8'!AK39,", ",'8'!AL39," ",'8'!AM39,", буд. ",'8'!AN39,", кв./оф.",'8'!AO39,".    ",'8'!AP39)=$AJ$230,"",IF(CONCATENATE('8'!AG39,", ",'8'!AF39,", ",'8'!AH39," обл., ",'8'!AI39," р-н, ",'8'!AJ39," ",'8'!AK39,", ",'8'!AL39," ",'8'!AM39,", буд. ",'8'!AN39,", кв./оф.",'8'!AO39,".    ",'8'!AP39)=$AJ$228,"-",CONCATENATE('8'!AG39,", ",'8'!AF39,", ",'8'!AH39," обл., ",'8'!AI39," р-н, ",'8'!AJ39," ",'8'!AK39,", ",'8'!AL39," ",'8'!AM39,", буд. ",'8'!AN39,", кв./оф.",'8'!AO39,".    ",'8'!AP39)))</f>
        <v/>
      </c>
      <c r="F259" s="532"/>
      <c r="G259" s="532"/>
      <c r="H259" s="532"/>
      <c r="I259" s="541" t="str">
        <f ca="1">'8'!AQ39</f>
        <v xml:space="preserve"> </v>
      </c>
      <c r="J259" s="541"/>
      <c r="K259" s="541" t="str">
        <f ca="1">'8'!AR39</f>
        <v xml:space="preserve"> </v>
      </c>
      <c r="L259" s="541"/>
      <c r="M259" s="541" t="str">
        <f ca="1">'8'!AS39</f>
        <v/>
      </c>
      <c r="N259" s="541"/>
      <c r="O259" s="542" t="str">
        <f ca="1">'8'!AT39</f>
        <v xml:space="preserve"> </v>
      </c>
      <c r="P259" s="542"/>
      <c r="Q259" s="532" t="str">
        <f ca="1">CONCATENATE('8'!AU39,". ",'8'!AV39)</f>
        <v xml:space="preserve"> .  </v>
      </c>
      <c r="R259" s="532"/>
      <c r="S259" s="532"/>
      <c r="T259" s="542" t="str">
        <f ca="1">'8'!AW39</f>
        <v xml:space="preserve"> </v>
      </c>
      <c r="U259" s="542"/>
    </row>
    <row r="260" spans="1:21" x14ac:dyDescent="0.35">
      <c r="A260" s="205">
        <v>35</v>
      </c>
      <c r="B260" s="532" t="str">
        <f ca="1">IF(CONCATENATE('8'!AB40," (",'8'!AD40,"), ",'8'!AC40,", ",'8'!AE40)=$AJ$226,"",IF(CONCATENATE('8'!AB40," (",'8'!AD40,"), ",'8'!AC40,", ",'8'!AE40)=$AJ$227,"-",(CONCATENATE('8'!AB40," (",'8'!AD40,"), ",'8'!AC40,", ",'8'!AE40))))</f>
        <v/>
      </c>
      <c r="C260" s="532"/>
      <c r="D260" s="532"/>
      <c r="E260" s="532" t="str">
        <f ca="1">IF(CONCATENATE('8'!AG40,", ",'8'!AF40,", ",'8'!AH40," обл., ",'8'!AI40," р-н, ",'8'!AJ40," ",'8'!AK40,", ",'8'!AL40," ",'8'!AM40,", буд. ",'8'!AN40,", кв./оф.",'8'!AO40,".    ",'8'!AP40)=$AJ$230,"",IF(CONCATENATE('8'!AG40,", ",'8'!AF40,", ",'8'!AH40," обл., ",'8'!AI40," р-н, ",'8'!AJ40," ",'8'!AK40,", ",'8'!AL40," ",'8'!AM40,", буд. ",'8'!AN40,", кв./оф.",'8'!AO40,".    ",'8'!AP40)=$AJ$228,"-",CONCATENATE('8'!AG40,", ",'8'!AF40,", ",'8'!AH40," обл., ",'8'!AI40," р-н, ",'8'!AJ40," ",'8'!AK40,", ",'8'!AL40," ",'8'!AM40,", буд. ",'8'!AN40,", кв./оф.",'8'!AO40,".    ",'8'!AP40)))</f>
        <v/>
      </c>
      <c r="F260" s="532"/>
      <c r="G260" s="532"/>
      <c r="H260" s="532"/>
      <c r="I260" s="541" t="str">
        <f ca="1">'8'!AQ40</f>
        <v xml:space="preserve"> </v>
      </c>
      <c r="J260" s="541"/>
      <c r="K260" s="541" t="str">
        <f ca="1">'8'!AR40</f>
        <v xml:space="preserve"> </v>
      </c>
      <c r="L260" s="541"/>
      <c r="M260" s="541" t="str">
        <f ca="1">'8'!AS40</f>
        <v/>
      </c>
      <c r="N260" s="541"/>
      <c r="O260" s="542" t="str">
        <f ca="1">'8'!AT40</f>
        <v xml:space="preserve"> </v>
      </c>
      <c r="P260" s="542"/>
      <c r="Q260" s="532" t="str">
        <f ca="1">CONCATENATE('8'!AU40,". ",'8'!AV40)</f>
        <v xml:space="preserve"> .  </v>
      </c>
      <c r="R260" s="532"/>
      <c r="S260" s="532"/>
      <c r="T260" s="542" t="str">
        <f ca="1">'8'!AW40</f>
        <v xml:space="preserve"> </v>
      </c>
      <c r="U260" s="542"/>
    </row>
    <row r="261" spans="1:21" x14ac:dyDescent="0.35">
      <c r="A261" s="205">
        <v>36</v>
      </c>
      <c r="B261" s="532" t="str">
        <f ca="1">IF(CONCATENATE('8'!AB41," (",'8'!AD41,"), ",'8'!AC41,", ",'8'!AE41)=$AJ$226,"",IF(CONCATENATE('8'!AB41," (",'8'!AD41,"), ",'8'!AC41,", ",'8'!AE41)=$AJ$227,"-",(CONCATENATE('8'!AB41," (",'8'!AD41,"), ",'8'!AC41,", ",'8'!AE41))))</f>
        <v/>
      </c>
      <c r="C261" s="532"/>
      <c r="D261" s="532"/>
      <c r="E261" s="532" t="str">
        <f ca="1">IF(CONCATENATE('8'!AG41,", ",'8'!AF41,", ",'8'!AH41," обл., ",'8'!AI41," р-н, ",'8'!AJ41," ",'8'!AK41,", ",'8'!AL41," ",'8'!AM41,", буд. ",'8'!AN41,", кв./оф.",'8'!AO41,".    ",'8'!AP41)=$AJ$230,"",IF(CONCATENATE('8'!AG41,", ",'8'!AF41,", ",'8'!AH41," обл., ",'8'!AI41," р-н, ",'8'!AJ41," ",'8'!AK41,", ",'8'!AL41," ",'8'!AM41,", буд. ",'8'!AN41,", кв./оф.",'8'!AO41,".    ",'8'!AP41)=$AJ$228,"-",CONCATENATE('8'!AG41,", ",'8'!AF41,", ",'8'!AH41," обл., ",'8'!AI41," р-н, ",'8'!AJ41," ",'8'!AK41,", ",'8'!AL41," ",'8'!AM41,", буд. ",'8'!AN41,", кв./оф.",'8'!AO41,".    ",'8'!AP41)))</f>
        <v/>
      </c>
      <c r="F261" s="532"/>
      <c r="G261" s="532"/>
      <c r="H261" s="532"/>
      <c r="I261" s="541" t="str">
        <f ca="1">'8'!AQ41</f>
        <v xml:space="preserve"> </v>
      </c>
      <c r="J261" s="541"/>
      <c r="K261" s="541" t="str">
        <f ca="1">'8'!AR41</f>
        <v xml:space="preserve"> </v>
      </c>
      <c r="L261" s="541"/>
      <c r="M261" s="541" t="str">
        <f ca="1">'8'!AS41</f>
        <v/>
      </c>
      <c r="N261" s="541"/>
      <c r="O261" s="542" t="str">
        <f ca="1">'8'!AT41</f>
        <v xml:space="preserve"> </v>
      </c>
      <c r="P261" s="542"/>
      <c r="Q261" s="532" t="str">
        <f ca="1">CONCATENATE('8'!AU41,". ",'8'!AV41)</f>
        <v xml:space="preserve"> .  </v>
      </c>
      <c r="R261" s="532"/>
      <c r="S261" s="532"/>
      <c r="T261" s="542" t="str">
        <f ca="1">'8'!AW41</f>
        <v xml:space="preserve"> </v>
      </c>
      <c r="U261" s="542"/>
    </row>
    <row r="262" spans="1:21" x14ac:dyDescent="0.35">
      <c r="A262" s="205">
        <v>37</v>
      </c>
      <c r="B262" s="532" t="str">
        <f ca="1">IF(CONCATENATE('8'!AB42," (",'8'!AD42,"), ",'8'!AC42,", ",'8'!AE42)=$AJ$226,"",IF(CONCATENATE('8'!AB42," (",'8'!AD42,"), ",'8'!AC42,", ",'8'!AE42)=$AJ$227,"-",(CONCATENATE('8'!AB42," (",'8'!AD42,"), ",'8'!AC42,", ",'8'!AE42))))</f>
        <v/>
      </c>
      <c r="C262" s="532"/>
      <c r="D262" s="532"/>
      <c r="E262" s="532" t="str">
        <f ca="1">IF(CONCATENATE('8'!AG42,", ",'8'!AF42,", ",'8'!AH42," обл., ",'8'!AI42," р-н, ",'8'!AJ42," ",'8'!AK42,", ",'8'!AL42," ",'8'!AM42,", буд. ",'8'!AN42,", кв./оф.",'8'!AO42,".    ",'8'!AP42)=$AJ$230,"",IF(CONCATENATE('8'!AG42,", ",'8'!AF42,", ",'8'!AH42," обл., ",'8'!AI42," р-н, ",'8'!AJ42," ",'8'!AK42,", ",'8'!AL42," ",'8'!AM42,", буд. ",'8'!AN42,", кв./оф.",'8'!AO42,".    ",'8'!AP42)=$AJ$228,"-",CONCATENATE('8'!AG42,", ",'8'!AF42,", ",'8'!AH42," обл., ",'8'!AI42," р-н, ",'8'!AJ42," ",'8'!AK42,", ",'8'!AL42," ",'8'!AM42,", буд. ",'8'!AN42,", кв./оф.",'8'!AO42,".    ",'8'!AP42)))</f>
        <v/>
      </c>
      <c r="F262" s="532"/>
      <c r="G262" s="532"/>
      <c r="H262" s="532"/>
      <c r="I262" s="541" t="str">
        <f ca="1">'8'!AQ42</f>
        <v xml:space="preserve"> </v>
      </c>
      <c r="J262" s="541"/>
      <c r="K262" s="541" t="str">
        <f ca="1">'8'!AR42</f>
        <v xml:space="preserve"> </v>
      </c>
      <c r="L262" s="541"/>
      <c r="M262" s="541" t="str">
        <f ca="1">'8'!AS42</f>
        <v/>
      </c>
      <c r="N262" s="541"/>
      <c r="O262" s="542" t="str">
        <f ca="1">'8'!AT42</f>
        <v xml:space="preserve"> </v>
      </c>
      <c r="P262" s="542"/>
      <c r="Q262" s="532" t="str">
        <f ca="1">CONCATENATE('8'!AU42,". ",'8'!AV42)</f>
        <v xml:space="preserve"> .  </v>
      </c>
      <c r="R262" s="532"/>
      <c r="S262" s="532"/>
      <c r="T262" s="542" t="str">
        <f ca="1">'8'!AW42</f>
        <v xml:space="preserve"> </v>
      </c>
      <c r="U262" s="542"/>
    </row>
    <row r="263" spans="1:21" x14ac:dyDescent="0.35">
      <c r="A263" s="205">
        <v>38</v>
      </c>
      <c r="B263" s="532" t="str">
        <f ca="1">IF(CONCATENATE('8'!AB43," (",'8'!AD43,"), ",'8'!AC43,", ",'8'!AE43)=$AJ$226,"",IF(CONCATENATE('8'!AB43," (",'8'!AD43,"), ",'8'!AC43,", ",'8'!AE43)=$AJ$227,"-",(CONCATENATE('8'!AB43," (",'8'!AD43,"), ",'8'!AC43,", ",'8'!AE43))))</f>
        <v/>
      </c>
      <c r="C263" s="532"/>
      <c r="D263" s="532"/>
      <c r="E263" s="532" t="str">
        <f ca="1">IF(CONCATENATE('8'!AG43,", ",'8'!AF43,", ",'8'!AH43," обл., ",'8'!AI43," р-н, ",'8'!AJ43," ",'8'!AK43,", ",'8'!AL43," ",'8'!AM43,", буд. ",'8'!AN43,", кв./оф.",'8'!AO43,".    ",'8'!AP43)=$AJ$230,"",IF(CONCATENATE('8'!AG43,", ",'8'!AF43,", ",'8'!AH43," обл., ",'8'!AI43," р-н, ",'8'!AJ43," ",'8'!AK43,", ",'8'!AL43," ",'8'!AM43,", буд. ",'8'!AN43,", кв./оф.",'8'!AO43,".    ",'8'!AP43)=$AJ$228,"-",CONCATENATE('8'!AG43,", ",'8'!AF43,", ",'8'!AH43," обл., ",'8'!AI43," р-н, ",'8'!AJ43," ",'8'!AK43,", ",'8'!AL43," ",'8'!AM43,", буд. ",'8'!AN43,", кв./оф.",'8'!AO43,".    ",'8'!AP43)))</f>
        <v/>
      </c>
      <c r="F263" s="532"/>
      <c r="G263" s="532"/>
      <c r="H263" s="532"/>
      <c r="I263" s="541" t="str">
        <f ca="1">'8'!AQ43</f>
        <v xml:space="preserve"> </v>
      </c>
      <c r="J263" s="541"/>
      <c r="K263" s="541" t="str">
        <f ca="1">'8'!AR43</f>
        <v xml:space="preserve"> </v>
      </c>
      <c r="L263" s="541"/>
      <c r="M263" s="541" t="str">
        <f ca="1">'8'!AS43</f>
        <v/>
      </c>
      <c r="N263" s="541"/>
      <c r="O263" s="542" t="str">
        <f ca="1">'8'!AT43</f>
        <v xml:space="preserve"> </v>
      </c>
      <c r="P263" s="542"/>
      <c r="Q263" s="532" t="str">
        <f ca="1">CONCATENATE('8'!AU43,". ",'8'!AV43)</f>
        <v xml:space="preserve"> .  </v>
      </c>
      <c r="R263" s="532"/>
      <c r="S263" s="532"/>
      <c r="T263" s="542" t="str">
        <f ca="1">'8'!AW43</f>
        <v xml:space="preserve"> </v>
      </c>
      <c r="U263" s="542"/>
    </row>
    <row r="264" spans="1:21" x14ac:dyDescent="0.35">
      <c r="A264" s="205">
        <v>39</v>
      </c>
      <c r="B264" s="532" t="str">
        <f ca="1">IF(CONCATENATE('8'!AB44," (",'8'!AD44,"), ",'8'!AC44,", ",'8'!AE44)=$AJ$226,"",IF(CONCATENATE('8'!AB44," (",'8'!AD44,"), ",'8'!AC44,", ",'8'!AE44)=$AJ$227,"-",(CONCATENATE('8'!AB44," (",'8'!AD44,"), ",'8'!AC44,", ",'8'!AE44))))</f>
        <v/>
      </c>
      <c r="C264" s="532"/>
      <c r="D264" s="532"/>
      <c r="E264" s="532" t="str">
        <f ca="1">IF(CONCATENATE('8'!AG44,", ",'8'!AF44,", ",'8'!AH44," обл., ",'8'!AI44," р-н, ",'8'!AJ44," ",'8'!AK44,", ",'8'!AL44," ",'8'!AM44,", буд. ",'8'!AN44,", кв./оф.",'8'!AO44,".    ",'8'!AP44)=$AJ$230,"",IF(CONCATENATE('8'!AG44,", ",'8'!AF44,", ",'8'!AH44," обл., ",'8'!AI44," р-н, ",'8'!AJ44," ",'8'!AK44,", ",'8'!AL44," ",'8'!AM44,", буд. ",'8'!AN44,", кв./оф.",'8'!AO44,".    ",'8'!AP44)=$AJ$228,"-",CONCATENATE('8'!AG44,", ",'8'!AF44,", ",'8'!AH44," обл., ",'8'!AI44," р-н, ",'8'!AJ44," ",'8'!AK44,", ",'8'!AL44," ",'8'!AM44,", буд. ",'8'!AN44,", кв./оф.",'8'!AO44,".    ",'8'!AP44)))</f>
        <v/>
      </c>
      <c r="F264" s="532"/>
      <c r="G264" s="532"/>
      <c r="H264" s="532"/>
      <c r="I264" s="541" t="str">
        <f ca="1">'8'!AQ44</f>
        <v xml:space="preserve"> </v>
      </c>
      <c r="J264" s="541"/>
      <c r="K264" s="541" t="str">
        <f ca="1">'8'!AR44</f>
        <v xml:space="preserve"> </v>
      </c>
      <c r="L264" s="541"/>
      <c r="M264" s="541" t="str">
        <f ca="1">'8'!AS44</f>
        <v/>
      </c>
      <c r="N264" s="541"/>
      <c r="O264" s="542" t="str">
        <f ca="1">'8'!AT44</f>
        <v xml:space="preserve"> </v>
      </c>
      <c r="P264" s="542"/>
      <c r="Q264" s="532" t="str">
        <f ca="1">CONCATENATE('8'!AU44,". ",'8'!AV44)</f>
        <v xml:space="preserve"> .  </v>
      </c>
      <c r="R264" s="532"/>
      <c r="S264" s="532"/>
      <c r="T264" s="542" t="str">
        <f ca="1">'8'!AW44</f>
        <v xml:space="preserve"> </v>
      </c>
      <c r="U264" s="542"/>
    </row>
    <row r="265" spans="1:21" x14ac:dyDescent="0.35">
      <c r="A265" s="205">
        <v>40</v>
      </c>
      <c r="B265" s="532" t="str">
        <f ca="1">IF(CONCATENATE('8'!AB45," (",'8'!AD45,"), ",'8'!AC45,", ",'8'!AE45)=$AJ$226,"",IF(CONCATENATE('8'!AB45," (",'8'!AD45,"), ",'8'!AC45,", ",'8'!AE45)=$AJ$227,"-",(CONCATENATE('8'!AB45," (",'8'!AD45,"), ",'8'!AC45,", ",'8'!AE45))))</f>
        <v/>
      </c>
      <c r="C265" s="532"/>
      <c r="D265" s="532"/>
      <c r="E265" s="532" t="str">
        <f ca="1">IF(CONCATENATE('8'!AG45,", ",'8'!AF45,", ",'8'!AH45," обл., ",'8'!AI45," р-н, ",'8'!AJ45," ",'8'!AK45,", ",'8'!AL45," ",'8'!AM45,", буд. ",'8'!AN45,", кв./оф.",'8'!AO45,".    ",'8'!AP45)=$AJ$230,"",IF(CONCATENATE('8'!AG45,", ",'8'!AF45,", ",'8'!AH45," обл., ",'8'!AI45," р-н, ",'8'!AJ45," ",'8'!AK45,", ",'8'!AL45," ",'8'!AM45,", буд. ",'8'!AN45,", кв./оф.",'8'!AO45,".    ",'8'!AP45)=$AJ$228,"-",CONCATENATE('8'!AG45,", ",'8'!AF45,", ",'8'!AH45," обл., ",'8'!AI45," р-н, ",'8'!AJ45," ",'8'!AK45,", ",'8'!AL45," ",'8'!AM45,", буд. ",'8'!AN45,", кв./оф.",'8'!AO45,".    ",'8'!AP45)))</f>
        <v/>
      </c>
      <c r="F265" s="532"/>
      <c r="G265" s="532"/>
      <c r="H265" s="532"/>
      <c r="I265" s="541" t="str">
        <f ca="1">'8'!AQ45</f>
        <v xml:space="preserve"> </v>
      </c>
      <c r="J265" s="541"/>
      <c r="K265" s="541" t="str">
        <f ca="1">'8'!AR45</f>
        <v xml:space="preserve"> </v>
      </c>
      <c r="L265" s="541"/>
      <c r="M265" s="541" t="str">
        <f ca="1">'8'!AS45</f>
        <v/>
      </c>
      <c r="N265" s="541"/>
      <c r="O265" s="542" t="str">
        <f ca="1">'8'!AT45</f>
        <v xml:space="preserve"> </v>
      </c>
      <c r="P265" s="542"/>
      <c r="Q265" s="532" t="str">
        <f ca="1">CONCATENATE('8'!AU45,". ",'8'!AV45)</f>
        <v xml:space="preserve"> .  </v>
      </c>
      <c r="R265" s="532"/>
      <c r="S265" s="532"/>
      <c r="T265" s="542" t="str">
        <f ca="1">'8'!AW45</f>
        <v xml:space="preserve"> </v>
      </c>
      <c r="U265" s="542"/>
    </row>
    <row r="266" spans="1:21" x14ac:dyDescent="0.35">
      <c r="A266" s="205">
        <v>41</v>
      </c>
      <c r="B266" s="532" t="str">
        <f ca="1">IF(CONCATENATE('8'!AB46," (",'8'!AD46,"), ",'8'!AC46,", ",'8'!AE46)=$AJ$226,"",IF(CONCATENATE('8'!AB46," (",'8'!AD46,"), ",'8'!AC46,", ",'8'!AE46)=$AJ$227,"-",(CONCATENATE('8'!AB46," (",'8'!AD46,"), ",'8'!AC46,", ",'8'!AE46))))</f>
        <v/>
      </c>
      <c r="C266" s="532"/>
      <c r="D266" s="532"/>
      <c r="E266" s="532" t="str">
        <f ca="1">IF(CONCATENATE('8'!AG46,", ",'8'!AF46,", ",'8'!AH46," обл., ",'8'!AI46," р-н, ",'8'!AJ46," ",'8'!AK46,", ",'8'!AL46," ",'8'!AM46,", буд. ",'8'!AN46,", кв./оф.",'8'!AO46,".    ",'8'!AP46)=$AJ$230,"",IF(CONCATENATE('8'!AG46,", ",'8'!AF46,", ",'8'!AH46," обл., ",'8'!AI46," р-н, ",'8'!AJ46," ",'8'!AK46,", ",'8'!AL46," ",'8'!AM46,", буд. ",'8'!AN46,", кв./оф.",'8'!AO46,".    ",'8'!AP46)=$AJ$228,"-",CONCATENATE('8'!AG46,", ",'8'!AF46,", ",'8'!AH46," обл., ",'8'!AI46," р-н, ",'8'!AJ46," ",'8'!AK46,", ",'8'!AL46," ",'8'!AM46,", буд. ",'8'!AN46,", кв./оф.",'8'!AO46,".    ",'8'!AP46)))</f>
        <v/>
      </c>
      <c r="F266" s="532"/>
      <c r="G266" s="532"/>
      <c r="H266" s="532"/>
      <c r="I266" s="541" t="str">
        <f ca="1">'8'!AQ46</f>
        <v xml:space="preserve"> </v>
      </c>
      <c r="J266" s="541"/>
      <c r="K266" s="541" t="str">
        <f ca="1">'8'!AR46</f>
        <v xml:space="preserve"> </v>
      </c>
      <c r="L266" s="541"/>
      <c r="M266" s="541" t="str">
        <f ca="1">'8'!AS46</f>
        <v/>
      </c>
      <c r="N266" s="541"/>
      <c r="O266" s="542" t="str">
        <f ca="1">'8'!AT46</f>
        <v xml:space="preserve"> </v>
      </c>
      <c r="P266" s="542"/>
      <c r="Q266" s="532" t="str">
        <f ca="1">CONCATENATE('8'!AU46,". ",'8'!AV46)</f>
        <v xml:space="preserve"> .  </v>
      </c>
      <c r="R266" s="532"/>
      <c r="S266" s="532"/>
      <c r="T266" s="542" t="str">
        <f ca="1">'8'!AW46</f>
        <v xml:space="preserve"> </v>
      </c>
      <c r="U266" s="542"/>
    </row>
    <row r="267" spans="1:21" x14ac:dyDescent="0.35">
      <c r="A267" s="205">
        <v>42</v>
      </c>
      <c r="B267" s="532" t="str">
        <f ca="1">IF(CONCATENATE('8'!AB47," (",'8'!AD47,"), ",'8'!AC47,", ",'8'!AE47)=$AJ$226,"",IF(CONCATENATE('8'!AB47," (",'8'!AD47,"), ",'8'!AC47,", ",'8'!AE47)=$AJ$227,"-",(CONCATENATE('8'!AB47," (",'8'!AD47,"), ",'8'!AC47,", ",'8'!AE47))))</f>
        <v/>
      </c>
      <c r="C267" s="532"/>
      <c r="D267" s="532"/>
      <c r="E267" s="532" t="str">
        <f ca="1">IF(CONCATENATE('8'!AG47,", ",'8'!AF47,", ",'8'!AH47," обл., ",'8'!AI47," р-н, ",'8'!AJ47," ",'8'!AK47,", ",'8'!AL47," ",'8'!AM47,", буд. ",'8'!AN47,", кв./оф.",'8'!AO47,".    ",'8'!AP47)=$AJ$230,"",IF(CONCATENATE('8'!AG47,", ",'8'!AF47,", ",'8'!AH47," обл., ",'8'!AI47," р-н, ",'8'!AJ47," ",'8'!AK47,", ",'8'!AL47," ",'8'!AM47,", буд. ",'8'!AN47,", кв./оф.",'8'!AO47,".    ",'8'!AP47)=$AJ$228,"-",CONCATENATE('8'!AG47,", ",'8'!AF47,", ",'8'!AH47," обл., ",'8'!AI47," р-н, ",'8'!AJ47," ",'8'!AK47,", ",'8'!AL47," ",'8'!AM47,", буд. ",'8'!AN47,", кв./оф.",'8'!AO47,".    ",'8'!AP47)))</f>
        <v/>
      </c>
      <c r="F267" s="532"/>
      <c r="G267" s="532"/>
      <c r="H267" s="532"/>
      <c r="I267" s="541" t="str">
        <f ca="1">'8'!AQ47</f>
        <v xml:space="preserve"> </v>
      </c>
      <c r="J267" s="541"/>
      <c r="K267" s="541" t="str">
        <f ca="1">'8'!AR47</f>
        <v xml:space="preserve"> </v>
      </c>
      <c r="L267" s="541"/>
      <c r="M267" s="541" t="str">
        <f ca="1">'8'!AS47</f>
        <v/>
      </c>
      <c r="N267" s="541"/>
      <c r="O267" s="542" t="str">
        <f ca="1">'8'!AT47</f>
        <v xml:space="preserve"> </v>
      </c>
      <c r="P267" s="542"/>
      <c r="Q267" s="532" t="str">
        <f ca="1">CONCATENATE('8'!AU47,". ",'8'!AV47)</f>
        <v xml:space="preserve"> .  </v>
      </c>
      <c r="R267" s="532"/>
      <c r="S267" s="532"/>
      <c r="T267" s="542" t="str">
        <f ca="1">'8'!AW47</f>
        <v xml:space="preserve"> </v>
      </c>
      <c r="U267" s="542"/>
    </row>
    <row r="268" spans="1:21" x14ac:dyDescent="0.35">
      <c r="A268" s="205">
        <v>43</v>
      </c>
      <c r="B268" s="532" t="str">
        <f ca="1">IF(CONCATENATE('8'!AB48," (",'8'!AD48,"), ",'8'!AC48,", ",'8'!AE48)=$AJ$226,"",IF(CONCATENATE('8'!AB48," (",'8'!AD48,"), ",'8'!AC48,", ",'8'!AE48)=$AJ$227,"-",(CONCATENATE('8'!AB48," (",'8'!AD48,"), ",'8'!AC48,", ",'8'!AE48))))</f>
        <v/>
      </c>
      <c r="C268" s="532"/>
      <c r="D268" s="532"/>
      <c r="E268" s="532" t="str">
        <f ca="1">IF(CONCATENATE('8'!AG48,", ",'8'!AF48,", ",'8'!AH48," обл., ",'8'!AI48," р-н, ",'8'!AJ48," ",'8'!AK48,", ",'8'!AL48," ",'8'!AM48,", буд. ",'8'!AN48,", кв./оф.",'8'!AO48,".    ",'8'!AP48)=$AJ$230,"",IF(CONCATENATE('8'!AG48,", ",'8'!AF48,", ",'8'!AH48," обл., ",'8'!AI48," р-н, ",'8'!AJ48," ",'8'!AK48,", ",'8'!AL48," ",'8'!AM48,", буд. ",'8'!AN48,", кв./оф.",'8'!AO48,".    ",'8'!AP48)=$AJ$228,"-",CONCATENATE('8'!AG48,", ",'8'!AF48,", ",'8'!AH48," обл., ",'8'!AI48," р-н, ",'8'!AJ48," ",'8'!AK48,", ",'8'!AL48," ",'8'!AM48,", буд. ",'8'!AN48,", кв./оф.",'8'!AO48,".    ",'8'!AP48)))</f>
        <v/>
      </c>
      <c r="F268" s="532"/>
      <c r="G268" s="532"/>
      <c r="H268" s="532"/>
      <c r="I268" s="541" t="str">
        <f ca="1">'8'!AQ48</f>
        <v xml:space="preserve"> </v>
      </c>
      <c r="J268" s="541"/>
      <c r="K268" s="541" t="str">
        <f ca="1">'8'!AR48</f>
        <v xml:space="preserve"> </v>
      </c>
      <c r="L268" s="541"/>
      <c r="M268" s="541" t="str">
        <f ca="1">'8'!AS48</f>
        <v/>
      </c>
      <c r="N268" s="541"/>
      <c r="O268" s="542" t="str">
        <f ca="1">'8'!AT48</f>
        <v xml:space="preserve"> </v>
      </c>
      <c r="P268" s="542"/>
      <c r="Q268" s="532" t="str">
        <f ca="1">CONCATENATE('8'!AU48,". ",'8'!AV48)</f>
        <v xml:space="preserve"> .  </v>
      </c>
      <c r="R268" s="532"/>
      <c r="S268" s="532"/>
      <c r="T268" s="542" t="str">
        <f ca="1">'8'!AW48</f>
        <v xml:space="preserve"> </v>
      </c>
      <c r="U268" s="542"/>
    </row>
    <row r="269" spans="1:21" x14ac:dyDescent="0.35">
      <c r="A269" s="205">
        <v>44</v>
      </c>
      <c r="B269" s="532" t="str">
        <f ca="1">IF(CONCATENATE('8'!AB49," (",'8'!AD49,"), ",'8'!AC49,", ",'8'!AE49)=$AJ$226,"",IF(CONCATENATE('8'!AB49," (",'8'!AD49,"), ",'8'!AC49,", ",'8'!AE49)=$AJ$227,"-",(CONCATENATE('8'!AB49," (",'8'!AD49,"), ",'8'!AC49,", ",'8'!AE49))))</f>
        <v/>
      </c>
      <c r="C269" s="532"/>
      <c r="D269" s="532"/>
      <c r="E269" s="532" t="str">
        <f ca="1">IF(CONCATENATE('8'!AG49,", ",'8'!AF49,", ",'8'!AH49," обл., ",'8'!AI49," р-н, ",'8'!AJ49," ",'8'!AK49,", ",'8'!AL49," ",'8'!AM49,", буд. ",'8'!AN49,", кв./оф.",'8'!AO49,".    ",'8'!AP49)=$AJ$230,"",IF(CONCATENATE('8'!AG49,", ",'8'!AF49,", ",'8'!AH49," обл., ",'8'!AI49," р-н, ",'8'!AJ49," ",'8'!AK49,", ",'8'!AL49," ",'8'!AM49,", буд. ",'8'!AN49,", кв./оф.",'8'!AO49,".    ",'8'!AP49)=$AJ$228,"-",CONCATENATE('8'!AG49,", ",'8'!AF49,", ",'8'!AH49," обл., ",'8'!AI49," р-н, ",'8'!AJ49," ",'8'!AK49,", ",'8'!AL49," ",'8'!AM49,", буд. ",'8'!AN49,", кв./оф.",'8'!AO49,".    ",'8'!AP49)))</f>
        <v/>
      </c>
      <c r="F269" s="532"/>
      <c r="G269" s="532"/>
      <c r="H269" s="532"/>
      <c r="I269" s="541" t="str">
        <f ca="1">'8'!AQ49</f>
        <v xml:space="preserve"> </v>
      </c>
      <c r="J269" s="541"/>
      <c r="K269" s="541" t="str">
        <f ca="1">'8'!AR49</f>
        <v xml:space="preserve"> </v>
      </c>
      <c r="L269" s="541"/>
      <c r="M269" s="541" t="str">
        <f ca="1">'8'!AS49</f>
        <v/>
      </c>
      <c r="N269" s="541"/>
      <c r="O269" s="542" t="str">
        <f ca="1">'8'!AT49</f>
        <v xml:space="preserve"> </v>
      </c>
      <c r="P269" s="542"/>
      <c r="Q269" s="532" t="str">
        <f ca="1">CONCATENATE('8'!AU49,". ",'8'!AV49)</f>
        <v xml:space="preserve"> .  </v>
      </c>
      <c r="R269" s="532"/>
      <c r="S269" s="532"/>
      <c r="T269" s="542" t="str">
        <f ca="1">'8'!AW49</f>
        <v xml:space="preserve"> </v>
      </c>
      <c r="U269" s="542"/>
    </row>
    <row r="270" spans="1:21" x14ac:dyDescent="0.35">
      <c r="A270" s="205">
        <v>45</v>
      </c>
      <c r="B270" s="532" t="str">
        <f ca="1">IF(CONCATENATE('8'!AB50," (",'8'!AD50,"), ",'8'!AC50,", ",'8'!AE50)=$AJ$226,"",IF(CONCATENATE('8'!AB50," (",'8'!AD50,"), ",'8'!AC50,", ",'8'!AE50)=$AJ$227,"-",(CONCATENATE('8'!AB50," (",'8'!AD50,"), ",'8'!AC50,", ",'8'!AE50))))</f>
        <v/>
      </c>
      <c r="C270" s="532"/>
      <c r="D270" s="532"/>
      <c r="E270" s="532" t="str">
        <f ca="1">IF(CONCATENATE('8'!AG50,", ",'8'!AF50,", ",'8'!AH50," обл., ",'8'!AI50," р-н, ",'8'!AJ50," ",'8'!AK50,", ",'8'!AL50," ",'8'!AM50,", буд. ",'8'!AN50,", кв./оф.",'8'!AO50,".    ",'8'!AP50)=$AJ$230,"",IF(CONCATENATE('8'!AG50,", ",'8'!AF50,", ",'8'!AH50," обл., ",'8'!AI50," р-н, ",'8'!AJ50," ",'8'!AK50,", ",'8'!AL50," ",'8'!AM50,", буд. ",'8'!AN50,", кв./оф.",'8'!AO50,".    ",'8'!AP50)=$AJ$228,"-",CONCATENATE('8'!AG50,", ",'8'!AF50,", ",'8'!AH50," обл., ",'8'!AI50," р-н, ",'8'!AJ50," ",'8'!AK50,", ",'8'!AL50," ",'8'!AM50,", буд. ",'8'!AN50,", кв./оф.",'8'!AO50,".    ",'8'!AP50)))</f>
        <v/>
      </c>
      <c r="F270" s="532"/>
      <c r="G270" s="532"/>
      <c r="H270" s="532"/>
      <c r="I270" s="541" t="str">
        <f ca="1">'8'!AQ50</f>
        <v xml:space="preserve"> </v>
      </c>
      <c r="J270" s="541"/>
      <c r="K270" s="541" t="str">
        <f ca="1">'8'!AR50</f>
        <v xml:space="preserve"> </v>
      </c>
      <c r="L270" s="541"/>
      <c r="M270" s="541" t="str">
        <f ca="1">'8'!AS50</f>
        <v/>
      </c>
      <c r="N270" s="541"/>
      <c r="O270" s="542" t="str">
        <f ca="1">'8'!AT50</f>
        <v xml:space="preserve"> </v>
      </c>
      <c r="P270" s="542"/>
      <c r="Q270" s="532" t="str">
        <f ca="1">CONCATENATE('8'!AU50,". ",'8'!AV50)</f>
        <v xml:space="preserve"> .  </v>
      </c>
      <c r="R270" s="532"/>
      <c r="S270" s="532"/>
      <c r="T270" s="542" t="str">
        <f ca="1">'8'!AW50</f>
        <v xml:space="preserve"> </v>
      </c>
      <c r="U270" s="542"/>
    </row>
    <row r="271" spans="1:21" x14ac:dyDescent="0.35">
      <c r="A271" s="205">
        <v>46</v>
      </c>
      <c r="B271" s="532" t="str">
        <f ca="1">IF(CONCATENATE('8'!AB51," (",'8'!AD51,"), ",'8'!AC51,", ",'8'!AE51)=$AJ$226,"",IF(CONCATENATE('8'!AB51," (",'8'!AD51,"), ",'8'!AC51,", ",'8'!AE51)=$AJ$227,"-",(CONCATENATE('8'!AB51," (",'8'!AD51,"), ",'8'!AC51,", ",'8'!AE51))))</f>
        <v/>
      </c>
      <c r="C271" s="532"/>
      <c r="D271" s="532"/>
      <c r="E271" s="532" t="str">
        <f ca="1">IF(CONCATENATE('8'!AG51,", ",'8'!AF51,", ",'8'!AH51," обл., ",'8'!AI51," р-н, ",'8'!AJ51," ",'8'!AK51,", ",'8'!AL51," ",'8'!AM51,", буд. ",'8'!AN51,", кв./оф.",'8'!AO51,".    ",'8'!AP51)=$AJ$230,"",IF(CONCATENATE('8'!AG51,", ",'8'!AF51,", ",'8'!AH51," обл., ",'8'!AI51," р-н, ",'8'!AJ51," ",'8'!AK51,", ",'8'!AL51," ",'8'!AM51,", буд. ",'8'!AN51,", кв./оф.",'8'!AO51,".    ",'8'!AP51)=$AJ$228,"-",CONCATENATE('8'!AG51,", ",'8'!AF51,", ",'8'!AH51," обл., ",'8'!AI51," р-н, ",'8'!AJ51," ",'8'!AK51,", ",'8'!AL51," ",'8'!AM51,", буд. ",'8'!AN51,", кв./оф.",'8'!AO51,".    ",'8'!AP51)))</f>
        <v/>
      </c>
      <c r="F271" s="532"/>
      <c r="G271" s="532"/>
      <c r="H271" s="532"/>
      <c r="I271" s="541" t="str">
        <f ca="1">'8'!AQ51</f>
        <v xml:space="preserve"> </v>
      </c>
      <c r="J271" s="541"/>
      <c r="K271" s="541" t="str">
        <f ca="1">'8'!AR51</f>
        <v xml:space="preserve"> </v>
      </c>
      <c r="L271" s="541"/>
      <c r="M271" s="541" t="str">
        <f ca="1">'8'!AS51</f>
        <v/>
      </c>
      <c r="N271" s="541"/>
      <c r="O271" s="542" t="str">
        <f ca="1">'8'!AT51</f>
        <v xml:space="preserve"> </v>
      </c>
      <c r="P271" s="542"/>
      <c r="Q271" s="532" t="str">
        <f ca="1">CONCATENATE('8'!AU51,". ",'8'!AV51)</f>
        <v xml:space="preserve"> .  </v>
      </c>
      <c r="R271" s="532"/>
      <c r="S271" s="532"/>
      <c r="T271" s="542" t="str">
        <f ca="1">'8'!AW51</f>
        <v xml:space="preserve"> </v>
      </c>
      <c r="U271" s="542"/>
    </row>
    <row r="272" spans="1:21" x14ac:dyDescent="0.35">
      <c r="A272" s="205">
        <v>47</v>
      </c>
      <c r="B272" s="532" t="str">
        <f ca="1">IF(CONCATENATE('8'!AB52," (",'8'!AD52,"), ",'8'!AC52,", ",'8'!AE52)=$AJ$226,"",IF(CONCATENATE('8'!AB52," (",'8'!AD52,"), ",'8'!AC52,", ",'8'!AE52)=$AJ$227,"-",(CONCATENATE('8'!AB52," (",'8'!AD52,"), ",'8'!AC52,", ",'8'!AE52))))</f>
        <v/>
      </c>
      <c r="C272" s="532"/>
      <c r="D272" s="532"/>
      <c r="E272" s="532" t="str">
        <f ca="1">IF(CONCATENATE('8'!AG52,", ",'8'!AF52,", ",'8'!AH52," обл., ",'8'!AI52," р-н, ",'8'!AJ52," ",'8'!AK52,", ",'8'!AL52," ",'8'!AM52,", буд. ",'8'!AN52,", кв./оф.",'8'!AO52,".    ",'8'!AP52)=$AJ$230,"",IF(CONCATENATE('8'!AG52,", ",'8'!AF52,", ",'8'!AH52," обл., ",'8'!AI52," р-н, ",'8'!AJ52," ",'8'!AK52,", ",'8'!AL52," ",'8'!AM52,", буд. ",'8'!AN52,", кв./оф.",'8'!AO52,".    ",'8'!AP52)=$AJ$228,"-",CONCATENATE('8'!AG52,", ",'8'!AF52,", ",'8'!AH52," обл., ",'8'!AI52," р-н, ",'8'!AJ52," ",'8'!AK52,", ",'8'!AL52," ",'8'!AM52,", буд. ",'8'!AN52,", кв./оф.",'8'!AO52,".    ",'8'!AP52)))</f>
        <v/>
      </c>
      <c r="F272" s="532"/>
      <c r="G272" s="532"/>
      <c r="H272" s="532"/>
      <c r="I272" s="541" t="str">
        <f ca="1">'8'!AQ52</f>
        <v xml:space="preserve"> </v>
      </c>
      <c r="J272" s="541"/>
      <c r="K272" s="541" t="str">
        <f ca="1">'8'!AR52</f>
        <v xml:space="preserve"> </v>
      </c>
      <c r="L272" s="541"/>
      <c r="M272" s="541" t="str">
        <f ca="1">'8'!AS52</f>
        <v/>
      </c>
      <c r="N272" s="541"/>
      <c r="O272" s="542" t="str">
        <f ca="1">'8'!AT52</f>
        <v xml:space="preserve"> </v>
      </c>
      <c r="P272" s="542"/>
      <c r="Q272" s="532" t="str">
        <f ca="1">CONCATENATE('8'!AU52,". ",'8'!AV52)</f>
        <v xml:space="preserve"> .  </v>
      </c>
      <c r="R272" s="532"/>
      <c r="S272" s="532"/>
      <c r="T272" s="542" t="str">
        <f ca="1">'8'!AW52</f>
        <v xml:space="preserve"> </v>
      </c>
      <c r="U272" s="542"/>
    </row>
    <row r="273" spans="1:36" x14ac:dyDescent="0.35">
      <c r="A273" s="205">
        <v>48</v>
      </c>
      <c r="B273" s="532" t="str">
        <f ca="1">IF(CONCATENATE('8'!AB53," (",'8'!AD53,"), ",'8'!AC53,", ",'8'!AE53)=$AJ$226,"",IF(CONCATENATE('8'!AB53," (",'8'!AD53,"), ",'8'!AC53,", ",'8'!AE53)=$AJ$227,"-",(CONCATENATE('8'!AB53," (",'8'!AD53,"), ",'8'!AC53,", ",'8'!AE53))))</f>
        <v/>
      </c>
      <c r="C273" s="532"/>
      <c r="D273" s="532"/>
      <c r="E273" s="532" t="str">
        <f ca="1">IF(CONCATENATE('8'!AG53,", ",'8'!AF53,", ",'8'!AH53," обл., ",'8'!AI53," р-н, ",'8'!AJ53," ",'8'!AK53,", ",'8'!AL53," ",'8'!AM53,", буд. ",'8'!AN53,", кв./оф.",'8'!AO53,".    ",'8'!AP53)=$AJ$230,"",IF(CONCATENATE('8'!AG53,", ",'8'!AF53,", ",'8'!AH53," обл., ",'8'!AI53," р-н, ",'8'!AJ53," ",'8'!AK53,", ",'8'!AL53," ",'8'!AM53,", буд. ",'8'!AN53,", кв./оф.",'8'!AO53,".    ",'8'!AP53)=$AJ$228,"-",CONCATENATE('8'!AG53,", ",'8'!AF53,", ",'8'!AH53," обл., ",'8'!AI53," р-н, ",'8'!AJ53," ",'8'!AK53,", ",'8'!AL53," ",'8'!AM53,", буд. ",'8'!AN53,", кв./оф.",'8'!AO53,".    ",'8'!AP53)))</f>
        <v/>
      </c>
      <c r="F273" s="532"/>
      <c r="G273" s="532"/>
      <c r="H273" s="532"/>
      <c r="I273" s="541" t="str">
        <f ca="1">'8'!AQ53</f>
        <v xml:space="preserve"> </v>
      </c>
      <c r="J273" s="541"/>
      <c r="K273" s="541" t="str">
        <f ca="1">'8'!AR53</f>
        <v xml:space="preserve"> </v>
      </c>
      <c r="L273" s="541"/>
      <c r="M273" s="541" t="str">
        <f ca="1">'8'!AS53</f>
        <v/>
      </c>
      <c r="N273" s="541"/>
      <c r="O273" s="542" t="str">
        <f ca="1">'8'!AT53</f>
        <v xml:space="preserve"> </v>
      </c>
      <c r="P273" s="542"/>
      <c r="Q273" s="532" t="str">
        <f ca="1">CONCATENATE('8'!AU53,". ",'8'!AV53)</f>
        <v xml:space="preserve"> .  </v>
      </c>
      <c r="R273" s="532"/>
      <c r="S273" s="532"/>
      <c r="T273" s="542" t="str">
        <f ca="1">'8'!AW53</f>
        <v xml:space="preserve"> </v>
      </c>
      <c r="U273" s="542"/>
    </row>
    <row r="274" spans="1:36" x14ac:dyDescent="0.35">
      <c r="A274" s="205">
        <v>49</v>
      </c>
      <c r="B274" s="532" t="str">
        <f ca="1">IF(CONCATENATE('8'!AB54," (",'8'!AD54,"), ",'8'!AC54,", ",'8'!AE54)=$AJ$226,"",IF(CONCATENATE('8'!AB54," (",'8'!AD54,"), ",'8'!AC54,", ",'8'!AE54)=$AJ$227,"-",(CONCATENATE('8'!AB54," (",'8'!AD54,"), ",'8'!AC54,", ",'8'!AE54))))</f>
        <v/>
      </c>
      <c r="C274" s="532"/>
      <c r="D274" s="532"/>
      <c r="E274" s="532" t="str">
        <f ca="1">IF(CONCATENATE('8'!AG54,", ",'8'!AF54,", ",'8'!AH54," обл., ",'8'!AI54," р-н, ",'8'!AJ54," ",'8'!AK54,", ",'8'!AL54," ",'8'!AM54,", буд. ",'8'!AN54,", кв./оф.",'8'!AO54,".    ",'8'!AP54)=$AJ$230,"",IF(CONCATENATE('8'!AG54,", ",'8'!AF54,", ",'8'!AH54," обл., ",'8'!AI54," р-н, ",'8'!AJ54," ",'8'!AK54,", ",'8'!AL54," ",'8'!AM54,", буд. ",'8'!AN54,", кв./оф.",'8'!AO54,".    ",'8'!AP54)=$AJ$228,"-",CONCATENATE('8'!AG54,", ",'8'!AF54,", ",'8'!AH54," обл., ",'8'!AI54," р-н, ",'8'!AJ54," ",'8'!AK54,", ",'8'!AL54," ",'8'!AM54,", буд. ",'8'!AN54,", кв./оф.",'8'!AO54,".    ",'8'!AP54)))</f>
        <v/>
      </c>
      <c r="F274" s="532"/>
      <c r="G274" s="532"/>
      <c r="H274" s="532"/>
      <c r="I274" s="541" t="str">
        <f ca="1">'8'!AQ54</f>
        <v xml:space="preserve"> </v>
      </c>
      <c r="J274" s="541"/>
      <c r="K274" s="541" t="str">
        <f ca="1">'8'!AR54</f>
        <v xml:space="preserve"> </v>
      </c>
      <c r="L274" s="541"/>
      <c r="M274" s="541" t="str">
        <f ca="1">'8'!AS54</f>
        <v/>
      </c>
      <c r="N274" s="541"/>
      <c r="O274" s="542" t="str">
        <f ca="1">'8'!AT54</f>
        <v xml:space="preserve"> </v>
      </c>
      <c r="P274" s="542"/>
      <c r="Q274" s="532" t="str">
        <f ca="1">CONCATENATE('8'!AU54,". ",'8'!AV54)</f>
        <v xml:space="preserve"> .  </v>
      </c>
      <c r="R274" s="532"/>
      <c r="S274" s="532"/>
      <c r="T274" s="542" t="str">
        <f ca="1">'8'!AW54</f>
        <v xml:space="preserve"> </v>
      </c>
      <c r="U274" s="542"/>
      <c r="AJ274" t="s">
        <v>611</v>
      </c>
    </row>
    <row r="275" spans="1:36" x14ac:dyDescent="0.35">
      <c r="A275" s="205">
        <v>50</v>
      </c>
      <c r="B275" s="532" t="str">
        <f ca="1">IF(CONCATENATE('8'!AB55," (",'8'!AD55,"), ",'8'!AC55,", ",'8'!AE55)=$AJ$226,"",IF(CONCATENATE('8'!AB55," (",'8'!AD55,"), ",'8'!AC55,", ",'8'!AE55)=$AJ$227,"-",(CONCATENATE('8'!AB55," (",'8'!AD55,"), ",'8'!AC55,", ",'8'!AE55))))</f>
        <v/>
      </c>
      <c r="C275" s="532"/>
      <c r="D275" s="532"/>
      <c r="E275" s="532" t="str">
        <f ca="1">IF(CONCATENATE('8'!AG55,", ",'8'!AF55,", ",'8'!AH55," обл., ",'8'!AI55," р-н, ",'8'!AJ55," ",'8'!AK55,", ",'8'!AL55," ",'8'!AM55,", буд. ",'8'!AN55,", кв./оф.",'8'!AO55,".    ",'8'!AP55)=$AJ$230,"",IF(CONCATENATE('8'!AG55,", ",'8'!AF55,", ",'8'!AH55," обл., ",'8'!AI55," р-н, ",'8'!AJ55," ",'8'!AK55,", ",'8'!AL55," ",'8'!AM55,", буд. ",'8'!AN55,", кв./оф.",'8'!AO55,".    ",'8'!AP55)=$AJ$228,"-",CONCATENATE('8'!AG55,", ",'8'!AF55,", ",'8'!AH55," обл., ",'8'!AI55," р-н, ",'8'!AJ55," ",'8'!AK55,", ",'8'!AL55," ",'8'!AM55,", буд. ",'8'!AN55,", кв./оф.",'8'!AO55,".    ",'8'!AP55)))</f>
        <v/>
      </c>
      <c r="F275" s="532"/>
      <c r="G275" s="532"/>
      <c r="H275" s="532"/>
      <c r="I275" s="541" t="str">
        <f ca="1">'8'!AQ55</f>
        <v xml:space="preserve"> </v>
      </c>
      <c r="J275" s="541"/>
      <c r="K275" s="541" t="str">
        <f ca="1">'8'!AR55</f>
        <v xml:space="preserve"> </v>
      </c>
      <c r="L275" s="541"/>
      <c r="M275" s="541" t="str">
        <f ca="1">'8'!AS55</f>
        <v/>
      </c>
      <c r="N275" s="541"/>
      <c r="O275" s="542" t="str">
        <f ca="1">'8'!AT55</f>
        <v xml:space="preserve"> </v>
      </c>
      <c r="P275" s="542"/>
      <c r="Q275" s="532" t="str">
        <f ca="1">CONCATENATE('8'!AU55,". ",'8'!AV55)</f>
        <v xml:space="preserve"> .  </v>
      </c>
      <c r="R275" s="532"/>
      <c r="S275" s="532"/>
      <c r="T275" s="542" t="str">
        <f ca="1">'8'!AW55</f>
        <v xml:space="preserve"> </v>
      </c>
      <c r="U275" s="542"/>
      <c r="AJ275" t="s">
        <v>414</v>
      </c>
    </row>
    <row r="276" spans="1:36" x14ac:dyDescent="0.35">
      <c r="A276" s="205">
        <v>51</v>
      </c>
      <c r="B276" s="532" t="str">
        <f ca="1">IF(CONCATENATE('8'!AB56," (",'8'!AD56,"), ",'8'!AC56,", ",'8'!AE56)=$AJ$226,"",IF(CONCATENATE('8'!AB56," (",'8'!AD56,"), ",'8'!AC56,", ",'8'!AE56)=$AJ$227,"-",(CONCATENATE('8'!AB56," (",'8'!AD56,"), ",'8'!AC56,", ",'8'!AE56))))</f>
        <v/>
      </c>
      <c r="C276" s="532"/>
      <c r="D276" s="532"/>
      <c r="E276" s="532" t="str">
        <f ca="1">IF(CONCATENATE('8'!AG56,", ",'8'!AF56,", ",'8'!AH56," обл., ",'8'!AI56," р-н, ",'8'!AJ56," ",'8'!AK56,", ",'8'!AL56," ",'8'!AM56,", буд. ",'8'!AN56,", кв./оф.",'8'!AO56,".    ",'8'!AP56)=$AJ$230,"",IF(CONCATENATE('8'!AG56,", ",'8'!AF56,", ",'8'!AH56," обл., ",'8'!AI56," р-н, ",'8'!AJ56," ",'8'!AK56,", ",'8'!AL56," ",'8'!AM56,", буд. ",'8'!AN56,", кв./оф.",'8'!AO56,".    ",'8'!AP56)=$AJ$228,"-",CONCATENATE('8'!AG56,", ",'8'!AF56,", ",'8'!AH56," обл., ",'8'!AI56," р-н, ",'8'!AJ56," ",'8'!AK56,", ",'8'!AL56," ",'8'!AM56,", буд. ",'8'!AN56,", кв./оф.",'8'!AO56,".    ",'8'!AP56)))</f>
        <v/>
      </c>
      <c r="F276" s="532"/>
      <c r="G276" s="532"/>
      <c r="H276" s="532"/>
      <c r="I276" s="541" t="str">
        <f ca="1">'8'!AQ56</f>
        <v xml:space="preserve"> </v>
      </c>
      <c r="J276" s="541"/>
      <c r="K276" s="541" t="str">
        <f ca="1">'8'!AR56</f>
        <v xml:space="preserve"> </v>
      </c>
      <c r="L276" s="541"/>
      <c r="M276" s="541" t="str">
        <f ca="1">'8'!AS56</f>
        <v/>
      </c>
      <c r="N276" s="541"/>
      <c r="O276" s="542" t="str">
        <f ca="1">'8'!AT56</f>
        <v xml:space="preserve"> </v>
      </c>
      <c r="P276" s="542"/>
      <c r="Q276" s="532" t="str">
        <f ca="1">CONCATENATE('8'!AU56,". ",'8'!AV56)</f>
        <v xml:space="preserve"> .  </v>
      </c>
      <c r="R276" s="532"/>
      <c r="S276" s="532"/>
      <c r="T276" s="542" t="str">
        <f ca="1">'8'!AW56</f>
        <v xml:space="preserve"> </v>
      </c>
      <c r="U276" s="542"/>
      <c r="AJ276" t="s">
        <v>415</v>
      </c>
    </row>
    <row r="277" spans="1:36" x14ac:dyDescent="0.35">
      <c r="A277" s="205">
        <v>52</v>
      </c>
      <c r="B277" s="532" t="str">
        <f ca="1">IF(CONCATENATE('8'!AB57," (",'8'!AD57,"), ",'8'!AC57,", ",'8'!AE57)=$AJ$226,"",IF(CONCATENATE('8'!AB57," (",'8'!AD57,"), ",'8'!AC57,", ",'8'!AE57)=$AJ$227,"-",(CONCATENATE('8'!AB57," (",'8'!AD57,"), ",'8'!AC57,", ",'8'!AE57))))</f>
        <v/>
      </c>
      <c r="C277" s="532"/>
      <c r="D277" s="532"/>
      <c r="E277" s="532" t="str">
        <f ca="1">IF(CONCATENATE('8'!AG57,", ",'8'!AF57,", ",'8'!AH57," обл., ",'8'!AI57," р-н, ",'8'!AJ57," ",'8'!AK57,", ",'8'!AL57," ",'8'!AM57,", буд. ",'8'!AN57,", кв./оф.",'8'!AO57,".    ",'8'!AP57)=$AJ$230,"",IF(CONCATENATE('8'!AG57,", ",'8'!AF57,", ",'8'!AH57," обл., ",'8'!AI57," р-н, ",'8'!AJ57," ",'8'!AK57,", ",'8'!AL57," ",'8'!AM57,", буд. ",'8'!AN57,", кв./оф.",'8'!AO57,".    ",'8'!AP57)=$AJ$228,"-",CONCATENATE('8'!AG57,", ",'8'!AF57,", ",'8'!AH57," обл., ",'8'!AI57," р-н, ",'8'!AJ57," ",'8'!AK57,", ",'8'!AL57," ",'8'!AM57,", буд. ",'8'!AN57,", кв./оф.",'8'!AO57,".    ",'8'!AP57)))</f>
        <v/>
      </c>
      <c r="F277" s="532"/>
      <c r="G277" s="532"/>
      <c r="H277" s="532"/>
      <c r="I277" s="541" t="str">
        <f ca="1">'8'!AQ57</f>
        <v xml:space="preserve"> </v>
      </c>
      <c r="J277" s="541"/>
      <c r="K277" s="541" t="str">
        <f ca="1">'8'!AR57</f>
        <v xml:space="preserve"> </v>
      </c>
      <c r="L277" s="541"/>
      <c r="M277" s="541" t="str">
        <f ca="1">'8'!AS57</f>
        <v/>
      </c>
      <c r="N277" s="541"/>
      <c r="O277" s="542" t="str">
        <f ca="1">'8'!AT57</f>
        <v xml:space="preserve"> </v>
      </c>
      <c r="P277" s="542"/>
      <c r="Q277" s="532" t="str">
        <f ca="1">CONCATENATE('8'!AU57,". ",'8'!AV57)</f>
        <v xml:space="preserve"> .  </v>
      </c>
      <c r="R277" s="532"/>
      <c r="S277" s="532"/>
      <c r="T277" s="542" t="str">
        <f ca="1">'8'!AW57</f>
        <v xml:space="preserve"> </v>
      </c>
      <c r="U277" s="542"/>
      <c r="AJ277" t="s">
        <v>416</v>
      </c>
    </row>
    <row r="278" spans="1:36" x14ac:dyDescent="0.35">
      <c r="A278" s="205">
        <v>53</v>
      </c>
      <c r="B278" s="532" t="str">
        <f ca="1">IF(CONCATENATE('8'!AB58," (",'8'!AD58,"), ",'8'!AC58,", ",'8'!AE58)=$AJ$226,"",IF(CONCATENATE('8'!AB58," (",'8'!AD58,"), ",'8'!AC58,", ",'8'!AE58)=$AJ$227,"-",(CONCATENATE('8'!AB58," (",'8'!AD58,"), ",'8'!AC58,", ",'8'!AE58))))</f>
        <v/>
      </c>
      <c r="C278" s="532"/>
      <c r="D278" s="532"/>
      <c r="E278" s="532" t="str">
        <f ca="1">IF(CONCATENATE('8'!AG58,", ",'8'!AF58,", ",'8'!AH58," обл., ",'8'!AI58," р-н, ",'8'!AJ58," ",'8'!AK58,", ",'8'!AL58," ",'8'!AM58,", буд. ",'8'!AN58,", кв./оф.",'8'!AO58,".    ",'8'!AP58)=$AJ$230,"",IF(CONCATENATE('8'!AG58,", ",'8'!AF58,", ",'8'!AH58," обл., ",'8'!AI58," р-н, ",'8'!AJ58," ",'8'!AK58,", ",'8'!AL58," ",'8'!AM58,", буд. ",'8'!AN58,", кв./оф.",'8'!AO58,".    ",'8'!AP58)=$AJ$228,"-",CONCATENATE('8'!AG58,", ",'8'!AF58,", ",'8'!AH58," обл., ",'8'!AI58," р-н, ",'8'!AJ58," ",'8'!AK58,", ",'8'!AL58," ",'8'!AM58,", буд. ",'8'!AN58,", кв./оф.",'8'!AO58,".    ",'8'!AP58)))</f>
        <v/>
      </c>
      <c r="F278" s="532"/>
      <c r="G278" s="532"/>
      <c r="H278" s="532"/>
      <c r="I278" s="541" t="str">
        <f ca="1">'8'!AQ58</f>
        <v xml:space="preserve"> </v>
      </c>
      <c r="J278" s="541"/>
      <c r="K278" s="541" t="str">
        <f ca="1">'8'!AR58</f>
        <v xml:space="preserve"> </v>
      </c>
      <c r="L278" s="541"/>
      <c r="M278" s="541" t="str">
        <f ca="1">'8'!AS58</f>
        <v/>
      </c>
      <c r="N278" s="541"/>
      <c r="O278" s="542" t="str">
        <f ca="1">'8'!AT58</f>
        <v xml:space="preserve"> </v>
      </c>
      <c r="P278" s="542"/>
      <c r="Q278" s="532" t="str">
        <f ca="1">CONCATENATE('8'!AU58,". ",'8'!AV58)</f>
        <v xml:space="preserve"> .  </v>
      </c>
      <c r="R278" s="532"/>
      <c r="S278" s="532"/>
      <c r="T278" s="542" t="str">
        <f ca="1">'8'!AW58</f>
        <v xml:space="preserve"> </v>
      </c>
      <c r="U278" s="542"/>
    </row>
    <row r="279" spans="1:36" x14ac:dyDescent="0.35">
      <c r="A279" s="205">
        <v>54</v>
      </c>
      <c r="B279" s="532" t="str">
        <f ca="1">IF(CONCATENATE('8'!AB59," (",'8'!AD59,"), ",'8'!AC59,", ",'8'!AE59)=$AJ$226,"",IF(CONCATENATE('8'!AB59," (",'8'!AD59,"), ",'8'!AC59,", ",'8'!AE59)=$AJ$227,"-",(CONCATENATE('8'!AB59," (",'8'!AD59,"), ",'8'!AC59,", ",'8'!AE59))))</f>
        <v/>
      </c>
      <c r="C279" s="532"/>
      <c r="D279" s="532"/>
      <c r="E279" s="532" t="str">
        <f ca="1">IF(CONCATENATE('8'!AG59,", ",'8'!AF59,", ",'8'!AH59," обл., ",'8'!AI59," р-н, ",'8'!AJ59," ",'8'!AK59,", ",'8'!AL59," ",'8'!AM59,", буд. ",'8'!AN59,", кв./оф.",'8'!AO59,".    ",'8'!AP59)=$AJ$230,"",IF(CONCATENATE('8'!AG59,", ",'8'!AF59,", ",'8'!AH59," обл., ",'8'!AI59," р-н, ",'8'!AJ59," ",'8'!AK59,", ",'8'!AL59," ",'8'!AM59,", буд. ",'8'!AN59,", кв./оф.",'8'!AO59,".    ",'8'!AP59)=$AJ$228,"-",CONCATENATE('8'!AG59,", ",'8'!AF59,", ",'8'!AH59," обл., ",'8'!AI59," р-н, ",'8'!AJ59," ",'8'!AK59,", ",'8'!AL59," ",'8'!AM59,", буд. ",'8'!AN59,", кв./оф.",'8'!AO59,".    ",'8'!AP59)))</f>
        <v/>
      </c>
      <c r="F279" s="532"/>
      <c r="G279" s="532"/>
      <c r="H279" s="532"/>
      <c r="I279" s="541" t="str">
        <f ca="1">'8'!AQ59</f>
        <v xml:space="preserve"> </v>
      </c>
      <c r="J279" s="541"/>
      <c r="K279" s="541" t="str">
        <f ca="1">'8'!AR59</f>
        <v xml:space="preserve"> </v>
      </c>
      <c r="L279" s="541"/>
      <c r="M279" s="541" t="str">
        <f ca="1">'8'!AS59</f>
        <v/>
      </c>
      <c r="N279" s="541"/>
      <c r="O279" s="542" t="str">
        <f ca="1">'8'!AT59</f>
        <v xml:space="preserve"> </v>
      </c>
      <c r="P279" s="542"/>
      <c r="Q279" s="532" t="str">
        <f ca="1">CONCATENATE('8'!AU59,". ",'8'!AV59)</f>
        <v xml:space="preserve"> .  </v>
      </c>
      <c r="R279" s="532"/>
      <c r="S279" s="532"/>
      <c r="T279" s="542" t="str">
        <f ca="1">'8'!AW59</f>
        <v xml:space="preserve"> </v>
      </c>
      <c r="U279" s="542"/>
    </row>
    <row r="280" spans="1:36" x14ac:dyDescent="0.35">
      <c r="A280" s="205">
        <v>55</v>
      </c>
      <c r="B280" s="532" t="str">
        <f ca="1">IF(CONCATENATE('8'!AB60," (",'8'!AD60,"), ",'8'!AC60,", ",'8'!AE60)=$AJ$226,"",IF(CONCATENATE('8'!AB60," (",'8'!AD60,"), ",'8'!AC60,", ",'8'!AE60)=$AJ$227,"-",(CONCATENATE('8'!AB60," (",'8'!AD60,"), ",'8'!AC60,", ",'8'!AE60))))</f>
        <v/>
      </c>
      <c r="C280" s="532"/>
      <c r="D280" s="532"/>
      <c r="E280" s="532" t="str">
        <f ca="1">IF(CONCATENATE('8'!AG60,", ",'8'!AF60,", ",'8'!AH60," обл., ",'8'!AI60," р-н, ",'8'!AJ60," ",'8'!AK60,", ",'8'!AL60," ",'8'!AM60,", буд. ",'8'!AN60,", кв./оф.",'8'!AO60,".    ",'8'!AP60)=$AJ$230,"",IF(CONCATENATE('8'!AG60,", ",'8'!AF60,", ",'8'!AH60," обл., ",'8'!AI60," р-н, ",'8'!AJ60," ",'8'!AK60,", ",'8'!AL60," ",'8'!AM60,", буд. ",'8'!AN60,", кв./оф.",'8'!AO60,".    ",'8'!AP60)=$AJ$228,"-",CONCATENATE('8'!AG60,", ",'8'!AF60,", ",'8'!AH60," обл., ",'8'!AI60," р-н, ",'8'!AJ60," ",'8'!AK60,", ",'8'!AL60," ",'8'!AM60,", буд. ",'8'!AN60,", кв./оф.",'8'!AO60,".    ",'8'!AP60)))</f>
        <v/>
      </c>
      <c r="F280" s="532"/>
      <c r="G280" s="532"/>
      <c r="H280" s="532"/>
      <c r="I280" s="541" t="str">
        <f ca="1">'8'!AQ60</f>
        <v xml:space="preserve"> </v>
      </c>
      <c r="J280" s="541"/>
      <c r="K280" s="541" t="str">
        <f ca="1">'8'!AR60</f>
        <v xml:space="preserve"> </v>
      </c>
      <c r="L280" s="541"/>
      <c r="M280" s="541" t="str">
        <f ca="1">'8'!AS60</f>
        <v/>
      </c>
      <c r="N280" s="541"/>
      <c r="O280" s="542" t="str">
        <f ca="1">'8'!AT60</f>
        <v xml:space="preserve"> </v>
      </c>
      <c r="P280" s="542"/>
      <c r="Q280" s="532" t="str">
        <f ca="1">CONCATENATE('8'!AU60,". ",'8'!AV60)</f>
        <v xml:space="preserve"> .  </v>
      </c>
      <c r="R280" s="532"/>
      <c r="S280" s="532"/>
      <c r="T280" s="542" t="str">
        <f ca="1">'8'!AW60</f>
        <v xml:space="preserve"> </v>
      </c>
      <c r="U280" s="542"/>
    </row>
    <row r="281" spans="1:36" x14ac:dyDescent="0.35">
      <c r="A281" s="205">
        <v>56</v>
      </c>
      <c r="B281" s="532" t="str">
        <f ca="1">IF(CONCATENATE('8'!AB61," (",'8'!AD61,"), ",'8'!AC61,", ",'8'!AE61)=$AJ$226,"",IF(CONCATENATE('8'!AB61," (",'8'!AD61,"), ",'8'!AC61,", ",'8'!AE61)=$AJ$227,"-",(CONCATENATE('8'!AB61," (",'8'!AD61,"), ",'8'!AC61,", ",'8'!AE61))))</f>
        <v/>
      </c>
      <c r="C281" s="532"/>
      <c r="D281" s="532"/>
      <c r="E281" s="532" t="str">
        <f ca="1">IF(CONCATENATE('8'!AG61,", ",'8'!AF61,", ",'8'!AH61," обл., ",'8'!AI61," р-н, ",'8'!AJ61," ",'8'!AK61,", ",'8'!AL61," ",'8'!AM61,", буд. ",'8'!AN61,", кв./оф.",'8'!AO61,".    ",'8'!AP61)=$AJ$230,"",IF(CONCATENATE('8'!AG61,", ",'8'!AF61,", ",'8'!AH61," обл., ",'8'!AI61," р-н, ",'8'!AJ61," ",'8'!AK61,", ",'8'!AL61," ",'8'!AM61,", буд. ",'8'!AN61,", кв./оф.",'8'!AO61,".    ",'8'!AP61)=$AJ$228,"-",CONCATENATE('8'!AG61,", ",'8'!AF61,", ",'8'!AH61," обл., ",'8'!AI61," р-н, ",'8'!AJ61," ",'8'!AK61,", ",'8'!AL61," ",'8'!AM61,", буд. ",'8'!AN61,", кв./оф.",'8'!AO61,".    ",'8'!AP61)))</f>
        <v/>
      </c>
      <c r="F281" s="532"/>
      <c r="G281" s="532"/>
      <c r="H281" s="532"/>
      <c r="I281" s="541" t="str">
        <f ca="1">'8'!AQ61</f>
        <v xml:space="preserve"> </v>
      </c>
      <c r="J281" s="541"/>
      <c r="K281" s="541" t="str">
        <f ca="1">'8'!AR61</f>
        <v xml:space="preserve"> </v>
      </c>
      <c r="L281" s="541"/>
      <c r="M281" s="541" t="str">
        <f ca="1">'8'!AS61</f>
        <v/>
      </c>
      <c r="N281" s="541"/>
      <c r="O281" s="542" t="str">
        <f ca="1">'8'!AT61</f>
        <v xml:space="preserve"> </v>
      </c>
      <c r="P281" s="542"/>
      <c r="Q281" s="532" t="str">
        <f ca="1">CONCATENATE('8'!AU61,". ",'8'!AV61)</f>
        <v xml:space="preserve"> .  </v>
      </c>
      <c r="R281" s="532"/>
      <c r="S281" s="532"/>
      <c r="T281" s="542" t="str">
        <f ca="1">'8'!AW61</f>
        <v xml:space="preserve"> </v>
      </c>
      <c r="U281" s="542"/>
    </row>
    <row r="282" spans="1:36" x14ac:dyDescent="0.35">
      <c r="A282" s="205">
        <v>57</v>
      </c>
      <c r="B282" s="532" t="str">
        <f ca="1">IF(CONCATENATE('8'!AB62," (",'8'!AD62,"), ",'8'!AC62,", ",'8'!AE62)=$AJ$226,"",IF(CONCATENATE('8'!AB62," (",'8'!AD62,"), ",'8'!AC62,", ",'8'!AE62)=$AJ$227,"-",(CONCATENATE('8'!AB62," (",'8'!AD62,"), ",'8'!AC62,", ",'8'!AE62))))</f>
        <v/>
      </c>
      <c r="C282" s="532"/>
      <c r="D282" s="532"/>
      <c r="E282" s="532" t="str">
        <f ca="1">IF(CONCATENATE('8'!AG62,", ",'8'!AF62,", ",'8'!AH62," обл., ",'8'!AI62," р-н, ",'8'!AJ62," ",'8'!AK62,", ",'8'!AL62," ",'8'!AM62,", буд. ",'8'!AN62,", кв./оф.",'8'!AO62,".    ",'8'!AP62)=$AJ$230,"",IF(CONCATENATE('8'!AG62,", ",'8'!AF62,", ",'8'!AH62," обл., ",'8'!AI62," р-н, ",'8'!AJ62," ",'8'!AK62,", ",'8'!AL62," ",'8'!AM62,", буд. ",'8'!AN62,", кв./оф.",'8'!AO62,".    ",'8'!AP62)=$AJ$228,"-",CONCATENATE('8'!AG62,", ",'8'!AF62,", ",'8'!AH62," обл., ",'8'!AI62," р-н, ",'8'!AJ62," ",'8'!AK62,", ",'8'!AL62," ",'8'!AM62,", буд. ",'8'!AN62,", кв./оф.",'8'!AO62,".    ",'8'!AP62)))</f>
        <v/>
      </c>
      <c r="F282" s="532"/>
      <c r="G282" s="532"/>
      <c r="H282" s="532"/>
      <c r="I282" s="541" t="str">
        <f ca="1">'8'!AQ62</f>
        <v xml:space="preserve"> </v>
      </c>
      <c r="J282" s="541"/>
      <c r="K282" s="541" t="str">
        <f ca="1">'8'!AR62</f>
        <v xml:space="preserve"> </v>
      </c>
      <c r="L282" s="541"/>
      <c r="M282" s="541" t="str">
        <f ca="1">'8'!AS62</f>
        <v/>
      </c>
      <c r="N282" s="541"/>
      <c r="O282" s="542" t="str">
        <f ca="1">'8'!AT62</f>
        <v xml:space="preserve"> </v>
      </c>
      <c r="P282" s="542"/>
      <c r="Q282" s="532" t="str">
        <f ca="1">CONCATENATE('8'!AU62,". ",'8'!AV62)</f>
        <v xml:space="preserve"> .  </v>
      </c>
      <c r="R282" s="532"/>
      <c r="S282" s="532"/>
      <c r="T282" s="542" t="str">
        <f ca="1">'8'!AW62</f>
        <v xml:space="preserve"> </v>
      </c>
      <c r="U282" s="542"/>
    </row>
    <row r="283" spans="1:36" x14ac:dyDescent="0.35">
      <c r="A283" s="205">
        <v>58</v>
      </c>
      <c r="B283" s="532" t="str">
        <f ca="1">IF(CONCATENATE('8'!AB63," (",'8'!AD63,"), ",'8'!AC63,", ",'8'!AE63)=$AJ$226,"",IF(CONCATENATE('8'!AB63," (",'8'!AD63,"), ",'8'!AC63,", ",'8'!AE63)=$AJ$227,"-",(CONCATENATE('8'!AB63," (",'8'!AD63,"), ",'8'!AC63,", ",'8'!AE63))))</f>
        <v/>
      </c>
      <c r="C283" s="532"/>
      <c r="D283" s="532"/>
      <c r="E283" s="532" t="str">
        <f ca="1">IF(CONCATENATE('8'!AG63,", ",'8'!AF63,", ",'8'!AH63," обл., ",'8'!AI63," р-н, ",'8'!AJ63," ",'8'!AK63,", ",'8'!AL63," ",'8'!AM63,", буд. ",'8'!AN63,", кв./оф.",'8'!AO63,".    ",'8'!AP63)=$AJ$230,"",IF(CONCATENATE('8'!AG63,", ",'8'!AF63,", ",'8'!AH63," обл., ",'8'!AI63," р-н, ",'8'!AJ63," ",'8'!AK63,", ",'8'!AL63," ",'8'!AM63,", буд. ",'8'!AN63,", кв./оф.",'8'!AO63,".    ",'8'!AP63)=$AJ$228,"-",CONCATENATE('8'!AG63,", ",'8'!AF63,", ",'8'!AH63," обл., ",'8'!AI63," р-н, ",'8'!AJ63," ",'8'!AK63,", ",'8'!AL63," ",'8'!AM63,", буд. ",'8'!AN63,", кв./оф.",'8'!AO63,".    ",'8'!AP63)))</f>
        <v/>
      </c>
      <c r="F283" s="532"/>
      <c r="G283" s="532"/>
      <c r="H283" s="532"/>
      <c r="I283" s="541" t="str">
        <f ca="1">'8'!AQ63</f>
        <v xml:space="preserve"> </v>
      </c>
      <c r="J283" s="541"/>
      <c r="K283" s="541" t="str">
        <f ca="1">'8'!AR63</f>
        <v xml:space="preserve"> </v>
      </c>
      <c r="L283" s="541"/>
      <c r="M283" s="541" t="str">
        <f ca="1">'8'!AS63</f>
        <v/>
      </c>
      <c r="N283" s="541"/>
      <c r="O283" s="542" t="str">
        <f ca="1">'8'!AT63</f>
        <v xml:space="preserve"> </v>
      </c>
      <c r="P283" s="542"/>
      <c r="Q283" s="532" t="str">
        <f ca="1">CONCATENATE('8'!AU63,". ",'8'!AV63)</f>
        <v xml:space="preserve"> .  </v>
      </c>
      <c r="R283" s="532"/>
      <c r="S283" s="532"/>
      <c r="T283" s="542" t="str">
        <f ca="1">'8'!AW63</f>
        <v xml:space="preserve"> </v>
      </c>
      <c r="U283" s="542"/>
    </row>
    <row r="284" spans="1:36" x14ac:dyDescent="0.35">
      <c r="A284" s="205">
        <v>59</v>
      </c>
      <c r="B284" s="532" t="str">
        <f ca="1">IF(CONCATENATE('8'!AB64," (",'8'!AD64,"), ",'8'!AC64,", ",'8'!AE64)=$AJ$226,"",IF(CONCATENATE('8'!AB64," (",'8'!AD64,"), ",'8'!AC64,", ",'8'!AE64)=$AJ$227,"-",(CONCATENATE('8'!AB64," (",'8'!AD64,"), ",'8'!AC64,", ",'8'!AE64))))</f>
        <v/>
      </c>
      <c r="C284" s="532"/>
      <c r="D284" s="532"/>
      <c r="E284" s="532" t="str">
        <f ca="1">IF(CONCATENATE('8'!AG64,", ",'8'!AF64,", ",'8'!AH64," обл., ",'8'!AI64," р-н, ",'8'!AJ64," ",'8'!AK64,", ",'8'!AL64," ",'8'!AM64,", буд. ",'8'!AN64,", кв./оф.",'8'!AO64,".    ",'8'!AP64)=$AJ$230,"",IF(CONCATENATE('8'!AG64,", ",'8'!AF64,", ",'8'!AH64," обл., ",'8'!AI64," р-н, ",'8'!AJ64," ",'8'!AK64,", ",'8'!AL64," ",'8'!AM64,", буд. ",'8'!AN64,", кв./оф.",'8'!AO64,".    ",'8'!AP64)=$AJ$228,"-",CONCATENATE('8'!AG64,", ",'8'!AF64,", ",'8'!AH64," обл., ",'8'!AI64," р-н, ",'8'!AJ64," ",'8'!AK64,", ",'8'!AL64," ",'8'!AM64,", буд. ",'8'!AN64,", кв./оф.",'8'!AO64,".    ",'8'!AP64)))</f>
        <v/>
      </c>
      <c r="F284" s="532"/>
      <c r="G284" s="532"/>
      <c r="H284" s="532"/>
      <c r="I284" s="541" t="str">
        <f ca="1">'8'!AQ64</f>
        <v xml:space="preserve"> </v>
      </c>
      <c r="J284" s="541"/>
      <c r="K284" s="541" t="str">
        <f ca="1">'8'!AR64</f>
        <v xml:space="preserve"> </v>
      </c>
      <c r="L284" s="541"/>
      <c r="M284" s="541" t="str">
        <f ca="1">'8'!AS64</f>
        <v/>
      </c>
      <c r="N284" s="541"/>
      <c r="O284" s="542" t="str">
        <f ca="1">'8'!AT64</f>
        <v xml:space="preserve"> </v>
      </c>
      <c r="P284" s="542"/>
      <c r="Q284" s="532" t="str">
        <f ca="1">CONCATENATE('8'!AU64,". ",'8'!AV64)</f>
        <v xml:space="preserve"> .  </v>
      </c>
      <c r="R284" s="532"/>
      <c r="S284" s="532"/>
      <c r="T284" s="542" t="str">
        <f ca="1">'8'!AW64</f>
        <v xml:space="preserve"> </v>
      </c>
      <c r="U284" s="542"/>
    </row>
    <row r="285" spans="1:36" x14ac:dyDescent="0.35">
      <c r="A285" s="239">
        <v>60</v>
      </c>
      <c r="B285" s="532" t="str">
        <f ca="1">IF(CONCATENATE('8'!AB65," (",'8'!AD65,"), ",'8'!AC65,", ",'8'!AE65)=$AJ$226,"",IF(CONCATENATE('8'!AB65," (",'8'!AD65,"), ",'8'!AC65,", ",'8'!AE65)=$AJ$227,"-",(CONCATENATE('8'!AB65," (",'8'!AD65,"), ",'8'!AC65,", ",'8'!AE65))))</f>
        <v/>
      </c>
      <c r="C285" s="532"/>
      <c r="D285" s="532"/>
      <c r="E285" s="532" t="str">
        <f ca="1">IF(CONCATENATE('8'!AG65,", ",'8'!AF65,", ",'8'!AH65," обл., ",'8'!AI65," р-н, ",'8'!AJ65," ",'8'!AK65,", ",'8'!AL65," ",'8'!AM65,", буд. ",'8'!AN65,", кв./оф.",'8'!AO65,".    ",'8'!AP65)=$AJ$230,"",IF(CONCATENATE('8'!AG65,", ",'8'!AF65,", ",'8'!AH65," обл., ",'8'!AI65," р-н, ",'8'!AJ65," ",'8'!AK65,", ",'8'!AL65," ",'8'!AM65,", буд. ",'8'!AN65,", кв./оф.",'8'!AO65,".    ",'8'!AP65)=$AJ$228,"-",CONCATENATE('8'!AG65,", ",'8'!AF65,", ",'8'!AH65," обл., ",'8'!AI65," р-н, ",'8'!AJ65," ",'8'!AK65,", ",'8'!AL65," ",'8'!AM65,", буд. ",'8'!AN65,", кв./оф.",'8'!AO65,".    ",'8'!AP65)))</f>
        <v/>
      </c>
      <c r="F285" s="532"/>
      <c r="G285" s="532"/>
      <c r="H285" s="532"/>
      <c r="I285" s="541" t="str">
        <f ca="1">'8'!AQ65</f>
        <v xml:space="preserve"> </v>
      </c>
      <c r="J285" s="541"/>
      <c r="K285" s="541" t="str">
        <f ca="1">'8'!AR65</f>
        <v xml:space="preserve"> </v>
      </c>
      <c r="L285" s="541"/>
      <c r="M285" s="541" t="str">
        <f ca="1">'8'!AS65</f>
        <v/>
      </c>
      <c r="N285" s="541"/>
      <c r="O285" s="542" t="str">
        <f ca="1">'8'!AT65</f>
        <v xml:space="preserve"> </v>
      </c>
      <c r="P285" s="542"/>
      <c r="Q285" s="532" t="str">
        <f ca="1">CONCATENATE('8'!AU65,". ",'8'!AV65)</f>
        <v xml:space="preserve"> .  </v>
      </c>
      <c r="R285" s="532"/>
      <c r="S285" s="532"/>
      <c r="T285" s="542" t="str">
        <f ca="1">'8'!AW65</f>
        <v xml:space="preserve"> </v>
      </c>
      <c r="U285" s="542"/>
    </row>
    <row r="286" spans="1:36" x14ac:dyDescent="0.35">
      <c r="A286" s="239">
        <v>61</v>
      </c>
      <c r="B286" s="532" t="str">
        <f ca="1">IF(CONCATENATE('8'!AB66," (",'8'!AD66,"), ",'8'!AC66,", ",'8'!AE66)=$AJ$226,"",IF(CONCATENATE('8'!AB66," (",'8'!AD66,"), ",'8'!AC66,", ",'8'!AE66)=$AJ$227,"-",(CONCATENATE('8'!AB66," (",'8'!AD66,"), ",'8'!AC66,", ",'8'!AE66))))</f>
        <v/>
      </c>
      <c r="C286" s="532"/>
      <c r="D286" s="532"/>
      <c r="E286" s="532" t="str">
        <f ca="1">IF(CONCATENATE('8'!AG66,", ",'8'!AF66,", ",'8'!AH66," обл., ",'8'!AI66," р-н, ",'8'!AJ66," ",'8'!AK66,", ",'8'!AL66," ",'8'!AM66,", буд. ",'8'!AN66,", кв./оф.",'8'!AO66,".    ",'8'!AP66)=$AJ$230,"",IF(CONCATENATE('8'!AG66,", ",'8'!AF66,", ",'8'!AH66," обл., ",'8'!AI66," р-н, ",'8'!AJ66," ",'8'!AK66,", ",'8'!AL66," ",'8'!AM66,", буд. ",'8'!AN66,", кв./оф.",'8'!AO66,".    ",'8'!AP66)=$AJ$228,"-",CONCATENATE('8'!AG66,", ",'8'!AF66,", ",'8'!AH66," обл., ",'8'!AI66," р-н, ",'8'!AJ66," ",'8'!AK66,", ",'8'!AL66," ",'8'!AM66,", буд. ",'8'!AN66,", кв./оф.",'8'!AO66,".    ",'8'!AP66)))</f>
        <v/>
      </c>
      <c r="F286" s="532"/>
      <c r="G286" s="532"/>
      <c r="H286" s="532"/>
      <c r="I286" s="541" t="str">
        <f ca="1">'8'!AQ66</f>
        <v xml:space="preserve"> </v>
      </c>
      <c r="J286" s="541"/>
      <c r="K286" s="541" t="str">
        <f ca="1">'8'!AR66</f>
        <v xml:space="preserve"> </v>
      </c>
      <c r="L286" s="541"/>
      <c r="M286" s="541" t="str">
        <f ca="1">'8'!AS66</f>
        <v/>
      </c>
      <c r="N286" s="541"/>
      <c r="O286" s="542" t="str">
        <f ca="1">'8'!AT66</f>
        <v xml:space="preserve"> </v>
      </c>
      <c r="P286" s="542"/>
      <c r="Q286" s="532" t="str">
        <f ca="1">CONCATENATE('8'!AU66,". ",'8'!AV66)</f>
        <v xml:space="preserve"> .  </v>
      </c>
      <c r="R286" s="532"/>
      <c r="S286" s="532"/>
      <c r="T286" s="542" t="str">
        <f ca="1">'8'!AW66</f>
        <v xml:space="preserve"> </v>
      </c>
      <c r="U286" s="542"/>
    </row>
    <row r="287" spans="1:36" x14ac:dyDescent="0.35">
      <c r="A287" s="239">
        <v>62</v>
      </c>
      <c r="B287" s="532" t="str">
        <f ca="1">IF(CONCATENATE('8'!AB67," (",'8'!AD67,"), ",'8'!AC67,", ",'8'!AE67)=$AJ$226,"",IF(CONCATENATE('8'!AB67," (",'8'!AD67,"), ",'8'!AC67,", ",'8'!AE67)=$AJ$227,"-",(CONCATENATE('8'!AB67," (",'8'!AD67,"), ",'8'!AC67,", ",'8'!AE67))))</f>
        <v/>
      </c>
      <c r="C287" s="532"/>
      <c r="D287" s="532"/>
      <c r="E287" s="532" t="str">
        <f ca="1">IF(CONCATENATE('8'!AG67,", ",'8'!AF67,", ",'8'!AH67," обл., ",'8'!AI67," р-н, ",'8'!AJ67," ",'8'!AK67,", ",'8'!AL67," ",'8'!AM67,", буд. ",'8'!AN67,", кв./оф.",'8'!AO67,".    ",'8'!AP67)=$AJ$230,"",IF(CONCATENATE('8'!AG67,", ",'8'!AF67,", ",'8'!AH67," обл., ",'8'!AI67," р-н, ",'8'!AJ67," ",'8'!AK67,", ",'8'!AL67," ",'8'!AM67,", буд. ",'8'!AN67,", кв./оф.",'8'!AO67,".    ",'8'!AP67)=$AJ$228,"-",CONCATENATE('8'!AG67,", ",'8'!AF67,", ",'8'!AH67," обл., ",'8'!AI67," р-н, ",'8'!AJ67," ",'8'!AK67,", ",'8'!AL67," ",'8'!AM67,", буд. ",'8'!AN67,", кв./оф.",'8'!AO67,".    ",'8'!AP67)))</f>
        <v/>
      </c>
      <c r="F287" s="532"/>
      <c r="G287" s="532"/>
      <c r="H287" s="532"/>
      <c r="I287" s="541" t="str">
        <f ca="1">'8'!AQ67</f>
        <v xml:space="preserve"> </v>
      </c>
      <c r="J287" s="541"/>
      <c r="K287" s="541" t="str">
        <f ca="1">'8'!AR67</f>
        <v xml:space="preserve"> </v>
      </c>
      <c r="L287" s="541"/>
      <c r="M287" s="541" t="str">
        <f ca="1">'8'!AS67</f>
        <v/>
      </c>
      <c r="N287" s="541"/>
      <c r="O287" s="542" t="str">
        <f ca="1">'8'!AT67</f>
        <v xml:space="preserve"> </v>
      </c>
      <c r="P287" s="542"/>
      <c r="Q287" s="532" t="str">
        <f ca="1">CONCATENATE('8'!AU67,". ",'8'!AV67)</f>
        <v xml:space="preserve"> .  </v>
      </c>
      <c r="R287" s="532"/>
      <c r="S287" s="532"/>
      <c r="T287" s="542" t="str">
        <f ca="1">'8'!AW67</f>
        <v xml:space="preserve"> </v>
      </c>
      <c r="U287" s="542"/>
    </row>
    <row r="288" spans="1:36" x14ac:dyDescent="0.35">
      <c r="A288" s="239">
        <v>63</v>
      </c>
      <c r="B288" s="532" t="str">
        <f ca="1">IF(CONCATENATE('8'!AB68," (",'8'!AD68,"), ",'8'!AC68,", ",'8'!AE68)=$AJ$226,"",IF(CONCATENATE('8'!AB68," (",'8'!AD68,"), ",'8'!AC68,", ",'8'!AE68)=$AJ$227,"-",(CONCATENATE('8'!AB68," (",'8'!AD68,"), ",'8'!AC68,", ",'8'!AE68))))</f>
        <v/>
      </c>
      <c r="C288" s="532"/>
      <c r="D288" s="532"/>
      <c r="E288" s="532" t="str">
        <f ca="1">IF(CONCATENATE('8'!AG68,", ",'8'!AF68,", ",'8'!AH68," обл., ",'8'!AI68," р-н, ",'8'!AJ68," ",'8'!AK68,", ",'8'!AL68," ",'8'!AM68,", буд. ",'8'!AN68,", кв./оф.",'8'!AO68,".    ",'8'!AP68)=$AJ$230,"",IF(CONCATENATE('8'!AG68,", ",'8'!AF68,", ",'8'!AH68," обл., ",'8'!AI68," р-н, ",'8'!AJ68," ",'8'!AK68,", ",'8'!AL68," ",'8'!AM68,", буд. ",'8'!AN68,", кв./оф.",'8'!AO68,".    ",'8'!AP68)=$AJ$228,"-",CONCATENATE('8'!AG68,", ",'8'!AF68,", ",'8'!AH68," обл., ",'8'!AI68," р-н, ",'8'!AJ68," ",'8'!AK68,", ",'8'!AL68," ",'8'!AM68,", буд. ",'8'!AN68,", кв./оф.",'8'!AO68,".    ",'8'!AP68)))</f>
        <v/>
      </c>
      <c r="F288" s="532"/>
      <c r="G288" s="532"/>
      <c r="H288" s="532"/>
      <c r="I288" s="541" t="str">
        <f ca="1">'8'!AQ68</f>
        <v xml:space="preserve"> </v>
      </c>
      <c r="J288" s="541"/>
      <c r="K288" s="541" t="str">
        <f ca="1">'8'!AR68</f>
        <v xml:space="preserve"> </v>
      </c>
      <c r="L288" s="541"/>
      <c r="M288" s="541" t="str">
        <f ca="1">'8'!AS68</f>
        <v/>
      </c>
      <c r="N288" s="541"/>
      <c r="O288" s="542" t="str">
        <f ca="1">'8'!AT68</f>
        <v xml:space="preserve"> </v>
      </c>
      <c r="P288" s="542"/>
      <c r="Q288" s="532" t="str">
        <f ca="1">CONCATENATE('8'!AU68,". ",'8'!AV68)</f>
        <v xml:space="preserve"> .  </v>
      </c>
      <c r="R288" s="532"/>
      <c r="S288" s="532"/>
      <c r="T288" s="542" t="str">
        <f ca="1">'8'!AW68</f>
        <v xml:space="preserve"> </v>
      </c>
      <c r="U288" s="542"/>
    </row>
    <row r="289" spans="1:21" x14ac:dyDescent="0.35">
      <c r="A289" s="239">
        <v>64</v>
      </c>
      <c r="B289" s="532" t="str">
        <f ca="1">IF(CONCATENATE('8'!AB69," (",'8'!AD69,"), ",'8'!AC69,", ",'8'!AE69)=$AJ$226,"",IF(CONCATENATE('8'!AB69," (",'8'!AD69,"), ",'8'!AC69,", ",'8'!AE69)=$AJ$227,"-",(CONCATENATE('8'!AB69," (",'8'!AD69,"), ",'8'!AC69,", ",'8'!AE69))))</f>
        <v/>
      </c>
      <c r="C289" s="532"/>
      <c r="D289" s="532"/>
      <c r="E289" s="532" t="str">
        <f ca="1">IF(CONCATENATE('8'!AG69,", ",'8'!AF69,", ",'8'!AH69," обл., ",'8'!AI69," р-н, ",'8'!AJ69," ",'8'!AK69,", ",'8'!AL69," ",'8'!AM69,", буд. ",'8'!AN69,", кв./оф.",'8'!AO69,".    ",'8'!AP69)=$AJ$230,"",IF(CONCATENATE('8'!AG69,", ",'8'!AF69,", ",'8'!AH69," обл., ",'8'!AI69," р-н, ",'8'!AJ69," ",'8'!AK69,", ",'8'!AL69," ",'8'!AM69,", буд. ",'8'!AN69,", кв./оф.",'8'!AO69,".    ",'8'!AP69)=$AJ$228,"-",CONCATENATE('8'!AG69,", ",'8'!AF69,", ",'8'!AH69," обл., ",'8'!AI69," р-н, ",'8'!AJ69," ",'8'!AK69,", ",'8'!AL69," ",'8'!AM69,", буд. ",'8'!AN69,", кв./оф.",'8'!AO69,".    ",'8'!AP69)))</f>
        <v/>
      </c>
      <c r="F289" s="532"/>
      <c r="G289" s="532"/>
      <c r="H289" s="532"/>
      <c r="I289" s="541" t="str">
        <f ca="1">'8'!AQ69</f>
        <v xml:space="preserve"> </v>
      </c>
      <c r="J289" s="541"/>
      <c r="K289" s="541" t="str">
        <f ca="1">'8'!AR69</f>
        <v xml:space="preserve"> </v>
      </c>
      <c r="L289" s="541"/>
      <c r="M289" s="541" t="str">
        <f ca="1">'8'!AS69</f>
        <v/>
      </c>
      <c r="N289" s="541"/>
      <c r="O289" s="542" t="str">
        <f ca="1">'8'!AT69</f>
        <v xml:space="preserve"> </v>
      </c>
      <c r="P289" s="542"/>
      <c r="Q289" s="532" t="str">
        <f ca="1">CONCATENATE('8'!AU69,". ",'8'!AV69)</f>
        <v xml:space="preserve"> .  </v>
      </c>
      <c r="R289" s="532"/>
      <c r="S289" s="532"/>
      <c r="T289" s="542" t="str">
        <f ca="1">'8'!AW69</f>
        <v xml:space="preserve"> </v>
      </c>
      <c r="U289" s="542"/>
    </row>
    <row r="290" spans="1:21" x14ac:dyDescent="0.35">
      <c r="A290" s="239">
        <v>65</v>
      </c>
      <c r="B290" s="532" t="str">
        <f ca="1">IF(CONCATENATE('8'!AB70," (",'8'!AD70,"), ",'8'!AC70,", ",'8'!AE70)=$AJ$226,"",IF(CONCATENATE('8'!AB70," (",'8'!AD70,"), ",'8'!AC70,", ",'8'!AE70)=$AJ$227,"-",(CONCATENATE('8'!AB70," (",'8'!AD70,"), ",'8'!AC70,", ",'8'!AE70))))</f>
        <v/>
      </c>
      <c r="C290" s="532"/>
      <c r="D290" s="532"/>
      <c r="E290" s="532" t="str">
        <f ca="1">IF(CONCATENATE('8'!AG70,", ",'8'!AF70,", ",'8'!AH70," обл., ",'8'!AI70," р-н, ",'8'!AJ70," ",'8'!AK70,", ",'8'!AL70," ",'8'!AM70,", буд. ",'8'!AN70,", кв./оф.",'8'!AO70,".    ",'8'!AP70)=$AJ$230,"",IF(CONCATENATE('8'!AG70,", ",'8'!AF70,", ",'8'!AH70," обл., ",'8'!AI70," р-н, ",'8'!AJ70," ",'8'!AK70,", ",'8'!AL70," ",'8'!AM70,", буд. ",'8'!AN70,", кв./оф.",'8'!AO70,".    ",'8'!AP70)=$AJ$228,"-",CONCATENATE('8'!AG70,", ",'8'!AF70,", ",'8'!AH70," обл., ",'8'!AI70," р-н, ",'8'!AJ70," ",'8'!AK70,", ",'8'!AL70," ",'8'!AM70,", буд. ",'8'!AN70,", кв./оф.",'8'!AO70,".    ",'8'!AP70)))</f>
        <v/>
      </c>
      <c r="F290" s="532"/>
      <c r="G290" s="532"/>
      <c r="H290" s="532"/>
      <c r="I290" s="541" t="str">
        <f ca="1">'8'!AQ70</f>
        <v xml:space="preserve"> </v>
      </c>
      <c r="J290" s="541"/>
      <c r="K290" s="541" t="str">
        <f ca="1">'8'!AR70</f>
        <v xml:space="preserve"> </v>
      </c>
      <c r="L290" s="541"/>
      <c r="M290" s="541" t="str">
        <f ca="1">'8'!AS70</f>
        <v/>
      </c>
      <c r="N290" s="541"/>
      <c r="O290" s="542" t="str">
        <f ca="1">'8'!AT70</f>
        <v xml:space="preserve"> </v>
      </c>
      <c r="P290" s="542"/>
      <c r="Q290" s="532" t="str">
        <f ca="1">CONCATENATE('8'!AU70,". ",'8'!AV70)</f>
        <v xml:space="preserve"> .  </v>
      </c>
      <c r="R290" s="532"/>
      <c r="S290" s="532"/>
      <c r="T290" s="542" t="str">
        <f ca="1">'8'!AW70</f>
        <v xml:space="preserve"> </v>
      </c>
      <c r="U290" s="542"/>
    </row>
    <row r="291" spans="1:21" x14ac:dyDescent="0.35">
      <c r="A291" s="239">
        <v>66</v>
      </c>
      <c r="B291" s="532" t="str">
        <f ca="1">IF(CONCATENATE('8'!AB71," (",'8'!AD71,"), ",'8'!AC71,", ",'8'!AE71)=$AJ$226,"",IF(CONCATENATE('8'!AB71," (",'8'!AD71,"), ",'8'!AC71,", ",'8'!AE71)=$AJ$227,"-",(CONCATENATE('8'!AB71," (",'8'!AD71,"), ",'8'!AC71,", ",'8'!AE71))))</f>
        <v/>
      </c>
      <c r="C291" s="532"/>
      <c r="D291" s="532"/>
      <c r="E291" s="532" t="str">
        <f ca="1">IF(CONCATENATE('8'!AG71,", ",'8'!AF71,", ",'8'!AH71," обл., ",'8'!AI71," р-н, ",'8'!AJ71," ",'8'!AK71,", ",'8'!AL71," ",'8'!AM71,", буд. ",'8'!AN71,", кв./оф.",'8'!AO71,".    ",'8'!AP71)=$AJ$230,"",IF(CONCATENATE('8'!AG71,", ",'8'!AF71,", ",'8'!AH71," обл., ",'8'!AI71," р-н, ",'8'!AJ71," ",'8'!AK71,", ",'8'!AL71," ",'8'!AM71,", буд. ",'8'!AN71,", кв./оф.",'8'!AO71,".    ",'8'!AP71)=$AJ$228,"-",CONCATENATE('8'!AG71,", ",'8'!AF71,", ",'8'!AH71," обл., ",'8'!AI71," р-н, ",'8'!AJ71," ",'8'!AK71,", ",'8'!AL71," ",'8'!AM71,", буд. ",'8'!AN71,", кв./оф.",'8'!AO71,".    ",'8'!AP71)))</f>
        <v/>
      </c>
      <c r="F291" s="532"/>
      <c r="G291" s="532"/>
      <c r="H291" s="532"/>
      <c r="I291" s="541" t="str">
        <f ca="1">'8'!AQ71</f>
        <v xml:space="preserve"> </v>
      </c>
      <c r="J291" s="541"/>
      <c r="K291" s="541" t="str">
        <f ca="1">'8'!AR71</f>
        <v xml:space="preserve"> </v>
      </c>
      <c r="L291" s="541"/>
      <c r="M291" s="541" t="str">
        <f ca="1">'8'!AS71</f>
        <v/>
      </c>
      <c r="N291" s="541"/>
      <c r="O291" s="542" t="str">
        <f ca="1">'8'!AT71</f>
        <v xml:space="preserve"> </v>
      </c>
      <c r="P291" s="542"/>
      <c r="Q291" s="532" t="str">
        <f ca="1">CONCATENATE('8'!AU71,". ",'8'!AV71)</f>
        <v xml:space="preserve"> .  </v>
      </c>
      <c r="R291" s="532"/>
      <c r="S291" s="532"/>
      <c r="T291" s="542" t="str">
        <f ca="1">'8'!AW71</f>
        <v xml:space="preserve"> </v>
      </c>
      <c r="U291" s="542"/>
    </row>
    <row r="292" spans="1:21" x14ac:dyDescent="0.35">
      <c r="A292" s="239">
        <v>67</v>
      </c>
      <c r="B292" s="532" t="str">
        <f ca="1">IF(CONCATENATE('8'!AB72," (",'8'!AD72,"), ",'8'!AC72,", ",'8'!AE72)=$AJ$226,"",IF(CONCATENATE('8'!AB72," (",'8'!AD72,"), ",'8'!AC72,", ",'8'!AE72)=$AJ$227,"-",(CONCATENATE('8'!AB72," (",'8'!AD72,"), ",'8'!AC72,", ",'8'!AE72))))</f>
        <v/>
      </c>
      <c r="C292" s="532"/>
      <c r="D292" s="532"/>
      <c r="E292" s="532" t="str">
        <f ca="1">IF(CONCATENATE('8'!AG72,", ",'8'!AF72,", ",'8'!AH72," обл., ",'8'!AI72," р-н, ",'8'!AJ72," ",'8'!AK72,", ",'8'!AL72," ",'8'!AM72,", буд. ",'8'!AN72,", кв./оф.",'8'!AO72,".    ",'8'!AP72)=$AJ$230,"",IF(CONCATENATE('8'!AG72,", ",'8'!AF72,", ",'8'!AH72," обл., ",'8'!AI72," р-н, ",'8'!AJ72," ",'8'!AK72,", ",'8'!AL72," ",'8'!AM72,", буд. ",'8'!AN72,", кв./оф.",'8'!AO72,".    ",'8'!AP72)=$AJ$228,"-",CONCATENATE('8'!AG72,", ",'8'!AF72,", ",'8'!AH72," обл., ",'8'!AI72," р-н, ",'8'!AJ72," ",'8'!AK72,", ",'8'!AL72," ",'8'!AM72,", буд. ",'8'!AN72,", кв./оф.",'8'!AO72,".    ",'8'!AP72)))</f>
        <v/>
      </c>
      <c r="F292" s="532"/>
      <c r="G292" s="532"/>
      <c r="H292" s="532"/>
      <c r="I292" s="541" t="str">
        <f ca="1">'8'!AQ72</f>
        <v xml:space="preserve"> </v>
      </c>
      <c r="J292" s="541"/>
      <c r="K292" s="541" t="str">
        <f ca="1">'8'!AR72</f>
        <v xml:space="preserve"> </v>
      </c>
      <c r="L292" s="541"/>
      <c r="M292" s="541" t="str">
        <f ca="1">'8'!AS72</f>
        <v/>
      </c>
      <c r="N292" s="541"/>
      <c r="O292" s="542" t="str">
        <f ca="1">'8'!AT72</f>
        <v xml:space="preserve"> </v>
      </c>
      <c r="P292" s="542"/>
      <c r="Q292" s="532" t="str">
        <f ca="1">CONCATENATE('8'!AU72,". ",'8'!AV72)</f>
        <v xml:space="preserve"> .  </v>
      </c>
      <c r="R292" s="532"/>
      <c r="S292" s="532"/>
      <c r="T292" s="542" t="str">
        <f ca="1">'8'!AW72</f>
        <v xml:space="preserve"> </v>
      </c>
      <c r="U292" s="542"/>
    </row>
    <row r="293" spans="1:21" x14ac:dyDescent="0.35">
      <c r="A293" s="239">
        <v>68</v>
      </c>
      <c r="B293" s="532" t="str">
        <f ca="1">IF(CONCATENATE('8'!AB73," (",'8'!AD73,"), ",'8'!AC73,", ",'8'!AE73)=$AJ$226,"",IF(CONCATENATE('8'!AB73," (",'8'!AD73,"), ",'8'!AC73,", ",'8'!AE73)=$AJ$227,"-",(CONCATENATE('8'!AB73," (",'8'!AD73,"), ",'8'!AC73,", ",'8'!AE73))))</f>
        <v/>
      </c>
      <c r="C293" s="532"/>
      <c r="D293" s="532"/>
      <c r="E293" s="532" t="str">
        <f ca="1">IF(CONCATENATE('8'!AG73,", ",'8'!AF73,", ",'8'!AH73," обл., ",'8'!AI73," р-н, ",'8'!AJ73," ",'8'!AK73,", ",'8'!AL73," ",'8'!AM73,", буд. ",'8'!AN73,", кв./оф.",'8'!AO73,".    ",'8'!AP73)=$AJ$230,"",IF(CONCATENATE('8'!AG73,", ",'8'!AF73,", ",'8'!AH73," обл., ",'8'!AI73," р-н, ",'8'!AJ73," ",'8'!AK73,", ",'8'!AL73," ",'8'!AM73,", буд. ",'8'!AN73,", кв./оф.",'8'!AO73,".    ",'8'!AP73)=$AJ$228,"-",CONCATENATE('8'!AG73,", ",'8'!AF73,", ",'8'!AH73," обл., ",'8'!AI73," р-н, ",'8'!AJ73," ",'8'!AK73,", ",'8'!AL73," ",'8'!AM73,", буд. ",'8'!AN73,", кв./оф.",'8'!AO73,".    ",'8'!AP73)))</f>
        <v/>
      </c>
      <c r="F293" s="532"/>
      <c r="G293" s="532"/>
      <c r="H293" s="532"/>
      <c r="I293" s="541" t="str">
        <f ca="1">'8'!AQ73</f>
        <v xml:space="preserve"> </v>
      </c>
      <c r="J293" s="541"/>
      <c r="K293" s="541" t="str">
        <f ca="1">'8'!AR73</f>
        <v xml:space="preserve"> </v>
      </c>
      <c r="L293" s="541"/>
      <c r="M293" s="541" t="str">
        <f ca="1">'8'!AS73</f>
        <v/>
      </c>
      <c r="N293" s="541"/>
      <c r="O293" s="542" t="str">
        <f ca="1">'8'!AT73</f>
        <v xml:space="preserve"> </v>
      </c>
      <c r="P293" s="542"/>
      <c r="Q293" s="532" t="str">
        <f ca="1">CONCATENATE('8'!AU73,". ",'8'!AV73)</f>
        <v xml:space="preserve"> .  </v>
      </c>
      <c r="R293" s="532"/>
      <c r="S293" s="532"/>
      <c r="T293" s="542" t="str">
        <f ca="1">'8'!AW73</f>
        <v xml:space="preserve"> </v>
      </c>
      <c r="U293" s="542"/>
    </row>
    <row r="294" spans="1:21" x14ac:dyDescent="0.35">
      <c r="A294" s="239">
        <v>69</v>
      </c>
      <c r="B294" s="532" t="str">
        <f ca="1">IF(CONCATENATE('8'!AB74," (",'8'!AD74,"), ",'8'!AC74,", ",'8'!AE74)=$AJ$226,"",IF(CONCATENATE('8'!AB74," (",'8'!AD74,"), ",'8'!AC74,", ",'8'!AE74)=$AJ$227,"-",(CONCATENATE('8'!AB74," (",'8'!AD74,"), ",'8'!AC74,", ",'8'!AE74))))</f>
        <v/>
      </c>
      <c r="C294" s="532"/>
      <c r="D294" s="532"/>
      <c r="E294" s="532" t="str">
        <f ca="1">IF(CONCATENATE('8'!AG74,", ",'8'!AF74,", ",'8'!AH74," обл., ",'8'!AI74," р-н, ",'8'!AJ74," ",'8'!AK74,", ",'8'!AL74," ",'8'!AM74,", буд. ",'8'!AN74,", кв./оф.",'8'!AO74,".    ",'8'!AP74)=$AJ$230,"",IF(CONCATENATE('8'!AG74,", ",'8'!AF74,", ",'8'!AH74," обл., ",'8'!AI74," р-н, ",'8'!AJ74," ",'8'!AK74,", ",'8'!AL74," ",'8'!AM74,", буд. ",'8'!AN74,", кв./оф.",'8'!AO74,".    ",'8'!AP74)=$AJ$228,"-",CONCATENATE('8'!AG74,", ",'8'!AF74,", ",'8'!AH74," обл., ",'8'!AI74," р-н, ",'8'!AJ74," ",'8'!AK74,", ",'8'!AL74," ",'8'!AM74,", буд. ",'8'!AN74,", кв./оф.",'8'!AO74,".    ",'8'!AP74)))</f>
        <v/>
      </c>
      <c r="F294" s="532"/>
      <c r="G294" s="532"/>
      <c r="H294" s="532"/>
      <c r="I294" s="541" t="str">
        <f ca="1">'8'!AQ74</f>
        <v xml:space="preserve"> </v>
      </c>
      <c r="J294" s="541"/>
      <c r="K294" s="541" t="str">
        <f ca="1">'8'!AR74</f>
        <v xml:space="preserve"> </v>
      </c>
      <c r="L294" s="541"/>
      <c r="M294" s="541" t="str">
        <f ca="1">'8'!AS74</f>
        <v/>
      </c>
      <c r="N294" s="541"/>
      <c r="O294" s="542" t="str">
        <f ca="1">'8'!AT74</f>
        <v xml:space="preserve"> </v>
      </c>
      <c r="P294" s="542"/>
      <c r="Q294" s="532" t="str">
        <f ca="1">CONCATENATE('8'!AU74,". ",'8'!AV74)</f>
        <v xml:space="preserve"> .  </v>
      </c>
      <c r="R294" s="532"/>
      <c r="S294" s="532"/>
      <c r="T294" s="542" t="str">
        <f ca="1">'8'!AW74</f>
        <v xml:space="preserve"> </v>
      </c>
      <c r="U294" s="542"/>
    </row>
    <row r="295" spans="1:21" x14ac:dyDescent="0.35">
      <c r="A295" s="239">
        <v>70</v>
      </c>
      <c r="B295" s="532" t="str">
        <f ca="1">IF(CONCATENATE('8'!AB75," (",'8'!AD75,"), ",'8'!AC75,", ",'8'!AE75)=$AJ$226,"",IF(CONCATENATE('8'!AB75," (",'8'!AD75,"), ",'8'!AC75,", ",'8'!AE75)=$AJ$227,"-",(CONCATENATE('8'!AB75," (",'8'!AD75,"), ",'8'!AC75,", ",'8'!AE75))))</f>
        <v/>
      </c>
      <c r="C295" s="532"/>
      <c r="D295" s="532"/>
      <c r="E295" s="532" t="str">
        <f ca="1">IF(CONCATENATE('8'!AG75,", ",'8'!AF75,", ",'8'!AH75," обл., ",'8'!AI75," р-н, ",'8'!AJ75," ",'8'!AK75,", ",'8'!AL75," ",'8'!AM75,", буд. ",'8'!AN75,", кв./оф.",'8'!AO75,".    ",'8'!AP75)=$AJ$230,"",IF(CONCATENATE('8'!AG75,", ",'8'!AF75,", ",'8'!AH75," обл., ",'8'!AI75," р-н, ",'8'!AJ75," ",'8'!AK75,", ",'8'!AL75," ",'8'!AM75,", буд. ",'8'!AN75,", кв./оф.",'8'!AO75,".    ",'8'!AP75)=$AJ$228,"-",CONCATENATE('8'!AG75,", ",'8'!AF75,", ",'8'!AH75," обл., ",'8'!AI75," р-н, ",'8'!AJ75," ",'8'!AK75,", ",'8'!AL75," ",'8'!AM75,", буд. ",'8'!AN75,", кв./оф.",'8'!AO75,".    ",'8'!AP75)))</f>
        <v/>
      </c>
      <c r="F295" s="532"/>
      <c r="G295" s="532"/>
      <c r="H295" s="532"/>
      <c r="I295" s="541" t="str">
        <f ca="1">'8'!AQ75</f>
        <v xml:space="preserve"> </v>
      </c>
      <c r="J295" s="541"/>
      <c r="K295" s="541" t="str">
        <f ca="1">'8'!AR75</f>
        <v xml:space="preserve"> </v>
      </c>
      <c r="L295" s="541"/>
      <c r="M295" s="541" t="str">
        <f ca="1">'8'!AS75</f>
        <v/>
      </c>
      <c r="N295" s="541"/>
      <c r="O295" s="542" t="str">
        <f ca="1">'8'!AT75</f>
        <v xml:space="preserve"> </v>
      </c>
      <c r="P295" s="542"/>
      <c r="Q295" s="532" t="str">
        <f ca="1">CONCATENATE('8'!AU75,". ",'8'!AV75)</f>
        <v xml:space="preserve"> .  </v>
      </c>
      <c r="R295" s="532"/>
      <c r="S295" s="532"/>
      <c r="T295" s="542" t="str">
        <f ca="1">'8'!AW75</f>
        <v xml:space="preserve"> </v>
      </c>
      <c r="U295" s="542"/>
    </row>
    <row r="296" spans="1:21" x14ac:dyDescent="0.35">
      <c r="A296" s="239">
        <v>71</v>
      </c>
      <c r="B296" s="532" t="str">
        <f ca="1">IF(CONCATENATE('8'!AB76," (",'8'!AD76,"), ",'8'!AC76,", ",'8'!AE76)=$AJ$226,"",IF(CONCATENATE('8'!AB76," (",'8'!AD76,"), ",'8'!AC76,", ",'8'!AE76)=$AJ$227,"-",(CONCATENATE('8'!AB76," (",'8'!AD76,"), ",'8'!AC76,", ",'8'!AE76))))</f>
        <v/>
      </c>
      <c r="C296" s="532"/>
      <c r="D296" s="532"/>
      <c r="E296" s="532" t="str">
        <f ca="1">IF(CONCATENATE('8'!AG76,", ",'8'!AF76,", ",'8'!AH76," обл., ",'8'!AI76," р-н, ",'8'!AJ76," ",'8'!AK76,", ",'8'!AL76," ",'8'!AM76,", буд. ",'8'!AN76,", кв./оф.",'8'!AO76,".    ",'8'!AP76)=$AJ$230,"",IF(CONCATENATE('8'!AG76,", ",'8'!AF76,", ",'8'!AH76," обл., ",'8'!AI76," р-н, ",'8'!AJ76," ",'8'!AK76,", ",'8'!AL76," ",'8'!AM76,", буд. ",'8'!AN76,", кв./оф.",'8'!AO76,".    ",'8'!AP76)=$AJ$228,"-",CONCATENATE('8'!AG76,", ",'8'!AF76,", ",'8'!AH76," обл., ",'8'!AI76," р-н, ",'8'!AJ76," ",'8'!AK76,", ",'8'!AL76," ",'8'!AM76,", буд. ",'8'!AN76,", кв./оф.",'8'!AO76,".    ",'8'!AP76)))</f>
        <v/>
      </c>
      <c r="F296" s="532"/>
      <c r="G296" s="532"/>
      <c r="H296" s="532"/>
      <c r="I296" s="541" t="str">
        <f ca="1">'8'!AQ76</f>
        <v xml:space="preserve"> </v>
      </c>
      <c r="J296" s="541"/>
      <c r="K296" s="541" t="str">
        <f ca="1">'8'!AR76</f>
        <v xml:space="preserve"> </v>
      </c>
      <c r="L296" s="541"/>
      <c r="M296" s="541" t="str">
        <f ca="1">'8'!AS76</f>
        <v/>
      </c>
      <c r="N296" s="541"/>
      <c r="O296" s="542" t="str">
        <f ca="1">'8'!AT76</f>
        <v xml:space="preserve"> </v>
      </c>
      <c r="P296" s="542"/>
      <c r="Q296" s="532" t="str">
        <f ca="1">CONCATENATE('8'!AU76,". ",'8'!AV76)</f>
        <v xml:space="preserve"> .  </v>
      </c>
      <c r="R296" s="532"/>
      <c r="S296" s="532"/>
      <c r="T296" s="542" t="str">
        <f ca="1">'8'!AW76</f>
        <v xml:space="preserve"> </v>
      </c>
      <c r="U296" s="542"/>
    </row>
    <row r="297" spans="1:21" x14ac:dyDescent="0.35">
      <c r="A297" s="239">
        <v>72</v>
      </c>
      <c r="B297" s="532" t="str">
        <f ca="1">IF(CONCATENATE('8'!AB77," (",'8'!AD77,"), ",'8'!AC77,", ",'8'!AE77)=$AJ$226,"",IF(CONCATENATE('8'!AB77," (",'8'!AD77,"), ",'8'!AC77,", ",'8'!AE77)=$AJ$227,"-",(CONCATENATE('8'!AB77," (",'8'!AD77,"), ",'8'!AC77,", ",'8'!AE77))))</f>
        <v/>
      </c>
      <c r="C297" s="532"/>
      <c r="D297" s="532"/>
      <c r="E297" s="532" t="str">
        <f ca="1">IF(CONCATENATE('8'!AG77,", ",'8'!AF77,", ",'8'!AH77," обл., ",'8'!AI77," р-н, ",'8'!AJ77," ",'8'!AK77,", ",'8'!AL77," ",'8'!AM77,", буд. ",'8'!AN77,", кв./оф.",'8'!AO77,".    ",'8'!AP77)=$AJ$230,"",IF(CONCATENATE('8'!AG77,", ",'8'!AF77,", ",'8'!AH77," обл., ",'8'!AI77," р-н, ",'8'!AJ77," ",'8'!AK77,", ",'8'!AL77," ",'8'!AM77,", буд. ",'8'!AN77,", кв./оф.",'8'!AO77,".    ",'8'!AP77)=$AJ$228,"-",CONCATENATE('8'!AG77,", ",'8'!AF77,", ",'8'!AH77," обл., ",'8'!AI77," р-н, ",'8'!AJ77," ",'8'!AK77,", ",'8'!AL77," ",'8'!AM77,", буд. ",'8'!AN77,", кв./оф.",'8'!AO77,".    ",'8'!AP77)))</f>
        <v/>
      </c>
      <c r="F297" s="532"/>
      <c r="G297" s="532"/>
      <c r="H297" s="532"/>
      <c r="I297" s="541" t="str">
        <f ca="1">'8'!AQ77</f>
        <v xml:space="preserve"> </v>
      </c>
      <c r="J297" s="541"/>
      <c r="K297" s="541" t="str">
        <f ca="1">'8'!AR77</f>
        <v xml:space="preserve"> </v>
      </c>
      <c r="L297" s="541"/>
      <c r="M297" s="541" t="str">
        <f ca="1">'8'!AS77</f>
        <v/>
      </c>
      <c r="N297" s="541"/>
      <c r="O297" s="542" t="str">
        <f ca="1">'8'!AT77</f>
        <v xml:space="preserve"> </v>
      </c>
      <c r="P297" s="542"/>
      <c r="Q297" s="532" t="str">
        <f ca="1">CONCATENATE('8'!AU77,". ",'8'!AV77)</f>
        <v xml:space="preserve"> .  </v>
      </c>
      <c r="R297" s="532"/>
      <c r="S297" s="532"/>
      <c r="T297" s="542" t="str">
        <f ca="1">'8'!AW77</f>
        <v xml:space="preserve"> </v>
      </c>
      <c r="U297" s="542"/>
    </row>
    <row r="298" spans="1:21" x14ac:dyDescent="0.35">
      <c r="A298" s="239">
        <v>73</v>
      </c>
      <c r="B298" s="532" t="str">
        <f ca="1">IF(CONCATENATE('8'!AB78," (",'8'!AD78,"), ",'8'!AC78,", ",'8'!AE78)=$AJ$226,"",IF(CONCATENATE('8'!AB78," (",'8'!AD78,"), ",'8'!AC78,", ",'8'!AE78)=$AJ$227,"-",(CONCATENATE('8'!AB78," (",'8'!AD78,"), ",'8'!AC78,", ",'8'!AE78))))</f>
        <v/>
      </c>
      <c r="C298" s="532"/>
      <c r="D298" s="532"/>
      <c r="E298" s="532" t="str">
        <f ca="1">IF(CONCATENATE('8'!AG78,", ",'8'!AF78,", ",'8'!AH78," обл., ",'8'!AI78," р-н, ",'8'!AJ78," ",'8'!AK78,", ",'8'!AL78," ",'8'!AM78,", буд. ",'8'!AN78,", кв./оф.",'8'!AO78,".    ",'8'!AP78)=$AJ$230,"",IF(CONCATENATE('8'!AG78,", ",'8'!AF78,", ",'8'!AH78," обл., ",'8'!AI78," р-н, ",'8'!AJ78," ",'8'!AK78,", ",'8'!AL78," ",'8'!AM78,", буд. ",'8'!AN78,", кв./оф.",'8'!AO78,".    ",'8'!AP78)=$AJ$228,"-",CONCATENATE('8'!AG78,", ",'8'!AF78,", ",'8'!AH78," обл., ",'8'!AI78," р-н, ",'8'!AJ78," ",'8'!AK78,", ",'8'!AL78," ",'8'!AM78,", буд. ",'8'!AN78,", кв./оф.",'8'!AO78,".    ",'8'!AP78)))</f>
        <v/>
      </c>
      <c r="F298" s="532"/>
      <c r="G298" s="532"/>
      <c r="H298" s="532"/>
      <c r="I298" s="541" t="str">
        <f ca="1">'8'!AQ78</f>
        <v xml:space="preserve"> </v>
      </c>
      <c r="J298" s="541"/>
      <c r="K298" s="541" t="str">
        <f ca="1">'8'!AR78</f>
        <v xml:space="preserve"> </v>
      </c>
      <c r="L298" s="541"/>
      <c r="M298" s="541" t="str">
        <f ca="1">'8'!AS78</f>
        <v/>
      </c>
      <c r="N298" s="541"/>
      <c r="O298" s="542" t="str">
        <f ca="1">'8'!AT78</f>
        <v xml:space="preserve"> </v>
      </c>
      <c r="P298" s="542"/>
      <c r="Q298" s="532" t="str">
        <f ca="1">CONCATENATE('8'!AU78,". ",'8'!AV78)</f>
        <v xml:space="preserve"> .  </v>
      </c>
      <c r="R298" s="532"/>
      <c r="S298" s="532"/>
      <c r="T298" s="542" t="str">
        <f ca="1">'8'!AW78</f>
        <v xml:space="preserve"> </v>
      </c>
      <c r="U298" s="542"/>
    </row>
    <row r="299" spans="1:21" x14ac:dyDescent="0.35">
      <c r="A299" s="239">
        <v>74</v>
      </c>
      <c r="B299" s="532" t="str">
        <f ca="1">IF(CONCATENATE('8'!AB79," (",'8'!AD79,"), ",'8'!AC79,", ",'8'!AE79)=$AJ$226,"",IF(CONCATENATE('8'!AB79," (",'8'!AD79,"), ",'8'!AC79,", ",'8'!AE79)=$AJ$227,"-",(CONCATENATE('8'!AB79," (",'8'!AD79,"), ",'8'!AC79,", ",'8'!AE79))))</f>
        <v/>
      </c>
      <c r="C299" s="532"/>
      <c r="D299" s="532"/>
      <c r="E299" s="532" t="str">
        <f ca="1">IF(CONCATENATE('8'!AG79,", ",'8'!AF79,", ",'8'!AH79," обл., ",'8'!AI79," р-н, ",'8'!AJ79," ",'8'!AK79,", ",'8'!AL79," ",'8'!AM79,", буд. ",'8'!AN79,", кв./оф.",'8'!AO79,".    ",'8'!AP79)=$AJ$230,"",IF(CONCATENATE('8'!AG79,", ",'8'!AF79,", ",'8'!AH79," обл., ",'8'!AI79," р-н, ",'8'!AJ79," ",'8'!AK79,", ",'8'!AL79," ",'8'!AM79,", буд. ",'8'!AN79,", кв./оф.",'8'!AO79,".    ",'8'!AP79)=$AJ$228,"-",CONCATENATE('8'!AG79,", ",'8'!AF79,", ",'8'!AH79," обл., ",'8'!AI79," р-н, ",'8'!AJ79," ",'8'!AK79,", ",'8'!AL79," ",'8'!AM79,", буд. ",'8'!AN79,", кв./оф.",'8'!AO79,".    ",'8'!AP79)))</f>
        <v/>
      </c>
      <c r="F299" s="532"/>
      <c r="G299" s="532"/>
      <c r="H299" s="532"/>
      <c r="I299" s="541" t="str">
        <f ca="1">'8'!AQ79</f>
        <v xml:space="preserve"> </v>
      </c>
      <c r="J299" s="541"/>
      <c r="K299" s="541" t="str">
        <f ca="1">'8'!AR79</f>
        <v xml:space="preserve"> </v>
      </c>
      <c r="L299" s="541"/>
      <c r="M299" s="541" t="str">
        <f ca="1">'8'!AS79</f>
        <v/>
      </c>
      <c r="N299" s="541"/>
      <c r="O299" s="542" t="str">
        <f ca="1">'8'!AT79</f>
        <v xml:space="preserve"> </v>
      </c>
      <c r="P299" s="542"/>
      <c r="Q299" s="532" t="str">
        <f ca="1">CONCATENATE('8'!AU79,". ",'8'!AV79)</f>
        <v xml:space="preserve"> .  </v>
      </c>
      <c r="R299" s="532"/>
      <c r="S299" s="532"/>
      <c r="T299" s="542" t="str">
        <f ca="1">'8'!AW79</f>
        <v xml:space="preserve"> </v>
      </c>
      <c r="U299" s="542"/>
    </row>
    <row r="300" spans="1:21" x14ac:dyDescent="0.35">
      <c r="A300" s="239">
        <v>75</v>
      </c>
      <c r="B300" s="532" t="str">
        <f ca="1">IF(CONCATENATE('8'!AB80," (",'8'!AD80,"), ",'8'!AC80,", ",'8'!AE80)=$AJ$226,"",IF(CONCATENATE('8'!AB80," (",'8'!AD80,"), ",'8'!AC80,", ",'8'!AE80)=$AJ$227,"-",(CONCATENATE('8'!AB80," (",'8'!AD80,"), ",'8'!AC80,", ",'8'!AE80))))</f>
        <v/>
      </c>
      <c r="C300" s="532"/>
      <c r="D300" s="532"/>
      <c r="E300" s="532" t="str">
        <f ca="1">IF(CONCATENATE('8'!AG80,", ",'8'!AF80,", ",'8'!AH80," обл., ",'8'!AI80," р-н, ",'8'!AJ80," ",'8'!AK80,", ",'8'!AL80," ",'8'!AM80,", буд. ",'8'!AN80,", кв./оф.",'8'!AO80,".    ",'8'!AP80)=$AJ$230,"",IF(CONCATENATE('8'!AG80,", ",'8'!AF80,", ",'8'!AH80," обл., ",'8'!AI80," р-н, ",'8'!AJ80," ",'8'!AK80,", ",'8'!AL80," ",'8'!AM80,", буд. ",'8'!AN80,", кв./оф.",'8'!AO80,".    ",'8'!AP80)=$AJ$228,"-",CONCATENATE('8'!AG80,", ",'8'!AF80,", ",'8'!AH80," обл., ",'8'!AI80," р-н, ",'8'!AJ80," ",'8'!AK80,", ",'8'!AL80," ",'8'!AM80,", буд. ",'8'!AN80,", кв./оф.",'8'!AO80,".    ",'8'!AP80)))</f>
        <v/>
      </c>
      <c r="F300" s="532"/>
      <c r="G300" s="532"/>
      <c r="H300" s="532"/>
      <c r="I300" s="541" t="str">
        <f ca="1">'8'!AQ80</f>
        <v xml:space="preserve"> </v>
      </c>
      <c r="J300" s="541"/>
      <c r="K300" s="541" t="str">
        <f ca="1">'8'!AR80</f>
        <v xml:space="preserve"> </v>
      </c>
      <c r="L300" s="541"/>
      <c r="M300" s="541" t="str">
        <f ca="1">'8'!AS80</f>
        <v/>
      </c>
      <c r="N300" s="541"/>
      <c r="O300" s="542" t="str">
        <f ca="1">'8'!AT80</f>
        <v xml:space="preserve"> </v>
      </c>
      <c r="P300" s="542"/>
      <c r="Q300" s="532" t="str">
        <f ca="1">CONCATENATE('8'!AU80,". ",'8'!AV80)</f>
        <v xml:space="preserve"> .  </v>
      </c>
      <c r="R300" s="532"/>
      <c r="S300" s="532"/>
      <c r="T300" s="542" t="str">
        <f ca="1">'8'!AW80</f>
        <v xml:space="preserve"> </v>
      </c>
      <c r="U300" s="542"/>
    </row>
    <row r="301" spans="1:21" x14ac:dyDescent="0.35">
      <c r="A301" s="239">
        <v>76</v>
      </c>
      <c r="B301" s="532" t="str">
        <f ca="1">IF(CONCATENATE('8'!AB81," (",'8'!AD81,"), ",'8'!AC81,", ",'8'!AE81)=$AJ$226,"",IF(CONCATENATE('8'!AB81," (",'8'!AD81,"), ",'8'!AC81,", ",'8'!AE81)=$AJ$227,"-",(CONCATENATE('8'!AB81," (",'8'!AD81,"), ",'8'!AC81,", ",'8'!AE81))))</f>
        <v/>
      </c>
      <c r="C301" s="532"/>
      <c r="D301" s="532"/>
      <c r="E301" s="532" t="str">
        <f ca="1">IF(CONCATENATE('8'!AG81,", ",'8'!AF81,", ",'8'!AH81," обл., ",'8'!AI81," р-н, ",'8'!AJ81," ",'8'!AK81,", ",'8'!AL81," ",'8'!AM81,", буд. ",'8'!AN81,", кв./оф.",'8'!AO81,".    ",'8'!AP81)=$AJ$230,"",IF(CONCATENATE('8'!AG81,", ",'8'!AF81,", ",'8'!AH81," обл., ",'8'!AI81," р-н, ",'8'!AJ81," ",'8'!AK81,", ",'8'!AL81," ",'8'!AM81,", буд. ",'8'!AN81,", кв./оф.",'8'!AO81,".    ",'8'!AP81)=$AJ$228,"-",CONCATENATE('8'!AG81,", ",'8'!AF81,", ",'8'!AH81," обл., ",'8'!AI81," р-н, ",'8'!AJ81," ",'8'!AK81,", ",'8'!AL81," ",'8'!AM81,", буд. ",'8'!AN81,", кв./оф.",'8'!AO81,".    ",'8'!AP81)))</f>
        <v/>
      </c>
      <c r="F301" s="532"/>
      <c r="G301" s="532"/>
      <c r="H301" s="532"/>
      <c r="I301" s="541" t="str">
        <f ca="1">'8'!AQ81</f>
        <v xml:space="preserve"> </v>
      </c>
      <c r="J301" s="541"/>
      <c r="K301" s="541" t="str">
        <f ca="1">'8'!AR81</f>
        <v xml:space="preserve"> </v>
      </c>
      <c r="L301" s="541"/>
      <c r="M301" s="541" t="str">
        <f ca="1">'8'!AS81</f>
        <v/>
      </c>
      <c r="N301" s="541"/>
      <c r="O301" s="542" t="str">
        <f ca="1">'8'!AT81</f>
        <v xml:space="preserve"> </v>
      </c>
      <c r="P301" s="542"/>
      <c r="Q301" s="532" t="str">
        <f ca="1">CONCATENATE('8'!AU81,". ",'8'!AV81)</f>
        <v xml:space="preserve"> .  </v>
      </c>
      <c r="R301" s="532"/>
      <c r="S301" s="532"/>
      <c r="T301" s="542" t="str">
        <f ca="1">'8'!AW81</f>
        <v xml:space="preserve"> </v>
      </c>
      <c r="U301" s="542"/>
    </row>
    <row r="302" spans="1:21" x14ac:dyDescent="0.35">
      <c r="A302" s="239">
        <v>77</v>
      </c>
      <c r="B302" s="532" t="str">
        <f ca="1">IF(CONCATENATE('8'!AB82," (",'8'!AD82,"), ",'8'!AC82,", ",'8'!AE82)=$AJ$226,"",IF(CONCATENATE('8'!AB82," (",'8'!AD82,"), ",'8'!AC82,", ",'8'!AE82)=$AJ$227,"-",(CONCATENATE('8'!AB82," (",'8'!AD82,"), ",'8'!AC82,", ",'8'!AE82))))</f>
        <v/>
      </c>
      <c r="C302" s="532"/>
      <c r="D302" s="532"/>
      <c r="E302" s="532" t="str">
        <f ca="1">IF(CONCATENATE('8'!AG82,", ",'8'!AF82,", ",'8'!AH82," обл., ",'8'!AI82," р-н, ",'8'!AJ82," ",'8'!AK82,", ",'8'!AL82," ",'8'!AM82,", буд. ",'8'!AN82,", кв./оф.",'8'!AO82,".    ",'8'!AP82)=$AJ$230,"",IF(CONCATENATE('8'!AG82,", ",'8'!AF82,", ",'8'!AH82," обл., ",'8'!AI82," р-н, ",'8'!AJ82," ",'8'!AK82,", ",'8'!AL82," ",'8'!AM82,", буд. ",'8'!AN82,", кв./оф.",'8'!AO82,".    ",'8'!AP82)=$AJ$228,"-",CONCATENATE('8'!AG82,", ",'8'!AF82,", ",'8'!AH82," обл., ",'8'!AI82," р-н, ",'8'!AJ82," ",'8'!AK82,", ",'8'!AL82," ",'8'!AM82,", буд. ",'8'!AN82,", кв./оф.",'8'!AO82,".    ",'8'!AP82)))</f>
        <v/>
      </c>
      <c r="F302" s="532"/>
      <c r="G302" s="532"/>
      <c r="H302" s="532"/>
      <c r="I302" s="541" t="str">
        <f ca="1">'8'!AQ82</f>
        <v xml:space="preserve"> </v>
      </c>
      <c r="J302" s="541"/>
      <c r="K302" s="541" t="str">
        <f ca="1">'8'!AR82</f>
        <v xml:space="preserve"> </v>
      </c>
      <c r="L302" s="541"/>
      <c r="M302" s="541" t="str">
        <f ca="1">'8'!AS82</f>
        <v/>
      </c>
      <c r="N302" s="541"/>
      <c r="O302" s="542" t="str">
        <f ca="1">'8'!AT82</f>
        <v xml:space="preserve"> </v>
      </c>
      <c r="P302" s="542"/>
      <c r="Q302" s="532" t="str">
        <f ca="1">CONCATENATE('8'!AU82,". ",'8'!AV82)</f>
        <v xml:space="preserve"> .  </v>
      </c>
      <c r="R302" s="532"/>
      <c r="S302" s="532"/>
      <c r="T302" s="542" t="str">
        <f ca="1">'8'!AW82</f>
        <v xml:space="preserve"> </v>
      </c>
      <c r="U302" s="542"/>
    </row>
    <row r="303" spans="1:21" x14ac:dyDescent="0.35">
      <c r="A303" s="239">
        <v>78</v>
      </c>
      <c r="B303" s="532" t="str">
        <f ca="1">IF(CONCATENATE('8'!AB83," (",'8'!AD83,"), ",'8'!AC83,", ",'8'!AE83)=$AJ$226,"",IF(CONCATENATE('8'!AB83," (",'8'!AD83,"), ",'8'!AC83,", ",'8'!AE83)=$AJ$227,"-",(CONCATENATE('8'!AB83," (",'8'!AD83,"), ",'8'!AC83,", ",'8'!AE83))))</f>
        <v/>
      </c>
      <c r="C303" s="532"/>
      <c r="D303" s="532"/>
      <c r="E303" s="532" t="str">
        <f ca="1">IF(CONCATENATE('8'!AG83,", ",'8'!AF83,", ",'8'!AH83," обл., ",'8'!AI83," р-н, ",'8'!AJ83," ",'8'!AK83,", ",'8'!AL83," ",'8'!AM83,", буд. ",'8'!AN83,", кв./оф.",'8'!AO83,".    ",'8'!AP83)=$AJ$230,"",IF(CONCATENATE('8'!AG83,", ",'8'!AF83,", ",'8'!AH83," обл., ",'8'!AI83," р-н, ",'8'!AJ83," ",'8'!AK83,", ",'8'!AL83," ",'8'!AM83,", буд. ",'8'!AN83,", кв./оф.",'8'!AO83,".    ",'8'!AP83)=$AJ$228,"-",CONCATENATE('8'!AG83,", ",'8'!AF83,", ",'8'!AH83," обл., ",'8'!AI83," р-н, ",'8'!AJ83," ",'8'!AK83,", ",'8'!AL83," ",'8'!AM83,", буд. ",'8'!AN83,", кв./оф.",'8'!AO83,".    ",'8'!AP83)))</f>
        <v/>
      </c>
      <c r="F303" s="532"/>
      <c r="G303" s="532"/>
      <c r="H303" s="532"/>
      <c r="I303" s="541" t="str">
        <f ca="1">'8'!AQ83</f>
        <v xml:space="preserve"> </v>
      </c>
      <c r="J303" s="541"/>
      <c r="K303" s="541" t="str">
        <f ca="1">'8'!AR83</f>
        <v xml:space="preserve"> </v>
      </c>
      <c r="L303" s="541"/>
      <c r="M303" s="541" t="str">
        <f ca="1">'8'!AS83</f>
        <v/>
      </c>
      <c r="N303" s="541"/>
      <c r="O303" s="542" t="str">
        <f ca="1">'8'!AT83</f>
        <v xml:space="preserve"> </v>
      </c>
      <c r="P303" s="542"/>
      <c r="Q303" s="532" t="str">
        <f ca="1">CONCATENATE('8'!AU83,". ",'8'!AV83)</f>
        <v xml:space="preserve"> .  </v>
      </c>
      <c r="R303" s="532"/>
      <c r="S303" s="532"/>
      <c r="T303" s="542" t="str">
        <f ca="1">'8'!AW83</f>
        <v xml:space="preserve"> </v>
      </c>
      <c r="U303" s="542"/>
    </row>
    <row r="304" spans="1:21" x14ac:dyDescent="0.35">
      <c r="A304" s="239">
        <v>79</v>
      </c>
      <c r="B304" s="532" t="str">
        <f ca="1">IF(CONCATENATE('8'!AB84," (",'8'!AD84,"), ",'8'!AC84,", ",'8'!AE84)=$AJ$226,"",IF(CONCATENATE('8'!AB84," (",'8'!AD84,"), ",'8'!AC84,", ",'8'!AE84)=$AJ$227,"-",(CONCATENATE('8'!AB84," (",'8'!AD84,"), ",'8'!AC84,", ",'8'!AE84))))</f>
        <v/>
      </c>
      <c r="C304" s="532"/>
      <c r="D304" s="532"/>
      <c r="E304" s="532" t="str">
        <f ca="1">IF(CONCATENATE('8'!AG84,", ",'8'!AF84,", ",'8'!AH84," обл., ",'8'!AI84," р-н, ",'8'!AJ84," ",'8'!AK84,", ",'8'!AL84," ",'8'!AM84,", буд. ",'8'!AN84,", кв./оф.",'8'!AO84,".    ",'8'!AP84)=$AJ$230,"",IF(CONCATENATE('8'!AG84,", ",'8'!AF84,", ",'8'!AH84," обл., ",'8'!AI84," р-н, ",'8'!AJ84," ",'8'!AK84,", ",'8'!AL84," ",'8'!AM84,", буд. ",'8'!AN84,", кв./оф.",'8'!AO84,".    ",'8'!AP84)=$AJ$228,"-",CONCATENATE('8'!AG84,", ",'8'!AF84,", ",'8'!AH84," обл., ",'8'!AI84," р-н, ",'8'!AJ84," ",'8'!AK84,", ",'8'!AL84," ",'8'!AM84,", буд. ",'8'!AN84,", кв./оф.",'8'!AO84,".    ",'8'!AP84)))</f>
        <v/>
      </c>
      <c r="F304" s="532"/>
      <c r="G304" s="532"/>
      <c r="H304" s="532"/>
      <c r="I304" s="541" t="str">
        <f ca="1">'8'!AQ84</f>
        <v xml:space="preserve"> </v>
      </c>
      <c r="J304" s="541"/>
      <c r="K304" s="541" t="str">
        <f ca="1">'8'!AR84</f>
        <v xml:space="preserve"> </v>
      </c>
      <c r="L304" s="541"/>
      <c r="M304" s="541" t="str">
        <f ca="1">'8'!AS84</f>
        <v/>
      </c>
      <c r="N304" s="541"/>
      <c r="O304" s="542" t="str">
        <f ca="1">'8'!AT84</f>
        <v xml:space="preserve"> </v>
      </c>
      <c r="P304" s="542"/>
      <c r="Q304" s="532" t="str">
        <f ca="1">CONCATENATE('8'!AU84,". ",'8'!AV84)</f>
        <v xml:space="preserve"> .  </v>
      </c>
      <c r="R304" s="532"/>
      <c r="S304" s="532"/>
      <c r="T304" s="542" t="str">
        <f ca="1">'8'!AW84</f>
        <v xml:space="preserve"> </v>
      </c>
      <c r="U304" s="542"/>
    </row>
    <row r="305" spans="1:21" x14ac:dyDescent="0.35">
      <c r="A305" s="239">
        <v>80</v>
      </c>
      <c r="B305" s="532" t="str">
        <f ca="1">IF(CONCATENATE('8'!AB85," (",'8'!AD85,"), ",'8'!AC85,", ",'8'!AE85)=$AJ$226,"",IF(CONCATENATE('8'!AB85," (",'8'!AD85,"), ",'8'!AC85,", ",'8'!AE85)=$AJ$227,"-",(CONCATENATE('8'!AB85," (",'8'!AD85,"), ",'8'!AC85,", ",'8'!AE85))))</f>
        <v/>
      </c>
      <c r="C305" s="532"/>
      <c r="D305" s="532"/>
      <c r="E305" s="532" t="str">
        <f ca="1">IF(CONCATENATE('8'!AG85,", ",'8'!AF85,", ",'8'!AH85," обл., ",'8'!AI85," р-н, ",'8'!AJ85," ",'8'!AK85,", ",'8'!AL85," ",'8'!AM85,", буд. ",'8'!AN85,", кв./оф.",'8'!AO85,".    ",'8'!AP85)=$AJ$230,"",IF(CONCATENATE('8'!AG85,", ",'8'!AF85,", ",'8'!AH85," обл., ",'8'!AI85," р-н, ",'8'!AJ85," ",'8'!AK85,", ",'8'!AL85," ",'8'!AM85,", буд. ",'8'!AN85,", кв./оф.",'8'!AO85,".    ",'8'!AP85)=$AJ$228,"-",CONCATENATE('8'!AG85,", ",'8'!AF85,", ",'8'!AH85," обл., ",'8'!AI85," р-н, ",'8'!AJ85," ",'8'!AK85,", ",'8'!AL85," ",'8'!AM85,", буд. ",'8'!AN85,", кв./оф.",'8'!AO85,".    ",'8'!AP85)))</f>
        <v/>
      </c>
      <c r="F305" s="532"/>
      <c r="G305" s="532"/>
      <c r="H305" s="532"/>
      <c r="I305" s="541" t="str">
        <f ca="1">'8'!AQ85</f>
        <v xml:space="preserve"> </v>
      </c>
      <c r="J305" s="541"/>
      <c r="K305" s="541" t="str">
        <f ca="1">'8'!AR85</f>
        <v xml:space="preserve"> </v>
      </c>
      <c r="L305" s="541"/>
      <c r="M305" s="541" t="str">
        <f ca="1">'8'!AS85</f>
        <v/>
      </c>
      <c r="N305" s="541"/>
      <c r="O305" s="542" t="str">
        <f ca="1">'8'!AT85</f>
        <v xml:space="preserve"> </v>
      </c>
      <c r="P305" s="542"/>
      <c r="Q305" s="532" t="str">
        <f ca="1">CONCATENATE('8'!AU85,". ",'8'!AV85)</f>
        <v xml:space="preserve"> .  </v>
      </c>
      <c r="R305" s="532"/>
      <c r="S305" s="532"/>
      <c r="T305" s="542" t="str">
        <f ca="1">'8'!AW85</f>
        <v xml:space="preserve"> </v>
      </c>
      <c r="U305" s="542"/>
    </row>
    <row r="306" spans="1:21" x14ac:dyDescent="0.35">
      <c r="A306" s="239">
        <v>81</v>
      </c>
      <c r="B306" s="532" t="str">
        <f ca="1">IF(CONCATENATE('8'!AB86," (",'8'!AD86,"), ",'8'!AC86,", ",'8'!AE86)=$AJ$226,"",IF(CONCATENATE('8'!AB86," (",'8'!AD86,"), ",'8'!AC86,", ",'8'!AE86)=$AJ$227,"-",(CONCATENATE('8'!AB86," (",'8'!AD86,"), ",'8'!AC86,", ",'8'!AE86))))</f>
        <v/>
      </c>
      <c r="C306" s="532"/>
      <c r="D306" s="532"/>
      <c r="E306" s="532" t="str">
        <f ca="1">IF(CONCATENATE('8'!AG86,", ",'8'!AF86,", ",'8'!AH86," обл., ",'8'!AI86," р-н, ",'8'!AJ86," ",'8'!AK86,", ",'8'!AL86," ",'8'!AM86,", буд. ",'8'!AN86,", кв./оф.",'8'!AO86,".    ",'8'!AP86)=$AJ$230,"",IF(CONCATENATE('8'!AG86,", ",'8'!AF86,", ",'8'!AH86," обл., ",'8'!AI86," р-н, ",'8'!AJ86," ",'8'!AK86,", ",'8'!AL86," ",'8'!AM86,", буд. ",'8'!AN86,", кв./оф.",'8'!AO86,".    ",'8'!AP86)=$AJ$228,"-",CONCATENATE('8'!AG86,", ",'8'!AF86,", ",'8'!AH86," обл., ",'8'!AI86," р-н, ",'8'!AJ86," ",'8'!AK86,", ",'8'!AL86," ",'8'!AM86,", буд. ",'8'!AN86,", кв./оф.",'8'!AO86,".    ",'8'!AP86)))</f>
        <v/>
      </c>
      <c r="F306" s="532"/>
      <c r="G306" s="532"/>
      <c r="H306" s="532"/>
      <c r="I306" s="541" t="str">
        <f ca="1">'8'!AQ86</f>
        <v xml:space="preserve"> </v>
      </c>
      <c r="J306" s="541"/>
      <c r="K306" s="541" t="str">
        <f ca="1">'8'!AR86</f>
        <v xml:space="preserve"> </v>
      </c>
      <c r="L306" s="541"/>
      <c r="M306" s="541" t="str">
        <f ca="1">'8'!AS86</f>
        <v/>
      </c>
      <c r="N306" s="541"/>
      <c r="O306" s="542" t="str">
        <f ca="1">'8'!AT86</f>
        <v xml:space="preserve"> </v>
      </c>
      <c r="P306" s="542"/>
      <c r="Q306" s="532" t="str">
        <f ca="1">CONCATENATE('8'!AU86,". ",'8'!AV86)</f>
        <v xml:space="preserve"> .  </v>
      </c>
      <c r="R306" s="532"/>
      <c r="S306" s="532"/>
      <c r="T306" s="542" t="str">
        <f ca="1">'8'!AW86</f>
        <v xml:space="preserve"> </v>
      </c>
      <c r="U306" s="542"/>
    </row>
    <row r="307" spans="1:21" x14ac:dyDescent="0.35">
      <c r="A307" s="239">
        <v>82</v>
      </c>
      <c r="B307" s="532" t="str">
        <f ca="1">IF(CONCATENATE('8'!AB87," (",'8'!AD87,"), ",'8'!AC87,", ",'8'!AE87)=$AJ$226,"",IF(CONCATENATE('8'!AB87," (",'8'!AD87,"), ",'8'!AC87,", ",'8'!AE87)=$AJ$227,"-",(CONCATENATE('8'!AB87," (",'8'!AD87,"), ",'8'!AC87,", ",'8'!AE87))))</f>
        <v/>
      </c>
      <c r="C307" s="532"/>
      <c r="D307" s="532"/>
      <c r="E307" s="532" t="str">
        <f ca="1">IF(CONCATENATE('8'!AG87,", ",'8'!AF87,", ",'8'!AH87," обл., ",'8'!AI87," р-н, ",'8'!AJ87," ",'8'!AK87,", ",'8'!AL87," ",'8'!AM87,", буд. ",'8'!AN87,", кв./оф.",'8'!AO87,".    ",'8'!AP87)=$AJ$230,"",IF(CONCATENATE('8'!AG87,", ",'8'!AF87,", ",'8'!AH87," обл., ",'8'!AI87," р-н, ",'8'!AJ87," ",'8'!AK87,", ",'8'!AL87," ",'8'!AM87,", буд. ",'8'!AN87,", кв./оф.",'8'!AO87,".    ",'8'!AP87)=$AJ$228,"-",CONCATENATE('8'!AG87,", ",'8'!AF87,", ",'8'!AH87," обл., ",'8'!AI87," р-н, ",'8'!AJ87," ",'8'!AK87,", ",'8'!AL87," ",'8'!AM87,", буд. ",'8'!AN87,", кв./оф.",'8'!AO87,".    ",'8'!AP87)))</f>
        <v/>
      </c>
      <c r="F307" s="532"/>
      <c r="G307" s="532"/>
      <c r="H307" s="532"/>
      <c r="I307" s="541" t="str">
        <f ca="1">'8'!AQ87</f>
        <v xml:space="preserve"> </v>
      </c>
      <c r="J307" s="541"/>
      <c r="K307" s="541" t="str">
        <f ca="1">'8'!AR87</f>
        <v xml:space="preserve"> </v>
      </c>
      <c r="L307" s="541"/>
      <c r="M307" s="541" t="str">
        <f ca="1">'8'!AS87</f>
        <v/>
      </c>
      <c r="N307" s="541"/>
      <c r="O307" s="542" t="str">
        <f ca="1">'8'!AT87</f>
        <v xml:space="preserve"> </v>
      </c>
      <c r="P307" s="542"/>
      <c r="Q307" s="532" t="str">
        <f ca="1">CONCATENATE('8'!AU87,". ",'8'!AV87)</f>
        <v xml:space="preserve"> .  </v>
      </c>
      <c r="R307" s="532"/>
      <c r="S307" s="532"/>
      <c r="T307" s="542" t="str">
        <f ca="1">'8'!AW87</f>
        <v xml:space="preserve"> </v>
      </c>
      <c r="U307" s="542"/>
    </row>
    <row r="308" spans="1:21" x14ac:dyDescent="0.35">
      <c r="A308" s="239">
        <v>83</v>
      </c>
      <c r="B308" s="532" t="str">
        <f ca="1">IF(CONCATENATE('8'!AB88," (",'8'!AD88,"), ",'8'!AC88,", ",'8'!AE88)=$AJ$226,"",IF(CONCATENATE('8'!AB88," (",'8'!AD88,"), ",'8'!AC88,", ",'8'!AE88)=$AJ$227,"-",(CONCATENATE('8'!AB88," (",'8'!AD88,"), ",'8'!AC88,", ",'8'!AE88))))</f>
        <v/>
      </c>
      <c r="C308" s="532"/>
      <c r="D308" s="532"/>
      <c r="E308" s="532" t="str">
        <f ca="1">IF(CONCATENATE('8'!AG88,", ",'8'!AF88,", ",'8'!AH88," обл., ",'8'!AI88," р-н, ",'8'!AJ88," ",'8'!AK88,", ",'8'!AL88," ",'8'!AM88,", буд. ",'8'!AN88,", кв./оф.",'8'!AO88,".    ",'8'!AP88)=$AJ$230,"",IF(CONCATENATE('8'!AG88,", ",'8'!AF88,", ",'8'!AH88," обл., ",'8'!AI88," р-н, ",'8'!AJ88," ",'8'!AK88,", ",'8'!AL88," ",'8'!AM88,", буд. ",'8'!AN88,", кв./оф.",'8'!AO88,".    ",'8'!AP88)=$AJ$228,"-",CONCATENATE('8'!AG88,", ",'8'!AF88,", ",'8'!AH88," обл., ",'8'!AI88," р-н, ",'8'!AJ88," ",'8'!AK88,", ",'8'!AL88," ",'8'!AM88,", буд. ",'8'!AN88,", кв./оф.",'8'!AO88,".    ",'8'!AP88)))</f>
        <v/>
      </c>
      <c r="F308" s="532"/>
      <c r="G308" s="532"/>
      <c r="H308" s="532"/>
      <c r="I308" s="541" t="str">
        <f ca="1">'8'!AQ88</f>
        <v xml:space="preserve"> </v>
      </c>
      <c r="J308" s="541"/>
      <c r="K308" s="541" t="str">
        <f ca="1">'8'!AR88</f>
        <v xml:space="preserve"> </v>
      </c>
      <c r="L308" s="541"/>
      <c r="M308" s="541" t="str">
        <f ca="1">'8'!AS88</f>
        <v/>
      </c>
      <c r="N308" s="541"/>
      <c r="O308" s="542" t="str">
        <f ca="1">'8'!AT88</f>
        <v xml:space="preserve"> </v>
      </c>
      <c r="P308" s="542"/>
      <c r="Q308" s="532" t="str">
        <f ca="1">CONCATENATE('8'!AU88,". ",'8'!AV88)</f>
        <v xml:space="preserve"> .  </v>
      </c>
      <c r="R308" s="532"/>
      <c r="S308" s="532"/>
      <c r="T308" s="542" t="str">
        <f ca="1">'8'!AW88</f>
        <v xml:space="preserve"> </v>
      </c>
      <c r="U308" s="542"/>
    </row>
    <row r="309" spans="1:21" x14ac:dyDescent="0.35">
      <c r="A309" s="239">
        <v>84</v>
      </c>
      <c r="B309" s="532" t="str">
        <f ca="1">IF(CONCATENATE('8'!AB89," (",'8'!AD89,"), ",'8'!AC89,", ",'8'!AE89)=$AJ$226,"",IF(CONCATENATE('8'!AB89," (",'8'!AD89,"), ",'8'!AC89,", ",'8'!AE89)=$AJ$227,"-",(CONCATENATE('8'!AB89," (",'8'!AD89,"), ",'8'!AC89,", ",'8'!AE89))))</f>
        <v/>
      </c>
      <c r="C309" s="532"/>
      <c r="D309" s="532"/>
      <c r="E309" s="532" t="str">
        <f ca="1">IF(CONCATENATE('8'!AG89,", ",'8'!AF89,", ",'8'!AH89," обл., ",'8'!AI89," р-н, ",'8'!AJ89," ",'8'!AK89,", ",'8'!AL89," ",'8'!AM89,", буд. ",'8'!AN89,", кв./оф.",'8'!AO89,".    ",'8'!AP89)=$AJ$230,"",IF(CONCATENATE('8'!AG89,", ",'8'!AF89,", ",'8'!AH89," обл., ",'8'!AI89," р-н, ",'8'!AJ89," ",'8'!AK89,", ",'8'!AL89," ",'8'!AM89,", буд. ",'8'!AN89,", кв./оф.",'8'!AO89,".    ",'8'!AP89)=$AJ$228,"-",CONCATENATE('8'!AG89,", ",'8'!AF89,", ",'8'!AH89," обл., ",'8'!AI89," р-н, ",'8'!AJ89," ",'8'!AK89,", ",'8'!AL89," ",'8'!AM89,", буд. ",'8'!AN89,", кв./оф.",'8'!AO89,".    ",'8'!AP89)))</f>
        <v/>
      </c>
      <c r="F309" s="532"/>
      <c r="G309" s="532"/>
      <c r="H309" s="532"/>
      <c r="I309" s="541" t="str">
        <f ca="1">'8'!AQ89</f>
        <v xml:space="preserve"> </v>
      </c>
      <c r="J309" s="541"/>
      <c r="K309" s="541" t="str">
        <f ca="1">'8'!AR89</f>
        <v xml:space="preserve"> </v>
      </c>
      <c r="L309" s="541"/>
      <c r="M309" s="541" t="str">
        <f ca="1">'8'!AS89</f>
        <v/>
      </c>
      <c r="N309" s="541"/>
      <c r="O309" s="542" t="str">
        <f ca="1">'8'!AT89</f>
        <v xml:space="preserve"> </v>
      </c>
      <c r="P309" s="542"/>
      <c r="Q309" s="532" t="str">
        <f ca="1">CONCATENATE('8'!AU89,". ",'8'!AV89)</f>
        <v xml:space="preserve"> .  </v>
      </c>
      <c r="R309" s="532"/>
      <c r="S309" s="532"/>
      <c r="T309" s="542" t="str">
        <f ca="1">'8'!AW89</f>
        <v xml:space="preserve"> </v>
      </c>
      <c r="U309" s="542"/>
    </row>
    <row r="310" spans="1:21" x14ac:dyDescent="0.35">
      <c r="A310" s="239">
        <v>85</v>
      </c>
      <c r="B310" s="532" t="str">
        <f ca="1">IF(CONCATENATE('8'!AB90," (",'8'!AD90,"), ",'8'!AC90,", ",'8'!AE90)=$AJ$226,"",IF(CONCATENATE('8'!AB90," (",'8'!AD90,"), ",'8'!AC90,", ",'8'!AE90)=$AJ$227,"-",(CONCATENATE('8'!AB90," (",'8'!AD90,"), ",'8'!AC90,", ",'8'!AE90))))</f>
        <v/>
      </c>
      <c r="C310" s="532"/>
      <c r="D310" s="532"/>
      <c r="E310" s="532" t="str">
        <f ca="1">IF(CONCATENATE('8'!AG90,", ",'8'!AF90,", ",'8'!AH90," обл., ",'8'!AI90," р-н, ",'8'!AJ90," ",'8'!AK90,", ",'8'!AL90," ",'8'!AM90,", буд. ",'8'!AN90,", кв./оф.",'8'!AO90,".    ",'8'!AP90)=$AJ$230,"",IF(CONCATENATE('8'!AG90,", ",'8'!AF90,", ",'8'!AH90," обл., ",'8'!AI90," р-н, ",'8'!AJ90," ",'8'!AK90,", ",'8'!AL90," ",'8'!AM90,", буд. ",'8'!AN90,", кв./оф.",'8'!AO90,".    ",'8'!AP90)=$AJ$228,"-",CONCATENATE('8'!AG90,", ",'8'!AF90,", ",'8'!AH90," обл., ",'8'!AI90," р-н, ",'8'!AJ90," ",'8'!AK90,", ",'8'!AL90," ",'8'!AM90,", буд. ",'8'!AN90,", кв./оф.",'8'!AO90,".    ",'8'!AP90)))</f>
        <v/>
      </c>
      <c r="F310" s="532"/>
      <c r="G310" s="532"/>
      <c r="H310" s="532"/>
      <c r="I310" s="541" t="str">
        <f ca="1">'8'!AQ90</f>
        <v xml:space="preserve"> </v>
      </c>
      <c r="J310" s="541"/>
      <c r="K310" s="541" t="str">
        <f ca="1">'8'!AR90</f>
        <v xml:space="preserve"> </v>
      </c>
      <c r="L310" s="541"/>
      <c r="M310" s="541" t="str">
        <f ca="1">'8'!AS90</f>
        <v/>
      </c>
      <c r="N310" s="541"/>
      <c r="O310" s="542" t="str">
        <f ca="1">'8'!AT90</f>
        <v xml:space="preserve"> </v>
      </c>
      <c r="P310" s="542"/>
      <c r="Q310" s="532" t="str">
        <f ca="1">CONCATENATE('8'!AU90,". ",'8'!AV90)</f>
        <v xml:space="preserve"> .  </v>
      </c>
      <c r="R310" s="532"/>
      <c r="S310" s="532"/>
      <c r="T310" s="542" t="str">
        <f ca="1">'8'!AW90</f>
        <v xml:space="preserve"> </v>
      </c>
      <c r="U310" s="542"/>
    </row>
    <row r="311" spans="1:21" x14ac:dyDescent="0.35">
      <c r="A311" s="239">
        <v>86</v>
      </c>
      <c r="B311" s="532" t="str">
        <f ca="1">IF(CONCATENATE('8'!AB91," (",'8'!AD91,"), ",'8'!AC91,", ",'8'!AE91)=$AJ$226,"",IF(CONCATENATE('8'!AB91," (",'8'!AD91,"), ",'8'!AC91,", ",'8'!AE91)=$AJ$227,"-",(CONCATENATE('8'!AB91," (",'8'!AD91,"), ",'8'!AC91,", ",'8'!AE91))))</f>
        <v/>
      </c>
      <c r="C311" s="532"/>
      <c r="D311" s="532"/>
      <c r="E311" s="532" t="str">
        <f ca="1">IF(CONCATENATE('8'!AG91,", ",'8'!AF91,", ",'8'!AH91," обл., ",'8'!AI91," р-н, ",'8'!AJ91," ",'8'!AK91,", ",'8'!AL91," ",'8'!AM91,", буд. ",'8'!AN91,", кв./оф.",'8'!AO91,".    ",'8'!AP91)=$AJ$230,"",IF(CONCATENATE('8'!AG91,", ",'8'!AF91,", ",'8'!AH91," обл., ",'8'!AI91," р-н, ",'8'!AJ91," ",'8'!AK91,", ",'8'!AL91," ",'8'!AM91,", буд. ",'8'!AN91,", кв./оф.",'8'!AO91,".    ",'8'!AP91)=$AJ$228,"-",CONCATENATE('8'!AG91,", ",'8'!AF91,", ",'8'!AH91," обл., ",'8'!AI91," р-н, ",'8'!AJ91," ",'8'!AK91,", ",'8'!AL91," ",'8'!AM91,", буд. ",'8'!AN91,", кв./оф.",'8'!AO91,".    ",'8'!AP91)))</f>
        <v/>
      </c>
      <c r="F311" s="532"/>
      <c r="G311" s="532"/>
      <c r="H311" s="532"/>
      <c r="I311" s="541" t="str">
        <f ca="1">'8'!AQ91</f>
        <v xml:space="preserve"> </v>
      </c>
      <c r="J311" s="541"/>
      <c r="K311" s="541" t="str">
        <f ca="1">'8'!AR91</f>
        <v xml:space="preserve"> </v>
      </c>
      <c r="L311" s="541"/>
      <c r="M311" s="541" t="str">
        <f ca="1">'8'!AS91</f>
        <v/>
      </c>
      <c r="N311" s="541"/>
      <c r="O311" s="542" t="str">
        <f ca="1">'8'!AT91</f>
        <v xml:space="preserve"> </v>
      </c>
      <c r="P311" s="542"/>
      <c r="Q311" s="532" t="str">
        <f ca="1">CONCATENATE('8'!AU91,". ",'8'!AV91)</f>
        <v xml:space="preserve"> .  </v>
      </c>
      <c r="R311" s="532"/>
      <c r="S311" s="532"/>
      <c r="T311" s="542" t="str">
        <f ca="1">'8'!AW91</f>
        <v xml:space="preserve"> </v>
      </c>
      <c r="U311" s="542"/>
    </row>
    <row r="312" spans="1:21" x14ac:dyDescent="0.35">
      <c r="A312" s="239">
        <v>87</v>
      </c>
      <c r="B312" s="532" t="str">
        <f ca="1">IF(CONCATENATE('8'!AB92," (",'8'!AD92,"), ",'8'!AC92,", ",'8'!AE92)=$AJ$226,"",IF(CONCATENATE('8'!AB92," (",'8'!AD92,"), ",'8'!AC92,", ",'8'!AE92)=$AJ$227,"-",(CONCATENATE('8'!AB92," (",'8'!AD92,"), ",'8'!AC92,", ",'8'!AE92))))</f>
        <v/>
      </c>
      <c r="C312" s="532"/>
      <c r="D312" s="532"/>
      <c r="E312" s="532" t="str">
        <f ca="1">IF(CONCATENATE('8'!AG92,", ",'8'!AF92,", ",'8'!AH92," обл., ",'8'!AI92," р-н, ",'8'!AJ92," ",'8'!AK92,", ",'8'!AL92," ",'8'!AM92,", буд. ",'8'!AN92,", кв./оф.",'8'!AO92,".    ",'8'!AP92)=$AJ$230,"",IF(CONCATENATE('8'!AG92,", ",'8'!AF92,", ",'8'!AH92," обл., ",'8'!AI92," р-н, ",'8'!AJ92," ",'8'!AK92,", ",'8'!AL92," ",'8'!AM92,", буд. ",'8'!AN92,", кв./оф.",'8'!AO92,".    ",'8'!AP92)=$AJ$228,"-",CONCATENATE('8'!AG92,", ",'8'!AF92,", ",'8'!AH92," обл., ",'8'!AI92," р-н, ",'8'!AJ92," ",'8'!AK92,", ",'8'!AL92," ",'8'!AM92,", буд. ",'8'!AN92,", кв./оф.",'8'!AO92,".    ",'8'!AP92)))</f>
        <v/>
      </c>
      <c r="F312" s="532"/>
      <c r="G312" s="532"/>
      <c r="H312" s="532"/>
      <c r="I312" s="541" t="str">
        <f ca="1">'8'!AQ92</f>
        <v xml:space="preserve"> </v>
      </c>
      <c r="J312" s="541"/>
      <c r="K312" s="541" t="str">
        <f ca="1">'8'!AR92</f>
        <v xml:space="preserve"> </v>
      </c>
      <c r="L312" s="541"/>
      <c r="M312" s="541" t="str">
        <f ca="1">'8'!AS92</f>
        <v/>
      </c>
      <c r="N312" s="541"/>
      <c r="O312" s="542" t="str">
        <f ca="1">'8'!AT92</f>
        <v xml:space="preserve"> </v>
      </c>
      <c r="P312" s="542"/>
      <c r="Q312" s="532" t="str">
        <f ca="1">CONCATENATE('8'!AU92,". ",'8'!AV92)</f>
        <v xml:space="preserve"> .  </v>
      </c>
      <c r="R312" s="532"/>
      <c r="S312" s="532"/>
      <c r="T312" s="542" t="str">
        <f ca="1">'8'!AW92</f>
        <v xml:space="preserve"> </v>
      </c>
      <c r="U312" s="542"/>
    </row>
    <row r="313" spans="1:21" x14ac:dyDescent="0.35">
      <c r="A313" s="239">
        <v>88</v>
      </c>
      <c r="B313" s="532" t="str">
        <f ca="1">IF(CONCATENATE('8'!AB93," (",'8'!AD93,"), ",'8'!AC93,", ",'8'!AE93)=$AJ$226,"",IF(CONCATENATE('8'!AB93," (",'8'!AD93,"), ",'8'!AC93,", ",'8'!AE93)=$AJ$227,"-",(CONCATENATE('8'!AB93," (",'8'!AD93,"), ",'8'!AC93,", ",'8'!AE93))))</f>
        <v/>
      </c>
      <c r="C313" s="532"/>
      <c r="D313" s="532"/>
      <c r="E313" s="532" t="str">
        <f ca="1">IF(CONCATENATE('8'!AG93,", ",'8'!AF93,", ",'8'!AH93," обл., ",'8'!AI93," р-н, ",'8'!AJ93," ",'8'!AK93,", ",'8'!AL93," ",'8'!AM93,", буд. ",'8'!AN93,", кв./оф.",'8'!AO93,".    ",'8'!AP93)=$AJ$230,"",IF(CONCATENATE('8'!AG93,", ",'8'!AF93,", ",'8'!AH93," обл., ",'8'!AI93," р-н, ",'8'!AJ93," ",'8'!AK93,", ",'8'!AL93," ",'8'!AM93,", буд. ",'8'!AN93,", кв./оф.",'8'!AO93,".    ",'8'!AP93)=$AJ$228,"-",CONCATENATE('8'!AG93,", ",'8'!AF93,", ",'8'!AH93," обл., ",'8'!AI93," р-н, ",'8'!AJ93," ",'8'!AK93,", ",'8'!AL93," ",'8'!AM93,", буд. ",'8'!AN93,", кв./оф.",'8'!AO93,".    ",'8'!AP93)))</f>
        <v/>
      </c>
      <c r="F313" s="532"/>
      <c r="G313" s="532"/>
      <c r="H313" s="532"/>
      <c r="I313" s="541" t="str">
        <f ca="1">'8'!AQ93</f>
        <v xml:space="preserve"> </v>
      </c>
      <c r="J313" s="541"/>
      <c r="K313" s="541" t="str">
        <f ca="1">'8'!AR93</f>
        <v xml:space="preserve"> </v>
      </c>
      <c r="L313" s="541"/>
      <c r="M313" s="541" t="str">
        <f ca="1">'8'!AS93</f>
        <v/>
      </c>
      <c r="N313" s="541"/>
      <c r="O313" s="542" t="str">
        <f ca="1">'8'!AT93</f>
        <v xml:space="preserve"> </v>
      </c>
      <c r="P313" s="542"/>
      <c r="Q313" s="532" t="str">
        <f ca="1">CONCATENATE('8'!AU93,". ",'8'!AV93)</f>
        <v xml:space="preserve"> .  </v>
      </c>
      <c r="R313" s="532"/>
      <c r="S313" s="532"/>
      <c r="T313" s="542" t="str">
        <f ca="1">'8'!AW93</f>
        <v xml:space="preserve"> </v>
      </c>
      <c r="U313" s="542"/>
    </row>
    <row r="314" spans="1:21" x14ac:dyDescent="0.35">
      <c r="A314" s="239">
        <v>89</v>
      </c>
      <c r="B314" s="532" t="str">
        <f ca="1">IF(CONCATENATE('8'!AB94," (",'8'!AD94,"), ",'8'!AC94,", ",'8'!AE94)=$AJ$226,"",IF(CONCATENATE('8'!AB94," (",'8'!AD94,"), ",'8'!AC94,", ",'8'!AE94)=$AJ$227,"-",(CONCATENATE('8'!AB94," (",'8'!AD94,"), ",'8'!AC94,", ",'8'!AE94))))</f>
        <v/>
      </c>
      <c r="C314" s="532"/>
      <c r="D314" s="532"/>
      <c r="E314" s="532" t="str">
        <f ca="1">IF(CONCATENATE('8'!AG94,", ",'8'!AF94,", ",'8'!AH94," обл., ",'8'!AI94," р-н, ",'8'!AJ94," ",'8'!AK94,", ",'8'!AL94," ",'8'!AM94,", буд. ",'8'!AN94,", кв./оф.",'8'!AO94,".    ",'8'!AP94)=$AJ$230,"",IF(CONCATENATE('8'!AG94,", ",'8'!AF94,", ",'8'!AH94," обл., ",'8'!AI94," р-н, ",'8'!AJ94," ",'8'!AK94,", ",'8'!AL94," ",'8'!AM94,", буд. ",'8'!AN94,", кв./оф.",'8'!AO94,".    ",'8'!AP94)=$AJ$228,"-",CONCATENATE('8'!AG94,", ",'8'!AF94,", ",'8'!AH94," обл., ",'8'!AI94," р-н, ",'8'!AJ94," ",'8'!AK94,", ",'8'!AL94," ",'8'!AM94,", буд. ",'8'!AN94,", кв./оф.",'8'!AO94,".    ",'8'!AP94)))</f>
        <v/>
      </c>
      <c r="F314" s="532"/>
      <c r="G314" s="532"/>
      <c r="H314" s="532"/>
      <c r="I314" s="541" t="str">
        <f ca="1">'8'!AQ94</f>
        <v xml:space="preserve"> </v>
      </c>
      <c r="J314" s="541"/>
      <c r="K314" s="541" t="str">
        <f ca="1">'8'!AR94</f>
        <v xml:space="preserve"> </v>
      </c>
      <c r="L314" s="541"/>
      <c r="M314" s="541" t="str">
        <f ca="1">'8'!AS94</f>
        <v/>
      </c>
      <c r="N314" s="541"/>
      <c r="O314" s="542" t="str">
        <f ca="1">'8'!AT94</f>
        <v xml:space="preserve"> </v>
      </c>
      <c r="P314" s="542"/>
      <c r="Q314" s="532" t="str">
        <f ca="1">CONCATENATE('8'!AU94,". ",'8'!AV94)</f>
        <v xml:space="preserve"> .  </v>
      </c>
      <c r="R314" s="532"/>
      <c r="S314" s="532"/>
      <c r="T314" s="542" t="str">
        <f ca="1">'8'!AW94</f>
        <v xml:space="preserve"> </v>
      </c>
      <c r="U314" s="542"/>
    </row>
    <row r="315" spans="1:21" x14ac:dyDescent="0.35">
      <c r="A315" s="239">
        <v>90</v>
      </c>
      <c r="B315" s="532" t="str">
        <f ca="1">IF(CONCATENATE('8'!AB95," (",'8'!AD95,"), ",'8'!AC95,", ",'8'!AE95)=$AJ$226,"",IF(CONCATENATE('8'!AB95," (",'8'!AD95,"), ",'8'!AC95,", ",'8'!AE95)=$AJ$227,"-",(CONCATENATE('8'!AB95," (",'8'!AD95,"), ",'8'!AC95,", ",'8'!AE95))))</f>
        <v/>
      </c>
      <c r="C315" s="532"/>
      <c r="D315" s="532"/>
      <c r="E315" s="532" t="str">
        <f ca="1">IF(CONCATENATE('8'!AG95,", ",'8'!AF95,", ",'8'!AH95," обл., ",'8'!AI95," р-н, ",'8'!AJ95," ",'8'!AK95,", ",'8'!AL95," ",'8'!AM95,", буд. ",'8'!AN95,", кв./оф.",'8'!AO95,".    ",'8'!AP95)=$AJ$230,"",IF(CONCATENATE('8'!AG95,", ",'8'!AF95,", ",'8'!AH95," обл., ",'8'!AI95," р-н, ",'8'!AJ95," ",'8'!AK95,", ",'8'!AL95," ",'8'!AM95,", буд. ",'8'!AN95,", кв./оф.",'8'!AO95,".    ",'8'!AP95)=$AJ$228,"-",CONCATENATE('8'!AG95,", ",'8'!AF95,", ",'8'!AH95," обл., ",'8'!AI95," р-н, ",'8'!AJ95," ",'8'!AK95,", ",'8'!AL95," ",'8'!AM95,", буд. ",'8'!AN95,", кв./оф.",'8'!AO95,".    ",'8'!AP95)))</f>
        <v/>
      </c>
      <c r="F315" s="532"/>
      <c r="G315" s="532"/>
      <c r="H315" s="532"/>
      <c r="I315" s="541" t="str">
        <f ca="1">'8'!AQ95</f>
        <v xml:space="preserve"> </v>
      </c>
      <c r="J315" s="541"/>
      <c r="K315" s="541" t="str">
        <f ca="1">'8'!AR95</f>
        <v xml:space="preserve"> </v>
      </c>
      <c r="L315" s="541"/>
      <c r="M315" s="541" t="str">
        <f ca="1">'8'!AS95</f>
        <v/>
      </c>
      <c r="N315" s="541"/>
      <c r="O315" s="542" t="str">
        <f ca="1">'8'!AT95</f>
        <v xml:space="preserve"> </v>
      </c>
      <c r="P315" s="542"/>
      <c r="Q315" s="532" t="str">
        <f ca="1">CONCATENATE('8'!AU95,". ",'8'!AV95)</f>
        <v xml:space="preserve"> .  </v>
      </c>
      <c r="R315" s="532"/>
      <c r="S315" s="532"/>
      <c r="T315" s="542" t="str">
        <f ca="1">'8'!AW95</f>
        <v xml:space="preserve"> </v>
      </c>
      <c r="U315" s="542"/>
    </row>
    <row r="316" spans="1:21" x14ac:dyDescent="0.35">
      <c r="A316" s="239">
        <v>91</v>
      </c>
      <c r="B316" s="532" t="str">
        <f ca="1">IF(CONCATENATE('8'!AB96," (",'8'!AD96,"), ",'8'!AC96,", ",'8'!AE96)=$AJ$226,"",IF(CONCATENATE('8'!AB96," (",'8'!AD96,"), ",'8'!AC96,", ",'8'!AE96)=$AJ$227,"-",(CONCATENATE('8'!AB96," (",'8'!AD96,"), ",'8'!AC96,", ",'8'!AE96))))</f>
        <v/>
      </c>
      <c r="C316" s="532"/>
      <c r="D316" s="532"/>
      <c r="E316" s="532" t="str">
        <f ca="1">IF(CONCATENATE('8'!AG96,", ",'8'!AF96,", ",'8'!AH96," обл., ",'8'!AI96," р-н, ",'8'!AJ96," ",'8'!AK96,", ",'8'!AL96," ",'8'!AM96,", буд. ",'8'!AN96,", кв./оф.",'8'!AO96,".    ",'8'!AP96)=$AJ$230,"",IF(CONCATENATE('8'!AG96,", ",'8'!AF96,", ",'8'!AH96," обл., ",'8'!AI96," р-н, ",'8'!AJ96," ",'8'!AK96,", ",'8'!AL96," ",'8'!AM96,", буд. ",'8'!AN96,", кв./оф.",'8'!AO96,".    ",'8'!AP96)=$AJ$228,"-",CONCATENATE('8'!AG96,", ",'8'!AF96,", ",'8'!AH96," обл., ",'8'!AI96," р-н, ",'8'!AJ96," ",'8'!AK96,", ",'8'!AL96," ",'8'!AM96,", буд. ",'8'!AN96,", кв./оф.",'8'!AO96,".    ",'8'!AP96)))</f>
        <v/>
      </c>
      <c r="F316" s="532"/>
      <c r="G316" s="532"/>
      <c r="H316" s="532"/>
      <c r="I316" s="541" t="str">
        <f ca="1">'8'!AQ96</f>
        <v xml:space="preserve"> </v>
      </c>
      <c r="J316" s="541"/>
      <c r="K316" s="541" t="str">
        <f ca="1">'8'!AR96</f>
        <v xml:space="preserve"> </v>
      </c>
      <c r="L316" s="541"/>
      <c r="M316" s="541" t="str">
        <f ca="1">'8'!AS96</f>
        <v/>
      </c>
      <c r="N316" s="541"/>
      <c r="O316" s="542" t="str">
        <f ca="1">'8'!AT96</f>
        <v xml:space="preserve"> </v>
      </c>
      <c r="P316" s="542"/>
      <c r="Q316" s="532" t="str">
        <f ca="1">CONCATENATE('8'!AU96,". ",'8'!AV96)</f>
        <v xml:space="preserve"> .  </v>
      </c>
      <c r="R316" s="532"/>
      <c r="S316" s="532"/>
      <c r="T316" s="542" t="str">
        <f ca="1">'8'!AW96</f>
        <v xml:space="preserve"> </v>
      </c>
      <c r="U316" s="542"/>
    </row>
    <row r="317" spans="1:21" x14ac:dyDescent="0.35">
      <c r="A317" s="239">
        <v>92</v>
      </c>
      <c r="B317" s="532" t="str">
        <f ca="1">IF(CONCATENATE('8'!AB97," (",'8'!AD97,"), ",'8'!AC97,", ",'8'!AE97)=$AJ$226,"",IF(CONCATENATE('8'!AB97," (",'8'!AD97,"), ",'8'!AC97,", ",'8'!AE97)=$AJ$227,"-",(CONCATENATE('8'!AB97," (",'8'!AD97,"), ",'8'!AC97,", ",'8'!AE97))))</f>
        <v/>
      </c>
      <c r="C317" s="532"/>
      <c r="D317" s="532"/>
      <c r="E317" s="532" t="str">
        <f ca="1">IF(CONCATENATE('8'!AG97,", ",'8'!AF97,", ",'8'!AH97," обл., ",'8'!AI97," р-н, ",'8'!AJ97," ",'8'!AK97,", ",'8'!AL97," ",'8'!AM97,", буд. ",'8'!AN97,", кв./оф.",'8'!AO97,".    ",'8'!AP97)=$AJ$230,"",IF(CONCATENATE('8'!AG97,", ",'8'!AF97,", ",'8'!AH97," обл., ",'8'!AI97," р-н, ",'8'!AJ97," ",'8'!AK97,", ",'8'!AL97," ",'8'!AM97,", буд. ",'8'!AN97,", кв./оф.",'8'!AO97,".    ",'8'!AP97)=$AJ$228,"-",CONCATENATE('8'!AG97,", ",'8'!AF97,", ",'8'!AH97," обл., ",'8'!AI97," р-н, ",'8'!AJ97," ",'8'!AK97,", ",'8'!AL97," ",'8'!AM97,", буд. ",'8'!AN97,", кв./оф.",'8'!AO97,".    ",'8'!AP97)))</f>
        <v/>
      </c>
      <c r="F317" s="532"/>
      <c r="G317" s="532"/>
      <c r="H317" s="532"/>
      <c r="I317" s="541" t="str">
        <f ca="1">'8'!AQ97</f>
        <v xml:space="preserve"> </v>
      </c>
      <c r="J317" s="541"/>
      <c r="K317" s="541" t="str">
        <f ca="1">'8'!AR97</f>
        <v xml:space="preserve"> </v>
      </c>
      <c r="L317" s="541"/>
      <c r="M317" s="541" t="str">
        <f ca="1">'8'!AS97</f>
        <v/>
      </c>
      <c r="N317" s="541"/>
      <c r="O317" s="542" t="str">
        <f ca="1">'8'!AT97</f>
        <v xml:space="preserve"> </v>
      </c>
      <c r="P317" s="542"/>
      <c r="Q317" s="532" t="str">
        <f ca="1">CONCATENATE('8'!AU97,". ",'8'!AV97)</f>
        <v xml:space="preserve"> .  </v>
      </c>
      <c r="R317" s="532"/>
      <c r="S317" s="532"/>
      <c r="T317" s="542" t="str">
        <f ca="1">'8'!AW97</f>
        <v xml:space="preserve"> </v>
      </c>
      <c r="U317" s="542"/>
    </row>
    <row r="318" spans="1:21" x14ac:dyDescent="0.35">
      <c r="A318" s="239">
        <v>93</v>
      </c>
      <c r="B318" s="532" t="str">
        <f ca="1">IF(CONCATENATE('8'!AB98," (",'8'!AD98,"), ",'8'!AC98,", ",'8'!AE98)=$AJ$226,"",IF(CONCATENATE('8'!AB98," (",'8'!AD98,"), ",'8'!AC98,", ",'8'!AE98)=$AJ$227,"-",(CONCATENATE('8'!AB98," (",'8'!AD98,"), ",'8'!AC98,", ",'8'!AE98))))</f>
        <v/>
      </c>
      <c r="C318" s="532"/>
      <c r="D318" s="532"/>
      <c r="E318" s="532" t="str">
        <f ca="1">IF(CONCATENATE('8'!AG98,", ",'8'!AF98,", ",'8'!AH98," обл., ",'8'!AI98," р-н, ",'8'!AJ98," ",'8'!AK98,", ",'8'!AL98," ",'8'!AM98,", буд. ",'8'!AN98,", кв./оф.",'8'!AO98,".    ",'8'!AP98)=$AJ$230,"",IF(CONCATENATE('8'!AG98,", ",'8'!AF98,", ",'8'!AH98," обл., ",'8'!AI98," р-н, ",'8'!AJ98," ",'8'!AK98,", ",'8'!AL98," ",'8'!AM98,", буд. ",'8'!AN98,", кв./оф.",'8'!AO98,".    ",'8'!AP98)=$AJ$228,"-",CONCATENATE('8'!AG98,", ",'8'!AF98,", ",'8'!AH98," обл., ",'8'!AI98," р-н, ",'8'!AJ98," ",'8'!AK98,", ",'8'!AL98," ",'8'!AM98,", буд. ",'8'!AN98,", кв./оф.",'8'!AO98,".    ",'8'!AP98)))</f>
        <v/>
      </c>
      <c r="F318" s="532"/>
      <c r="G318" s="532"/>
      <c r="H318" s="532"/>
      <c r="I318" s="541" t="str">
        <f ca="1">'8'!AQ98</f>
        <v xml:space="preserve"> </v>
      </c>
      <c r="J318" s="541"/>
      <c r="K318" s="541" t="str">
        <f ca="1">'8'!AR98</f>
        <v xml:space="preserve"> </v>
      </c>
      <c r="L318" s="541"/>
      <c r="M318" s="541" t="str">
        <f ca="1">'8'!AS98</f>
        <v/>
      </c>
      <c r="N318" s="541"/>
      <c r="O318" s="542" t="str">
        <f ca="1">'8'!AT98</f>
        <v xml:space="preserve"> </v>
      </c>
      <c r="P318" s="542"/>
      <c r="Q318" s="532" t="str">
        <f ca="1">CONCATENATE('8'!AU98,". ",'8'!AV98)</f>
        <v xml:space="preserve"> .  </v>
      </c>
      <c r="R318" s="532"/>
      <c r="S318" s="532"/>
      <c r="T318" s="542" t="str">
        <f ca="1">'8'!AW98</f>
        <v xml:space="preserve"> </v>
      </c>
      <c r="U318" s="542"/>
    </row>
    <row r="319" spans="1:21" x14ac:dyDescent="0.35">
      <c r="A319" s="239">
        <v>94</v>
      </c>
      <c r="B319" s="532" t="str">
        <f ca="1">IF(CONCATENATE('8'!AB99," (",'8'!AD99,"), ",'8'!AC99,", ",'8'!AE99)=$AJ$226,"",IF(CONCATENATE('8'!AB99," (",'8'!AD99,"), ",'8'!AC99,", ",'8'!AE99)=$AJ$227,"-",(CONCATENATE('8'!AB99," (",'8'!AD99,"), ",'8'!AC99,", ",'8'!AE99))))</f>
        <v/>
      </c>
      <c r="C319" s="532"/>
      <c r="D319" s="532"/>
      <c r="E319" s="532" t="str">
        <f ca="1">IF(CONCATENATE('8'!AG99,", ",'8'!AF99,", ",'8'!AH99," обл., ",'8'!AI99," р-н, ",'8'!AJ99," ",'8'!AK99,", ",'8'!AL99," ",'8'!AM99,", буд. ",'8'!AN99,", кв./оф.",'8'!AO99,".    ",'8'!AP99)=$AJ$230,"",IF(CONCATENATE('8'!AG99,", ",'8'!AF99,", ",'8'!AH99," обл., ",'8'!AI99," р-н, ",'8'!AJ99," ",'8'!AK99,", ",'8'!AL99," ",'8'!AM99,", буд. ",'8'!AN99,", кв./оф.",'8'!AO99,".    ",'8'!AP99)=$AJ$228,"-",CONCATENATE('8'!AG99,", ",'8'!AF99,", ",'8'!AH99," обл., ",'8'!AI99," р-н, ",'8'!AJ99," ",'8'!AK99,", ",'8'!AL99," ",'8'!AM99,", буд. ",'8'!AN99,", кв./оф.",'8'!AO99,".    ",'8'!AP99)))</f>
        <v/>
      </c>
      <c r="F319" s="532"/>
      <c r="G319" s="532"/>
      <c r="H319" s="532"/>
      <c r="I319" s="541" t="str">
        <f ca="1">'8'!AQ99</f>
        <v xml:space="preserve"> </v>
      </c>
      <c r="J319" s="541"/>
      <c r="K319" s="541" t="str">
        <f ca="1">'8'!AR99</f>
        <v xml:space="preserve"> </v>
      </c>
      <c r="L319" s="541"/>
      <c r="M319" s="541" t="str">
        <f ca="1">'8'!AS99</f>
        <v/>
      </c>
      <c r="N319" s="541"/>
      <c r="O319" s="542" t="str">
        <f ca="1">'8'!AT99</f>
        <v xml:space="preserve"> </v>
      </c>
      <c r="P319" s="542"/>
      <c r="Q319" s="532" t="str">
        <f ca="1">CONCATENATE('8'!AU99,". ",'8'!AV99)</f>
        <v xml:space="preserve"> .  </v>
      </c>
      <c r="R319" s="532"/>
      <c r="S319" s="532"/>
      <c r="T319" s="542" t="str">
        <f ca="1">'8'!AW99</f>
        <v xml:space="preserve"> </v>
      </c>
      <c r="U319" s="542"/>
    </row>
    <row r="320" spans="1:21" x14ac:dyDescent="0.35">
      <c r="A320" s="239">
        <v>95</v>
      </c>
      <c r="B320" s="532" t="str">
        <f ca="1">IF(CONCATENATE('8'!AB100," (",'8'!AD100,"), ",'8'!AC100,", ",'8'!AE100)=$AJ$226,"",IF(CONCATENATE('8'!AB100," (",'8'!AD100,"), ",'8'!AC100,", ",'8'!AE100)=$AJ$227,"-",(CONCATENATE('8'!AB100," (",'8'!AD100,"), ",'8'!AC100,", ",'8'!AE100))))</f>
        <v/>
      </c>
      <c r="C320" s="532"/>
      <c r="D320" s="532"/>
      <c r="E320" s="532" t="str">
        <f ca="1">IF(CONCATENATE('8'!AG100,", ",'8'!AF100,", ",'8'!AH100," обл., ",'8'!AI100," р-н, ",'8'!AJ100," ",'8'!AK100,", ",'8'!AL100," ",'8'!AM100,", буд. ",'8'!AN100,", кв./оф.",'8'!AO100,".    ",'8'!AP100)=$AJ$230,"",IF(CONCATENATE('8'!AG100,", ",'8'!AF100,", ",'8'!AH100," обл., ",'8'!AI100," р-н, ",'8'!AJ100," ",'8'!AK100,", ",'8'!AL100," ",'8'!AM100,", буд. ",'8'!AN100,", кв./оф.",'8'!AO100,".    ",'8'!AP100)=$AJ$228,"-",CONCATENATE('8'!AG100,", ",'8'!AF100,", ",'8'!AH100," обл., ",'8'!AI100," р-н, ",'8'!AJ100," ",'8'!AK100,", ",'8'!AL100," ",'8'!AM100,", буд. ",'8'!AN100,", кв./оф.",'8'!AO100,".    ",'8'!AP100)))</f>
        <v/>
      </c>
      <c r="F320" s="532"/>
      <c r="G320" s="532"/>
      <c r="H320" s="532"/>
      <c r="I320" s="541" t="str">
        <f ca="1">'8'!AQ100</f>
        <v xml:space="preserve"> </v>
      </c>
      <c r="J320" s="541"/>
      <c r="K320" s="541" t="str">
        <f ca="1">'8'!AR100</f>
        <v xml:space="preserve"> </v>
      </c>
      <c r="L320" s="541"/>
      <c r="M320" s="541" t="str">
        <f ca="1">'8'!AS100</f>
        <v/>
      </c>
      <c r="N320" s="541"/>
      <c r="O320" s="542" t="str">
        <f ca="1">'8'!AT100</f>
        <v xml:space="preserve"> </v>
      </c>
      <c r="P320" s="542"/>
      <c r="Q320" s="532" t="str">
        <f ca="1">CONCATENATE('8'!AU100,". ",'8'!AV100)</f>
        <v xml:space="preserve"> .  </v>
      </c>
      <c r="R320" s="532"/>
      <c r="S320" s="532"/>
      <c r="T320" s="542" t="str">
        <f ca="1">'8'!AW100</f>
        <v xml:space="preserve"> </v>
      </c>
      <c r="U320" s="542"/>
    </row>
    <row r="321" spans="1:21" x14ac:dyDescent="0.35">
      <c r="A321" s="239">
        <v>96</v>
      </c>
      <c r="B321" s="532" t="str">
        <f ca="1">IF(CONCATENATE('8'!AB101," (",'8'!AD101,"), ",'8'!AC101,", ",'8'!AE101)=$AJ$226,"",IF(CONCATENATE('8'!AB101," (",'8'!AD101,"), ",'8'!AC101,", ",'8'!AE101)=$AJ$227,"-",(CONCATENATE('8'!AB101," (",'8'!AD101,"), ",'8'!AC101,", ",'8'!AE101))))</f>
        <v/>
      </c>
      <c r="C321" s="532"/>
      <c r="D321" s="532"/>
      <c r="E321" s="532" t="str">
        <f ca="1">IF(CONCATENATE('8'!AG101,", ",'8'!AF101,", ",'8'!AH101," обл., ",'8'!AI101," р-н, ",'8'!AJ101," ",'8'!AK101,", ",'8'!AL101," ",'8'!AM101,", буд. ",'8'!AN101,", кв./оф.",'8'!AO101,".    ",'8'!AP101)=$AJ$230,"",IF(CONCATENATE('8'!AG101,", ",'8'!AF101,", ",'8'!AH101," обл., ",'8'!AI101," р-н, ",'8'!AJ101," ",'8'!AK101,", ",'8'!AL101," ",'8'!AM101,", буд. ",'8'!AN101,", кв./оф.",'8'!AO101,".    ",'8'!AP101)=$AJ$228,"-",CONCATENATE('8'!AG101,", ",'8'!AF101,", ",'8'!AH101," обл., ",'8'!AI101," р-н, ",'8'!AJ101," ",'8'!AK101,", ",'8'!AL101," ",'8'!AM101,", буд. ",'8'!AN101,", кв./оф.",'8'!AO101,".    ",'8'!AP101)))</f>
        <v/>
      </c>
      <c r="F321" s="532"/>
      <c r="G321" s="532"/>
      <c r="H321" s="532"/>
      <c r="I321" s="541" t="str">
        <f ca="1">'8'!AQ101</f>
        <v xml:space="preserve"> </v>
      </c>
      <c r="J321" s="541"/>
      <c r="K321" s="541" t="str">
        <f ca="1">'8'!AR101</f>
        <v xml:space="preserve"> </v>
      </c>
      <c r="L321" s="541"/>
      <c r="M321" s="541" t="str">
        <f ca="1">'8'!AS101</f>
        <v/>
      </c>
      <c r="N321" s="541"/>
      <c r="O321" s="542" t="str">
        <f ca="1">'8'!AT101</f>
        <v xml:space="preserve"> </v>
      </c>
      <c r="P321" s="542"/>
      <c r="Q321" s="532" t="str">
        <f ca="1">CONCATENATE('8'!AU101,". ",'8'!AV101)</f>
        <v xml:space="preserve"> .  </v>
      </c>
      <c r="R321" s="532"/>
      <c r="S321" s="532"/>
      <c r="T321" s="542" t="str">
        <f ca="1">'8'!AW101</f>
        <v xml:space="preserve"> </v>
      </c>
      <c r="U321" s="542"/>
    </row>
    <row r="322" spans="1:21" x14ac:dyDescent="0.35">
      <c r="A322" s="239">
        <v>97</v>
      </c>
      <c r="B322" s="532" t="str">
        <f ca="1">IF(CONCATENATE('8'!AB102," (",'8'!AD102,"), ",'8'!AC102,", ",'8'!AE102)=$AJ$226,"",IF(CONCATENATE('8'!AB102," (",'8'!AD102,"), ",'8'!AC102,", ",'8'!AE102)=$AJ$227,"-",(CONCATENATE('8'!AB102," (",'8'!AD102,"), ",'8'!AC102,", ",'8'!AE102))))</f>
        <v/>
      </c>
      <c r="C322" s="532"/>
      <c r="D322" s="532"/>
      <c r="E322" s="532" t="str">
        <f ca="1">IF(CONCATENATE('8'!AG102,", ",'8'!AF102,", ",'8'!AH102," обл., ",'8'!AI102," р-н, ",'8'!AJ102," ",'8'!AK102,", ",'8'!AL102," ",'8'!AM102,", буд. ",'8'!AN102,", кв./оф.",'8'!AO102,".    ",'8'!AP102)=$AJ$230,"",IF(CONCATENATE('8'!AG102,", ",'8'!AF102,", ",'8'!AH102," обл., ",'8'!AI102," р-н, ",'8'!AJ102," ",'8'!AK102,", ",'8'!AL102," ",'8'!AM102,", буд. ",'8'!AN102,", кв./оф.",'8'!AO102,".    ",'8'!AP102)=$AJ$228,"-",CONCATENATE('8'!AG102,", ",'8'!AF102,", ",'8'!AH102," обл., ",'8'!AI102," р-н, ",'8'!AJ102," ",'8'!AK102,", ",'8'!AL102," ",'8'!AM102,", буд. ",'8'!AN102,", кв./оф.",'8'!AO102,".    ",'8'!AP102)))</f>
        <v/>
      </c>
      <c r="F322" s="532"/>
      <c r="G322" s="532"/>
      <c r="H322" s="532"/>
      <c r="I322" s="541" t="str">
        <f ca="1">'8'!AQ102</f>
        <v xml:space="preserve"> </v>
      </c>
      <c r="J322" s="541"/>
      <c r="K322" s="541" t="str">
        <f ca="1">'8'!AR102</f>
        <v xml:space="preserve"> </v>
      </c>
      <c r="L322" s="541"/>
      <c r="M322" s="541" t="str">
        <f ca="1">'8'!AS102</f>
        <v/>
      </c>
      <c r="N322" s="541"/>
      <c r="O322" s="542" t="str">
        <f ca="1">'8'!AT102</f>
        <v xml:space="preserve"> </v>
      </c>
      <c r="P322" s="542"/>
      <c r="Q322" s="532" t="str">
        <f ca="1">CONCATENATE('8'!AU102,". ",'8'!AV102)</f>
        <v xml:space="preserve"> .  </v>
      </c>
      <c r="R322" s="532"/>
      <c r="S322" s="532"/>
      <c r="T322" s="542" t="str">
        <f ca="1">'8'!AW102</f>
        <v xml:space="preserve"> </v>
      </c>
      <c r="U322" s="542"/>
    </row>
    <row r="323" spans="1:21" x14ac:dyDescent="0.35">
      <c r="A323" s="239">
        <v>98</v>
      </c>
      <c r="B323" s="532" t="str">
        <f ca="1">IF(CONCATENATE('8'!AB103," (",'8'!AD103,"), ",'8'!AC103,", ",'8'!AE103)=$AJ$226,"",IF(CONCATENATE('8'!AB103," (",'8'!AD103,"), ",'8'!AC103,", ",'8'!AE103)=$AJ$227,"-",(CONCATENATE('8'!AB103," (",'8'!AD103,"), ",'8'!AC103,", ",'8'!AE103))))</f>
        <v/>
      </c>
      <c r="C323" s="532"/>
      <c r="D323" s="532"/>
      <c r="E323" s="532" t="str">
        <f ca="1">IF(CONCATENATE('8'!AG103,", ",'8'!AF103,", ",'8'!AH103," обл., ",'8'!AI103," р-н, ",'8'!AJ103," ",'8'!AK103,", ",'8'!AL103," ",'8'!AM103,", буд. ",'8'!AN103,", кв./оф.",'8'!AO103,".    ",'8'!AP103)=$AJ$230,"",IF(CONCATENATE('8'!AG103,", ",'8'!AF103,", ",'8'!AH103," обл., ",'8'!AI103," р-н, ",'8'!AJ103," ",'8'!AK103,", ",'8'!AL103," ",'8'!AM103,", буд. ",'8'!AN103,", кв./оф.",'8'!AO103,".    ",'8'!AP103)=$AJ$228,"-",CONCATENATE('8'!AG103,", ",'8'!AF103,", ",'8'!AH103," обл., ",'8'!AI103," р-н, ",'8'!AJ103," ",'8'!AK103,", ",'8'!AL103," ",'8'!AM103,", буд. ",'8'!AN103,", кв./оф.",'8'!AO103,".    ",'8'!AP103)))</f>
        <v/>
      </c>
      <c r="F323" s="532"/>
      <c r="G323" s="532"/>
      <c r="H323" s="532"/>
      <c r="I323" s="541" t="str">
        <f ca="1">'8'!AQ103</f>
        <v xml:space="preserve"> </v>
      </c>
      <c r="J323" s="541"/>
      <c r="K323" s="541" t="str">
        <f ca="1">'8'!AR103</f>
        <v xml:space="preserve"> </v>
      </c>
      <c r="L323" s="541"/>
      <c r="M323" s="541" t="str">
        <f ca="1">'8'!AS103</f>
        <v/>
      </c>
      <c r="N323" s="541"/>
      <c r="O323" s="542" t="str">
        <f ca="1">'8'!AT103</f>
        <v xml:space="preserve"> </v>
      </c>
      <c r="P323" s="542"/>
      <c r="Q323" s="532" t="str">
        <f ca="1">CONCATENATE('8'!AU103,". ",'8'!AV103)</f>
        <v xml:space="preserve"> .  </v>
      </c>
      <c r="R323" s="532"/>
      <c r="S323" s="532"/>
      <c r="T323" s="542" t="str">
        <f ca="1">'8'!AW103</f>
        <v xml:space="preserve"> </v>
      </c>
      <c r="U323" s="542"/>
    </row>
    <row r="324" spans="1:21" x14ac:dyDescent="0.35">
      <c r="A324" s="239">
        <v>99</v>
      </c>
      <c r="B324" s="532" t="str">
        <f ca="1">IF(CONCATENATE('8'!AB104," (",'8'!AD104,"), ",'8'!AC104,", ",'8'!AE104)=$AJ$226,"",IF(CONCATENATE('8'!AB104," (",'8'!AD104,"), ",'8'!AC104,", ",'8'!AE104)=$AJ$227,"-",(CONCATENATE('8'!AB104," (",'8'!AD104,"), ",'8'!AC104,", ",'8'!AE104))))</f>
        <v/>
      </c>
      <c r="C324" s="532"/>
      <c r="D324" s="532"/>
      <c r="E324" s="532" t="str">
        <f ca="1">IF(CONCATENATE('8'!AG104,", ",'8'!AF104,", ",'8'!AH104," обл., ",'8'!AI104," р-н, ",'8'!AJ104," ",'8'!AK104,", ",'8'!AL104," ",'8'!AM104,", буд. ",'8'!AN104,", кв./оф.",'8'!AO104,".    ",'8'!AP104)=$AJ$230,"",IF(CONCATENATE('8'!AG104,", ",'8'!AF104,", ",'8'!AH104," обл., ",'8'!AI104," р-н, ",'8'!AJ104," ",'8'!AK104,", ",'8'!AL104," ",'8'!AM104,", буд. ",'8'!AN104,", кв./оф.",'8'!AO104,".    ",'8'!AP104)=$AJ$228,"-",CONCATENATE('8'!AG104,", ",'8'!AF104,", ",'8'!AH104," обл., ",'8'!AI104," р-н, ",'8'!AJ104," ",'8'!AK104,", ",'8'!AL104," ",'8'!AM104,", буд. ",'8'!AN104,", кв./оф.",'8'!AO104,".    ",'8'!AP104)))</f>
        <v/>
      </c>
      <c r="F324" s="532"/>
      <c r="G324" s="532"/>
      <c r="H324" s="532"/>
      <c r="I324" s="541" t="str">
        <f ca="1">'8'!AQ104</f>
        <v xml:space="preserve"> </v>
      </c>
      <c r="J324" s="541"/>
      <c r="K324" s="541" t="str">
        <f ca="1">'8'!AR104</f>
        <v xml:space="preserve"> </v>
      </c>
      <c r="L324" s="541"/>
      <c r="M324" s="541" t="str">
        <f ca="1">'8'!AS104</f>
        <v/>
      </c>
      <c r="N324" s="541"/>
      <c r="O324" s="542" t="str">
        <f ca="1">'8'!AT104</f>
        <v xml:space="preserve"> </v>
      </c>
      <c r="P324" s="542"/>
      <c r="Q324" s="532" t="str">
        <f ca="1">CONCATENATE('8'!AU104,". ",'8'!AV104)</f>
        <v xml:space="preserve"> .  </v>
      </c>
      <c r="R324" s="532"/>
      <c r="S324" s="532"/>
      <c r="T324" s="542" t="str">
        <f ca="1">'8'!AW104</f>
        <v xml:space="preserve"> </v>
      </c>
      <c r="U324" s="542"/>
    </row>
    <row r="325" spans="1:21" x14ac:dyDescent="0.35">
      <c r="A325" s="239">
        <v>100</v>
      </c>
      <c r="B325" s="532" t="str">
        <f ca="1">IF(CONCATENATE('8'!AB105," (",'8'!AD105,"), ",'8'!AC105,", ",'8'!AE105)=$AJ$226,"",IF(CONCATENATE('8'!AB105," (",'8'!AD105,"), ",'8'!AC105,", ",'8'!AE105)=$AJ$227,"-",(CONCATENATE('8'!AB105," (",'8'!AD105,"), ",'8'!AC105,", ",'8'!AE105))))</f>
        <v/>
      </c>
      <c r="C325" s="532"/>
      <c r="D325" s="532"/>
      <c r="E325" s="532" t="str">
        <f ca="1">IF(CONCATENATE('8'!AG105,", ",'8'!AF105,", ",'8'!AH105," обл., ",'8'!AI105," р-н, ",'8'!AJ105," ",'8'!AK105,", ",'8'!AL105," ",'8'!AM105,", буд. ",'8'!AN105,", кв./оф.",'8'!AO105,".    ",'8'!AP105)=$AJ$230,"",IF(CONCATENATE('8'!AG105,", ",'8'!AF105,", ",'8'!AH105," обл., ",'8'!AI105," р-н, ",'8'!AJ105," ",'8'!AK105,", ",'8'!AL105," ",'8'!AM105,", буд. ",'8'!AN105,", кв./оф.",'8'!AO105,".    ",'8'!AP105)=$AJ$228,"-",CONCATENATE('8'!AG105,", ",'8'!AF105,", ",'8'!AH105," обл., ",'8'!AI105," р-н, ",'8'!AJ105," ",'8'!AK105,", ",'8'!AL105," ",'8'!AM105,", буд. ",'8'!AN105,", кв./оф.",'8'!AO105,".    ",'8'!AP105)))</f>
        <v/>
      </c>
      <c r="F325" s="532"/>
      <c r="G325" s="532"/>
      <c r="H325" s="532"/>
      <c r="I325" s="541" t="str">
        <f ca="1">'8'!AQ105</f>
        <v xml:space="preserve"> </v>
      </c>
      <c r="J325" s="541"/>
      <c r="K325" s="541" t="str">
        <f ca="1">'8'!AR105</f>
        <v xml:space="preserve"> </v>
      </c>
      <c r="L325" s="541"/>
      <c r="M325" s="541" t="str">
        <f ca="1">'8'!AS105</f>
        <v/>
      </c>
      <c r="N325" s="541"/>
      <c r="O325" s="542" t="str">
        <f ca="1">'8'!AT105</f>
        <v xml:space="preserve"> </v>
      </c>
      <c r="P325" s="542"/>
      <c r="Q325" s="532" t="str">
        <f ca="1">CONCATENATE('8'!AU105,". ",'8'!AV105)</f>
        <v xml:space="preserve"> .  </v>
      </c>
      <c r="R325" s="532"/>
      <c r="S325" s="532"/>
      <c r="T325" s="542" t="str">
        <f ca="1">'8'!AW105</f>
        <v xml:space="preserve"> </v>
      </c>
      <c r="U325" s="542"/>
    </row>
    <row r="326" spans="1:21" x14ac:dyDescent="0.35">
      <c r="A326" s="239">
        <v>101</v>
      </c>
      <c r="B326" s="532" t="str">
        <f ca="1">IF(CONCATENATE('8'!AB106," (",'8'!AD106,"), ",'8'!AC106,", ",'8'!AE106)=$AJ$226,"",IF(CONCATENATE('8'!AB106," (",'8'!AD106,"), ",'8'!AC106,", ",'8'!AE106)=$AJ$227,"-",(CONCATENATE('8'!AB106," (",'8'!AD106,"), ",'8'!AC106,", ",'8'!AE106))))</f>
        <v/>
      </c>
      <c r="C326" s="532"/>
      <c r="D326" s="532"/>
      <c r="E326" s="532" t="str">
        <f ca="1">IF(CONCATENATE('8'!AG106,", ",'8'!AF106,", ",'8'!AH106," обл., ",'8'!AI106," р-н, ",'8'!AJ106," ",'8'!AK106,", ",'8'!AL106," ",'8'!AM106,", буд. ",'8'!AN106,", кв./оф.",'8'!AO106,".    ",'8'!AP106)=$AJ$230,"",IF(CONCATENATE('8'!AG106,", ",'8'!AF106,", ",'8'!AH106," обл., ",'8'!AI106," р-н, ",'8'!AJ106," ",'8'!AK106,", ",'8'!AL106," ",'8'!AM106,", буд. ",'8'!AN106,", кв./оф.",'8'!AO106,".    ",'8'!AP106)=$AJ$228,"-",CONCATENATE('8'!AG106,", ",'8'!AF106,", ",'8'!AH106," обл., ",'8'!AI106," р-н, ",'8'!AJ106," ",'8'!AK106,", ",'8'!AL106," ",'8'!AM106,", буд. ",'8'!AN106,", кв./оф.",'8'!AO106,".    ",'8'!AP106)))</f>
        <v/>
      </c>
      <c r="F326" s="532"/>
      <c r="G326" s="532"/>
      <c r="H326" s="532"/>
      <c r="I326" s="541" t="str">
        <f ca="1">'8'!AQ106</f>
        <v xml:space="preserve"> </v>
      </c>
      <c r="J326" s="541"/>
      <c r="K326" s="541" t="str">
        <f ca="1">'8'!AR106</f>
        <v xml:space="preserve"> </v>
      </c>
      <c r="L326" s="541"/>
      <c r="M326" s="541" t="str">
        <f ca="1">'8'!AS106</f>
        <v/>
      </c>
      <c r="N326" s="541"/>
      <c r="O326" s="542" t="str">
        <f ca="1">'8'!AT106</f>
        <v xml:space="preserve"> </v>
      </c>
      <c r="P326" s="542"/>
      <c r="Q326" s="532" t="str">
        <f ca="1">CONCATENATE('8'!AU106,". ",'8'!AV106)</f>
        <v xml:space="preserve"> .  </v>
      </c>
      <c r="R326" s="532"/>
      <c r="S326" s="532"/>
      <c r="T326" s="542" t="str">
        <f ca="1">'8'!AW106</f>
        <v xml:space="preserve"> </v>
      </c>
      <c r="U326" s="542"/>
    </row>
    <row r="327" spans="1:21" x14ac:dyDescent="0.35">
      <c r="A327" s="239">
        <v>102</v>
      </c>
      <c r="B327" s="532" t="str">
        <f ca="1">IF(CONCATENATE('8'!AB107," (",'8'!AD107,"), ",'8'!AC107,", ",'8'!AE107)=$AJ$226,"",IF(CONCATENATE('8'!AB107," (",'8'!AD107,"), ",'8'!AC107,", ",'8'!AE107)=$AJ$227,"-",(CONCATENATE('8'!AB107," (",'8'!AD107,"), ",'8'!AC107,", ",'8'!AE107))))</f>
        <v/>
      </c>
      <c r="C327" s="532"/>
      <c r="D327" s="532"/>
      <c r="E327" s="532" t="str">
        <f ca="1">IF(CONCATENATE('8'!AG107,", ",'8'!AF107,", ",'8'!AH107," обл., ",'8'!AI107," р-н, ",'8'!AJ107," ",'8'!AK107,", ",'8'!AL107," ",'8'!AM107,", буд. ",'8'!AN107,", кв./оф.",'8'!AO107,".    ",'8'!AP107)=$AJ$230,"",IF(CONCATENATE('8'!AG107,", ",'8'!AF107,", ",'8'!AH107," обл., ",'8'!AI107," р-н, ",'8'!AJ107," ",'8'!AK107,", ",'8'!AL107," ",'8'!AM107,", буд. ",'8'!AN107,", кв./оф.",'8'!AO107,".    ",'8'!AP107)=$AJ$228,"-",CONCATENATE('8'!AG107,", ",'8'!AF107,", ",'8'!AH107," обл., ",'8'!AI107," р-н, ",'8'!AJ107," ",'8'!AK107,", ",'8'!AL107," ",'8'!AM107,", буд. ",'8'!AN107,", кв./оф.",'8'!AO107,".    ",'8'!AP107)))</f>
        <v/>
      </c>
      <c r="F327" s="532"/>
      <c r="G327" s="532"/>
      <c r="H327" s="532"/>
      <c r="I327" s="541" t="str">
        <f ca="1">'8'!AQ107</f>
        <v xml:space="preserve"> </v>
      </c>
      <c r="J327" s="541"/>
      <c r="K327" s="541" t="str">
        <f ca="1">'8'!AR107</f>
        <v xml:space="preserve"> </v>
      </c>
      <c r="L327" s="541"/>
      <c r="M327" s="541" t="str">
        <f ca="1">'8'!AS107</f>
        <v/>
      </c>
      <c r="N327" s="541"/>
      <c r="O327" s="542" t="str">
        <f ca="1">'8'!AT107</f>
        <v xml:space="preserve"> </v>
      </c>
      <c r="P327" s="542"/>
      <c r="Q327" s="532" t="str">
        <f ca="1">CONCATENATE('8'!AU107,". ",'8'!AV107)</f>
        <v xml:space="preserve"> .  </v>
      </c>
      <c r="R327" s="532"/>
      <c r="S327" s="532"/>
      <c r="T327" s="542" t="str">
        <f ca="1">'8'!AW107</f>
        <v xml:space="preserve"> </v>
      </c>
      <c r="U327" s="542"/>
    </row>
    <row r="328" spans="1:21" x14ac:dyDescent="0.35">
      <c r="A328" s="239">
        <v>103</v>
      </c>
      <c r="B328" s="532" t="str">
        <f ca="1">IF(CONCATENATE('8'!AB108," (",'8'!AD108,"), ",'8'!AC108,", ",'8'!AE108)=$AJ$226,"",IF(CONCATENATE('8'!AB108," (",'8'!AD108,"), ",'8'!AC108,", ",'8'!AE108)=$AJ$227,"-",(CONCATENATE('8'!AB108," (",'8'!AD108,"), ",'8'!AC108,", ",'8'!AE108))))</f>
        <v/>
      </c>
      <c r="C328" s="532"/>
      <c r="D328" s="532"/>
      <c r="E328" s="532" t="str">
        <f ca="1">IF(CONCATENATE('8'!AG108,", ",'8'!AF108,", ",'8'!AH108," обл., ",'8'!AI108," р-н, ",'8'!AJ108," ",'8'!AK108,", ",'8'!AL108," ",'8'!AM108,", буд. ",'8'!AN108,", кв./оф.",'8'!AO108,".    ",'8'!AP108)=$AJ$230,"",IF(CONCATENATE('8'!AG108,", ",'8'!AF108,", ",'8'!AH108," обл., ",'8'!AI108," р-н, ",'8'!AJ108," ",'8'!AK108,", ",'8'!AL108," ",'8'!AM108,", буд. ",'8'!AN108,", кв./оф.",'8'!AO108,".    ",'8'!AP108)=$AJ$228,"-",CONCATENATE('8'!AG108,", ",'8'!AF108,", ",'8'!AH108," обл., ",'8'!AI108," р-н, ",'8'!AJ108," ",'8'!AK108,", ",'8'!AL108," ",'8'!AM108,", буд. ",'8'!AN108,", кв./оф.",'8'!AO108,".    ",'8'!AP108)))</f>
        <v/>
      </c>
      <c r="F328" s="532"/>
      <c r="G328" s="532"/>
      <c r="H328" s="532"/>
      <c r="I328" s="541" t="str">
        <f ca="1">'8'!AQ108</f>
        <v xml:space="preserve"> </v>
      </c>
      <c r="J328" s="541"/>
      <c r="K328" s="541" t="str">
        <f ca="1">'8'!AR108</f>
        <v xml:space="preserve"> </v>
      </c>
      <c r="L328" s="541"/>
      <c r="M328" s="541" t="str">
        <f ca="1">'8'!AS108</f>
        <v/>
      </c>
      <c r="N328" s="541"/>
      <c r="O328" s="542" t="str">
        <f ca="1">'8'!AT108</f>
        <v xml:space="preserve"> </v>
      </c>
      <c r="P328" s="542"/>
      <c r="Q328" s="532" t="str">
        <f ca="1">CONCATENATE('8'!AU108,". ",'8'!AV108)</f>
        <v xml:space="preserve"> .  </v>
      </c>
      <c r="R328" s="532"/>
      <c r="S328" s="532"/>
      <c r="T328" s="542" t="str">
        <f ca="1">'8'!AW108</f>
        <v xml:space="preserve"> </v>
      </c>
      <c r="U328" s="542"/>
    </row>
    <row r="329" spans="1:21" x14ac:dyDescent="0.35">
      <c r="A329" s="239">
        <v>104</v>
      </c>
      <c r="B329" s="532" t="str">
        <f ca="1">IF(CONCATENATE('8'!AB109," (",'8'!AD109,"), ",'8'!AC109,", ",'8'!AE109)=$AJ$226,"",IF(CONCATENATE('8'!AB109," (",'8'!AD109,"), ",'8'!AC109,", ",'8'!AE109)=$AJ$227,"-",(CONCATENATE('8'!AB109," (",'8'!AD109,"), ",'8'!AC109,", ",'8'!AE109))))</f>
        <v/>
      </c>
      <c r="C329" s="532"/>
      <c r="D329" s="532"/>
      <c r="E329" s="532" t="str">
        <f ca="1">IF(CONCATENATE('8'!AG109,", ",'8'!AF109,", ",'8'!AH109," обл., ",'8'!AI109," р-н, ",'8'!AJ109," ",'8'!AK109,", ",'8'!AL109," ",'8'!AM109,", буд. ",'8'!AN109,", кв./оф.",'8'!AO109,".    ",'8'!AP109)=$AJ$230,"",IF(CONCATENATE('8'!AG109,", ",'8'!AF109,", ",'8'!AH109," обл., ",'8'!AI109," р-н, ",'8'!AJ109," ",'8'!AK109,", ",'8'!AL109," ",'8'!AM109,", буд. ",'8'!AN109,", кв./оф.",'8'!AO109,".    ",'8'!AP109)=$AJ$228,"-",CONCATENATE('8'!AG109,", ",'8'!AF109,", ",'8'!AH109," обл., ",'8'!AI109," р-н, ",'8'!AJ109," ",'8'!AK109,", ",'8'!AL109," ",'8'!AM109,", буд. ",'8'!AN109,", кв./оф.",'8'!AO109,".    ",'8'!AP109)))</f>
        <v/>
      </c>
      <c r="F329" s="532"/>
      <c r="G329" s="532"/>
      <c r="H329" s="532"/>
      <c r="I329" s="541" t="str">
        <f ca="1">'8'!AQ109</f>
        <v xml:space="preserve"> </v>
      </c>
      <c r="J329" s="541"/>
      <c r="K329" s="541" t="str">
        <f ca="1">'8'!AR109</f>
        <v xml:space="preserve"> </v>
      </c>
      <c r="L329" s="541"/>
      <c r="M329" s="541" t="str">
        <f ca="1">'8'!AS109</f>
        <v/>
      </c>
      <c r="N329" s="541"/>
      <c r="O329" s="542" t="str">
        <f ca="1">'8'!AT109</f>
        <v xml:space="preserve"> </v>
      </c>
      <c r="P329" s="542"/>
      <c r="Q329" s="532" t="str">
        <f ca="1">CONCATENATE('8'!AU109,". ",'8'!AV109)</f>
        <v xml:space="preserve"> .  </v>
      </c>
      <c r="R329" s="532"/>
      <c r="S329" s="532"/>
      <c r="T329" s="542" t="str">
        <f ca="1">'8'!AW109</f>
        <v xml:space="preserve"> </v>
      </c>
      <c r="U329" s="542"/>
    </row>
    <row r="330" spans="1:21" x14ac:dyDescent="0.35">
      <c r="A330" s="239">
        <v>105</v>
      </c>
      <c r="B330" s="532" t="str">
        <f ca="1">IF(CONCATENATE('8'!AB110," (",'8'!AD110,"), ",'8'!AC110,", ",'8'!AE110)=$AJ$226,"",IF(CONCATENATE('8'!AB110," (",'8'!AD110,"), ",'8'!AC110,", ",'8'!AE110)=$AJ$227,"-",(CONCATENATE('8'!AB110," (",'8'!AD110,"), ",'8'!AC110,", ",'8'!AE110))))</f>
        <v/>
      </c>
      <c r="C330" s="532"/>
      <c r="D330" s="532"/>
      <c r="E330" s="532" t="str">
        <f ca="1">IF(CONCATENATE('8'!AG110,", ",'8'!AF110,", ",'8'!AH110," обл., ",'8'!AI110," р-н, ",'8'!AJ110," ",'8'!AK110,", ",'8'!AL110," ",'8'!AM110,", буд. ",'8'!AN110,", кв./оф.",'8'!AO110,".    ",'8'!AP110)=$AJ$230,"",IF(CONCATENATE('8'!AG110,", ",'8'!AF110,", ",'8'!AH110," обл., ",'8'!AI110," р-н, ",'8'!AJ110," ",'8'!AK110,", ",'8'!AL110," ",'8'!AM110,", буд. ",'8'!AN110,", кв./оф.",'8'!AO110,".    ",'8'!AP110)=$AJ$228,"-",CONCATENATE('8'!AG110,", ",'8'!AF110,", ",'8'!AH110," обл., ",'8'!AI110," р-н, ",'8'!AJ110," ",'8'!AK110,", ",'8'!AL110," ",'8'!AM110,", буд. ",'8'!AN110,", кв./оф.",'8'!AO110,".    ",'8'!AP110)))</f>
        <v/>
      </c>
      <c r="F330" s="532"/>
      <c r="G330" s="532"/>
      <c r="H330" s="532"/>
      <c r="I330" s="541" t="str">
        <f ca="1">'8'!AQ110</f>
        <v xml:space="preserve"> </v>
      </c>
      <c r="J330" s="541"/>
      <c r="K330" s="541" t="str">
        <f ca="1">'8'!AR110</f>
        <v xml:space="preserve"> </v>
      </c>
      <c r="L330" s="541"/>
      <c r="M330" s="541" t="str">
        <f ca="1">'8'!AS110</f>
        <v/>
      </c>
      <c r="N330" s="541"/>
      <c r="O330" s="542" t="str">
        <f ca="1">'8'!AT110</f>
        <v xml:space="preserve"> </v>
      </c>
      <c r="P330" s="542"/>
      <c r="Q330" s="532" t="str">
        <f ca="1">CONCATENATE('8'!AU110,". ",'8'!AV110)</f>
        <v xml:space="preserve"> .  </v>
      </c>
      <c r="R330" s="532"/>
      <c r="S330" s="532"/>
      <c r="T330" s="542" t="str">
        <f ca="1">'8'!AW110</f>
        <v xml:space="preserve"> </v>
      </c>
      <c r="U330" s="542"/>
    </row>
    <row r="331" spans="1:21" x14ac:dyDescent="0.35">
      <c r="A331" s="239">
        <v>106</v>
      </c>
      <c r="B331" s="532" t="str">
        <f ca="1">IF(CONCATENATE('8'!AB111," (",'8'!AD111,"), ",'8'!AC111,", ",'8'!AE111)=$AJ$226,"",IF(CONCATENATE('8'!AB111," (",'8'!AD111,"), ",'8'!AC111,", ",'8'!AE111)=$AJ$227,"-",(CONCATENATE('8'!AB111," (",'8'!AD111,"), ",'8'!AC111,", ",'8'!AE111))))</f>
        <v/>
      </c>
      <c r="C331" s="532"/>
      <c r="D331" s="532"/>
      <c r="E331" s="532" t="str">
        <f ca="1">IF(CONCATENATE('8'!AG111,", ",'8'!AF111,", ",'8'!AH111," обл., ",'8'!AI111," р-н, ",'8'!AJ111," ",'8'!AK111,", ",'8'!AL111," ",'8'!AM111,", буд. ",'8'!AN111,", кв./оф.",'8'!AO111,".    ",'8'!AP111)=$AJ$230,"",IF(CONCATENATE('8'!AG111,", ",'8'!AF111,", ",'8'!AH111," обл., ",'8'!AI111," р-н, ",'8'!AJ111," ",'8'!AK111,", ",'8'!AL111," ",'8'!AM111,", буд. ",'8'!AN111,", кв./оф.",'8'!AO111,".    ",'8'!AP111)=$AJ$228,"-",CONCATENATE('8'!AG111,", ",'8'!AF111,", ",'8'!AH111," обл., ",'8'!AI111," р-н, ",'8'!AJ111," ",'8'!AK111,", ",'8'!AL111," ",'8'!AM111,", буд. ",'8'!AN111,", кв./оф.",'8'!AO111,".    ",'8'!AP111)))</f>
        <v/>
      </c>
      <c r="F331" s="532"/>
      <c r="G331" s="532"/>
      <c r="H331" s="532"/>
      <c r="I331" s="541" t="str">
        <f ca="1">'8'!AQ111</f>
        <v xml:space="preserve"> </v>
      </c>
      <c r="J331" s="541"/>
      <c r="K331" s="541" t="str">
        <f ca="1">'8'!AR111</f>
        <v xml:space="preserve"> </v>
      </c>
      <c r="L331" s="541"/>
      <c r="M331" s="541" t="str">
        <f ca="1">'8'!AS111</f>
        <v/>
      </c>
      <c r="N331" s="541"/>
      <c r="O331" s="542" t="str">
        <f ca="1">'8'!AT111</f>
        <v xml:space="preserve"> </v>
      </c>
      <c r="P331" s="542"/>
      <c r="Q331" s="532" t="str">
        <f ca="1">CONCATENATE('8'!AU111,". ",'8'!AV111)</f>
        <v xml:space="preserve"> .  </v>
      </c>
      <c r="R331" s="532"/>
      <c r="S331" s="532"/>
      <c r="T331" s="542" t="str">
        <f ca="1">'8'!AW111</f>
        <v xml:space="preserve"> </v>
      </c>
      <c r="U331" s="542"/>
    </row>
    <row r="332" spans="1:21" x14ac:dyDescent="0.35">
      <c r="A332" s="239">
        <v>107</v>
      </c>
      <c r="B332" s="532" t="str">
        <f ca="1">IF(CONCATENATE('8'!AB112," (",'8'!AD112,"), ",'8'!AC112,", ",'8'!AE112)=$AJ$226,"",IF(CONCATENATE('8'!AB112," (",'8'!AD112,"), ",'8'!AC112,", ",'8'!AE112)=$AJ$227,"-",(CONCATENATE('8'!AB112," (",'8'!AD112,"), ",'8'!AC112,", ",'8'!AE112))))</f>
        <v/>
      </c>
      <c r="C332" s="532"/>
      <c r="D332" s="532"/>
      <c r="E332" s="532" t="str">
        <f ca="1">IF(CONCATENATE('8'!AG112,", ",'8'!AF112,", ",'8'!AH112," обл., ",'8'!AI112," р-н, ",'8'!AJ112," ",'8'!AK112,", ",'8'!AL112," ",'8'!AM112,", буд. ",'8'!AN112,", кв./оф.",'8'!AO112,".    ",'8'!AP112)=$AJ$230,"",IF(CONCATENATE('8'!AG112,", ",'8'!AF112,", ",'8'!AH112," обл., ",'8'!AI112," р-н, ",'8'!AJ112," ",'8'!AK112,", ",'8'!AL112," ",'8'!AM112,", буд. ",'8'!AN112,", кв./оф.",'8'!AO112,".    ",'8'!AP112)=$AJ$228,"-",CONCATENATE('8'!AG112,", ",'8'!AF112,", ",'8'!AH112," обл., ",'8'!AI112," р-н, ",'8'!AJ112," ",'8'!AK112,", ",'8'!AL112," ",'8'!AM112,", буд. ",'8'!AN112,", кв./оф.",'8'!AO112,".    ",'8'!AP112)))</f>
        <v/>
      </c>
      <c r="F332" s="532"/>
      <c r="G332" s="532"/>
      <c r="H332" s="532"/>
      <c r="I332" s="541" t="str">
        <f ca="1">'8'!AQ112</f>
        <v xml:space="preserve"> </v>
      </c>
      <c r="J332" s="541"/>
      <c r="K332" s="541" t="str">
        <f ca="1">'8'!AR112</f>
        <v xml:space="preserve"> </v>
      </c>
      <c r="L332" s="541"/>
      <c r="M332" s="541" t="str">
        <f ca="1">'8'!AS112</f>
        <v/>
      </c>
      <c r="N332" s="541"/>
      <c r="O332" s="542" t="str">
        <f ca="1">'8'!AT112</f>
        <v xml:space="preserve"> </v>
      </c>
      <c r="P332" s="542"/>
      <c r="Q332" s="532" t="str">
        <f ca="1">CONCATENATE('8'!AU112,". ",'8'!AV112)</f>
        <v xml:space="preserve"> .  </v>
      </c>
      <c r="R332" s="532"/>
      <c r="S332" s="532"/>
      <c r="T332" s="542" t="str">
        <f ca="1">'8'!AW112</f>
        <v xml:space="preserve"> </v>
      </c>
      <c r="U332" s="542"/>
    </row>
    <row r="333" spans="1:21" x14ac:dyDescent="0.35">
      <c r="A333" s="239">
        <v>108</v>
      </c>
      <c r="B333" s="532" t="str">
        <f ca="1">IF(CONCATENATE('8'!AB113," (",'8'!AD113,"), ",'8'!AC113,", ",'8'!AE113)=$AJ$226,"",IF(CONCATENATE('8'!AB113," (",'8'!AD113,"), ",'8'!AC113,", ",'8'!AE113)=$AJ$227,"-",(CONCATENATE('8'!AB113," (",'8'!AD113,"), ",'8'!AC113,", ",'8'!AE113))))</f>
        <v/>
      </c>
      <c r="C333" s="532"/>
      <c r="D333" s="532"/>
      <c r="E333" s="532" t="str">
        <f ca="1">IF(CONCATENATE('8'!AG113,", ",'8'!AF113,", ",'8'!AH113," обл., ",'8'!AI113," р-н, ",'8'!AJ113," ",'8'!AK113,", ",'8'!AL113," ",'8'!AM113,", буд. ",'8'!AN113,", кв./оф.",'8'!AO113,".    ",'8'!AP113)=$AJ$230,"",IF(CONCATENATE('8'!AG113,", ",'8'!AF113,", ",'8'!AH113," обл., ",'8'!AI113," р-н, ",'8'!AJ113," ",'8'!AK113,", ",'8'!AL113," ",'8'!AM113,", буд. ",'8'!AN113,", кв./оф.",'8'!AO113,".    ",'8'!AP113)=$AJ$228,"-",CONCATENATE('8'!AG113,", ",'8'!AF113,", ",'8'!AH113," обл., ",'8'!AI113," р-н, ",'8'!AJ113," ",'8'!AK113,", ",'8'!AL113," ",'8'!AM113,", буд. ",'8'!AN113,", кв./оф.",'8'!AO113,".    ",'8'!AP113)))</f>
        <v/>
      </c>
      <c r="F333" s="532"/>
      <c r="G333" s="532"/>
      <c r="H333" s="532"/>
      <c r="I333" s="541" t="str">
        <f ca="1">'8'!AQ113</f>
        <v xml:space="preserve"> </v>
      </c>
      <c r="J333" s="541"/>
      <c r="K333" s="541" t="str">
        <f ca="1">'8'!AR113</f>
        <v xml:space="preserve"> </v>
      </c>
      <c r="L333" s="541"/>
      <c r="M333" s="541" t="str">
        <f ca="1">'8'!AS113</f>
        <v/>
      </c>
      <c r="N333" s="541"/>
      <c r="O333" s="542" t="str">
        <f ca="1">'8'!AT113</f>
        <v xml:space="preserve"> </v>
      </c>
      <c r="P333" s="542"/>
      <c r="Q333" s="532" t="str">
        <f ca="1">CONCATENATE('8'!AU113,". ",'8'!AV113)</f>
        <v xml:space="preserve"> .  </v>
      </c>
      <c r="R333" s="532"/>
      <c r="S333" s="532"/>
      <c r="T333" s="542" t="str">
        <f ca="1">'8'!AW113</f>
        <v xml:space="preserve"> </v>
      </c>
      <c r="U333" s="542"/>
    </row>
    <row r="334" spans="1:21" x14ac:dyDescent="0.35">
      <c r="A334" s="239">
        <v>109</v>
      </c>
      <c r="B334" s="532" t="str">
        <f ca="1">IF(CONCATENATE('8'!AB114," (",'8'!AD114,"), ",'8'!AC114,", ",'8'!AE114)=$AJ$226,"",IF(CONCATENATE('8'!AB114," (",'8'!AD114,"), ",'8'!AC114,", ",'8'!AE114)=$AJ$227,"-",(CONCATENATE('8'!AB114," (",'8'!AD114,"), ",'8'!AC114,", ",'8'!AE114))))</f>
        <v/>
      </c>
      <c r="C334" s="532"/>
      <c r="D334" s="532"/>
      <c r="E334" s="532" t="str">
        <f ca="1">IF(CONCATENATE('8'!AG114,", ",'8'!AF114,", ",'8'!AH114," обл., ",'8'!AI114," р-н, ",'8'!AJ114," ",'8'!AK114,", ",'8'!AL114," ",'8'!AM114,", буд. ",'8'!AN114,", кв./оф.",'8'!AO114,".    ",'8'!AP114)=$AJ$230,"",IF(CONCATENATE('8'!AG114,", ",'8'!AF114,", ",'8'!AH114," обл., ",'8'!AI114," р-н, ",'8'!AJ114," ",'8'!AK114,", ",'8'!AL114," ",'8'!AM114,", буд. ",'8'!AN114,", кв./оф.",'8'!AO114,".    ",'8'!AP114)=$AJ$228,"-",CONCATENATE('8'!AG114,", ",'8'!AF114,", ",'8'!AH114," обл., ",'8'!AI114," р-н, ",'8'!AJ114," ",'8'!AK114,", ",'8'!AL114," ",'8'!AM114,", буд. ",'8'!AN114,", кв./оф.",'8'!AO114,".    ",'8'!AP114)))</f>
        <v/>
      </c>
      <c r="F334" s="532"/>
      <c r="G334" s="532"/>
      <c r="H334" s="532"/>
      <c r="I334" s="541" t="str">
        <f ca="1">'8'!AQ114</f>
        <v xml:space="preserve"> </v>
      </c>
      <c r="J334" s="541"/>
      <c r="K334" s="541" t="str">
        <f ca="1">'8'!AR114</f>
        <v xml:space="preserve"> </v>
      </c>
      <c r="L334" s="541"/>
      <c r="M334" s="541" t="str">
        <f ca="1">'8'!AS114</f>
        <v/>
      </c>
      <c r="N334" s="541"/>
      <c r="O334" s="542" t="str">
        <f ca="1">'8'!AT114</f>
        <v xml:space="preserve"> </v>
      </c>
      <c r="P334" s="542"/>
      <c r="Q334" s="532" t="str">
        <f ca="1">CONCATENATE('8'!AU114,". ",'8'!AV114)</f>
        <v xml:space="preserve"> .  </v>
      </c>
      <c r="R334" s="532"/>
      <c r="S334" s="532"/>
      <c r="T334" s="542" t="str">
        <f ca="1">'8'!AW114</f>
        <v xml:space="preserve"> </v>
      </c>
      <c r="U334" s="542"/>
    </row>
    <row r="335" spans="1:21" x14ac:dyDescent="0.35">
      <c r="A335" s="239">
        <v>110</v>
      </c>
      <c r="B335" s="532" t="str">
        <f ca="1">IF(CONCATENATE('8'!AB115," (",'8'!AD115,"), ",'8'!AC115,", ",'8'!AE115)=$AJ$226,"",IF(CONCATENATE('8'!AB115," (",'8'!AD115,"), ",'8'!AC115,", ",'8'!AE115)=$AJ$227,"-",(CONCATENATE('8'!AB115," (",'8'!AD115,"), ",'8'!AC115,", ",'8'!AE115))))</f>
        <v/>
      </c>
      <c r="C335" s="532"/>
      <c r="D335" s="532"/>
      <c r="E335" s="532" t="str">
        <f ca="1">IF(CONCATENATE('8'!AG115,", ",'8'!AF115,", ",'8'!AH115," обл., ",'8'!AI115," р-н, ",'8'!AJ115," ",'8'!AK115,", ",'8'!AL115," ",'8'!AM115,", буд. ",'8'!AN115,", кв./оф.",'8'!AO115,".    ",'8'!AP115)=$AJ$230,"",IF(CONCATENATE('8'!AG115,", ",'8'!AF115,", ",'8'!AH115," обл., ",'8'!AI115," р-н, ",'8'!AJ115," ",'8'!AK115,", ",'8'!AL115," ",'8'!AM115,", буд. ",'8'!AN115,", кв./оф.",'8'!AO115,".    ",'8'!AP115)=$AJ$228,"-",CONCATENATE('8'!AG115,", ",'8'!AF115,", ",'8'!AH115," обл., ",'8'!AI115," р-н, ",'8'!AJ115," ",'8'!AK115,", ",'8'!AL115," ",'8'!AM115,", буд. ",'8'!AN115,", кв./оф.",'8'!AO115,".    ",'8'!AP115)))</f>
        <v/>
      </c>
      <c r="F335" s="532"/>
      <c r="G335" s="532"/>
      <c r="H335" s="532"/>
      <c r="I335" s="541" t="str">
        <f ca="1">'8'!AQ115</f>
        <v xml:space="preserve"> </v>
      </c>
      <c r="J335" s="541"/>
      <c r="K335" s="541" t="str">
        <f ca="1">'8'!AR115</f>
        <v xml:space="preserve"> </v>
      </c>
      <c r="L335" s="541"/>
      <c r="M335" s="541" t="str">
        <f ca="1">'8'!AS115</f>
        <v/>
      </c>
      <c r="N335" s="541"/>
      <c r="O335" s="542" t="str">
        <f ca="1">'8'!AT115</f>
        <v xml:space="preserve"> </v>
      </c>
      <c r="P335" s="542"/>
      <c r="Q335" s="532" t="str">
        <f ca="1">CONCATENATE('8'!AU115,". ",'8'!AV115)</f>
        <v xml:space="preserve"> .  </v>
      </c>
      <c r="R335" s="532"/>
      <c r="S335" s="532"/>
      <c r="T335" s="542" t="str">
        <f ca="1">'8'!AW115</f>
        <v xml:space="preserve"> </v>
      </c>
      <c r="U335" s="542"/>
    </row>
    <row r="336" spans="1:21" x14ac:dyDescent="0.35">
      <c r="A336" s="239">
        <v>111</v>
      </c>
      <c r="B336" s="532" t="str">
        <f ca="1">IF(CONCATENATE('8'!AB116," (",'8'!AD116,"), ",'8'!AC116,", ",'8'!AE116)=$AJ$226,"",IF(CONCATENATE('8'!AB116," (",'8'!AD116,"), ",'8'!AC116,", ",'8'!AE116)=$AJ$227,"-",(CONCATENATE('8'!AB116," (",'8'!AD116,"), ",'8'!AC116,", ",'8'!AE116))))</f>
        <v/>
      </c>
      <c r="C336" s="532"/>
      <c r="D336" s="532"/>
      <c r="E336" s="532" t="str">
        <f ca="1">IF(CONCATENATE('8'!AG116,", ",'8'!AF116,", ",'8'!AH116," обл., ",'8'!AI116," р-н, ",'8'!AJ116," ",'8'!AK116,", ",'8'!AL116," ",'8'!AM116,", буд. ",'8'!AN116,", кв./оф.",'8'!AO116,".    ",'8'!AP116)=$AJ$230,"",IF(CONCATENATE('8'!AG116,", ",'8'!AF116,", ",'8'!AH116," обл., ",'8'!AI116," р-н, ",'8'!AJ116," ",'8'!AK116,", ",'8'!AL116," ",'8'!AM116,", буд. ",'8'!AN116,", кв./оф.",'8'!AO116,".    ",'8'!AP116)=$AJ$228,"-",CONCATENATE('8'!AG116,", ",'8'!AF116,", ",'8'!AH116," обл., ",'8'!AI116," р-н, ",'8'!AJ116," ",'8'!AK116,", ",'8'!AL116," ",'8'!AM116,", буд. ",'8'!AN116,", кв./оф.",'8'!AO116,".    ",'8'!AP116)))</f>
        <v/>
      </c>
      <c r="F336" s="532"/>
      <c r="G336" s="532"/>
      <c r="H336" s="532"/>
      <c r="I336" s="541" t="str">
        <f ca="1">'8'!AQ116</f>
        <v xml:space="preserve"> </v>
      </c>
      <c r="J336" s="541"/>
      <c r="K336" s="541" t="str">
        <f ca="1">'8'!AR116</f>
        <v xml:space="preserve"> </v>
      </c>
      <c r="L336" s="541"/>
      <c r="M336" s="541" t="str">
        <f ca="1">'8'!AS116</f>
        <v/>
      </c>
      <c r="N336" s="541"/>
      <c r="O336" s="542" t="str">
        <f ca="1">'8'!AT116</f>
        <v xml:space="preserve"> </v>
      </c>
      <c r="P336" s="542"/>
      <c r="Q336" s="532" t="str">
        <f ca="1">CONCATENATE('8'!AU116,". ",'8'!AV116)</f>
        <v xml:space="preserve"> .  </v>
      </c>
      <c r="R336" s="532"/>
      <c r="S336" s="532"/>
      <c r="T336" s="542" t="str">
        <f ca="1">'8'!AW116</f>
        <v xml:space="preserve"> </v>
      </c>
      <c r="U336" s="542"/>
    </row>
    <row r="337" spans="1:21" x14ac:dyDescent="0.35">
      <c r="A337" s="239">
        <v>112</v>
      </c>
      <c r="B337" s="532" t="str">
        <f ca="1">IF(CONCATENATE('8'!AB117," (",'8'!AD117,"), ",'8'!AC117,", ",'8'!AE117)=$AJ$226,"",IF(CONCATENATE('8'!AB117," (",'8'!AD117,"), ",'8'!AC117,", ",'8'!AE117)=$AJ$227,"-",(CONCATENATE('8'!AB117," (",'8'!AD117,"), ",'8'!AC117,", ",'8'!AE117))))</f>
        <v/>
      </c>
      <c r="C337" s="532"/>
      <c r="D337" s="532"/>
      <c r="E337" s="532" t="str">
        <f ca="1">IF(CONCATENATE('8'!AG117,", ",'8'!AF117,", ",'8'!AH117," обл., ",'8'!AI117," р-н, ",'8'!AJ117," ",'8'!AK117,", ",'8'!AL117," ",'8'!AM117,", буд. ",'8'!AN117,", кв./оф.",'8'!AO117,".    ",'8'!AP117)=$AJ$230,"",IF(CONCATENATE('8'!AG117,", ",'8'!AF117,", ",'8'!AH117," обл., ",'8'!AI117," р-н, ",'8'!AJ117," ",'8'!AK117,", ",'8'!AL117," ",'8'!AM117,", буд. ",'8'!AN117,", кв./оф.",'8'!AO117,".    ",'8'!AP117)=$AJ$228,"-",CONCATENATE('8'!AG117,", ",'8'!AF117,", ",'8'!AH117," обл., ",'8'!AI117," р-н, ",'8'!AJ117," ",'8'!AK117,", ",'8'!AL117," ",'8'!AM117,", буд. ",'8'!AN117,", кв./оф.",'8'!AO117,".    ",'8'!AP117)))</f>
        <v/>
      </c>
      <c r="F337" s="532"/>
      <c r="G337" s="532"/>
      <c r="H337" s="532"/>
      <c r="I337" s="541" t="str">
        <f ca="1">'8'!AQ117</f>
        <v xml:space="preserve"> </v>
      </c>
      <c r="J337" s="541"/>
      <c r="K337" s="541" t="str">
        <f ca="1">'8'!AR117</f>
        <v xml:space="preserve"> </v>
      </c>
      <c r="L337" s="541"/>
      <c r="M337" s="541" t="str">
        <f ca="1">'8'!AS117</f>
        <v/>
      </c>
      <c r="N337" s="541"/>
      <c r="O337" s="542" t="str">
        <f ca="1">'8'!AT117</f>
        <v xml:space="preserve"> </v>
      </c>
      <c r="P337" s="542"/>
      <c r="Q337" s="532" t="str">
        <f ca="1">CONCATENATE('8'!AU117,". ",'8'!AV117)</f>
        <v xml:space="preserve"> .  </v>
      </c>
      <c r="R337" s="532"/>
      <c r="S337" s="532"/>
      <c r="T337" s="542" t="str">
        <f ca="1">'8'!AW117</f>
        <v xml:space="preserve"> </v>
      </c>
      <c r="U337" s="542"/>
    </row>
    <row r="338" spans="1:21" x14ac:dyDescent="0.35">
      <c r="A338" s="239">
        <v>113</v>
      </c>
      <c r="B338" s="532" t="str">
        <f ca="1">IF(CONCATENATE('8'!AB118," (",'8'!AD118,"), ",'8'!AC118,", ",'8'!AE118)=$AJ$226,"",IF(CONCATENATE('8'!AB118," (",'8'!AD118,"), ",'8'!AC118,", ",'8'!AE118)=$AJ$227,"-",(CONCATENATE('8'!AB118," (",'8'!AD118,"), ",'8'!AC118,", ",'8'!AE118))))</f>
        <v/>
      </c>
      <c r="C338" s="532"/>
      <c r="D338" s="532"/>
      <c r="E338" s="532" t="str">
        <f ca="1">IF(CONCATENATE('8'!AG118,", ",'8'!AF118,", ",'8'!AH118," обл., ",'8'!AI118," р-н, ",'8'!AJ118," ",'8'!AK118,", ",'8'!AL118," ",'8'!AM118,", буд. ",'8'!AN118,", кв./оф.",'8'!AO118,".    ",'8'!AP118)=$AJ$230,"",IF(CONCATENATE('8'!AG118,", ",'8'!AF118,", ",'8'!AH118," обл., ",'8'!AI118," р-н, ",'8'!AJ118," ",'8'!AK118,", ",'8'!AL118," ",'8'!AM118,", буд. ",'8'!AN118,", кв./оф.",'8'!AO118,".    ",'8'!AP118)=$AJ$228,"-",CONCATENATE('8'!AG118,", ",'8'!AF118,", ",'8'!AH118," обл., ",'8'!AI118," р-н, ",'8'!AJ118," ",'8'!AK118,", ",'8'!AL118," ",'8'!AM118,", буд. ",'8'!AN118,", кв./оф.",'8'!AO118,".    ",'8'!AP118)))</f>
        <v/>
      </c>
      <c r="F338" s="532"/>
      <c r="G338" s="532"/>
      <c r="H338" s="532"/>
      <c r="I338" s="541" t="str">
        <f ca="1">'8'!AQ118</f>
        <v xml:space="preserve"> </v>
      </c>
      <c r="J338" s="541"/>
      <c r="K338" s="541" t="str">
        <f ca="1">'8'!AR118</f>
        <v xml:space="preserve"> </v>
      </c>
      <c r="L338" s="541"/>
      <c r="M338" s="541" t="str">
        <f ca="1">'8'!AS118</f>
        <v/>
      </c>
      <c r="N338" s="541"/>
      <c r="O338" s="542" t="str">
        <f ca="1">'8'!AT118</f>
        <v xml:space="preserve"> </v>
      </c>
      <c r="P338" s="542"/>
      <c r="Q338" s="532" t="str">
        <f ca="1">CONCATENATE('8'!AU118,". ",'8'!AV118)</f>
        <v xml:space="preserve"> .  </v>
      </c>
      <c r="R338" s="532"/>
      <c r="S338" s="532"/>
      <c r="T338" s="542" t="str">
        <f ca="1">'8'!AW118</f>
        <v xml:space="preserve"> </v>
      </c>
      <c r="U338" s="542"/>
    </row>
    <row r="339" spans="1:21" x14ac:dyDescent="0.35">
      <c r="A339" s="239">
        <v>114</v>
      </c>
      <c r="B339" s="532" t="str">
        <f ca="1">IF(CONCATENATE('8'!AB119," (",'8'!AD119,"), ",'8'!AC119,", ",'8'!AE119)=$AJ$226,"",IF(CONCATENATE('8'!AB119," (",'8'!AD119,"), ",'8'!AC119,", ",'8'!AE119)=$AJ$227,"-",(CONCATENATE('8'!AB119," (",'8'!AD119,"), ",'8'!AC119,", ",'8'!AE119))))</f>
        <v/>
      </c>
      <c r="C339" s="532"/>
      <c r="D339" s="532"/>
      <c r="E339" s="532" t="str">
        <f ca="1">IF(CONCATENATE('8'!AG119,", ",'8'!AF119,", ",'8'!AH119," обл., ",'8'!AI119," р-н, ",'8'!AJ119," ",'8'!AK119,", ",'8'!AL119," ",'8'!AM119,", буд. ",'8'!AN119,", кв./оф.",'8'!AO119,".    ",'8'!AP119)=$AJ$230,"",IF(CONCATENATE('8'!AG119,", ",'8'!AF119,", ",'8'!AH119," обл., ",'8'!AI119," р-н, ",'8'!AJ119," ",'8'!AK119,", ",'8'!AL119," ",'8'!AM119,", буд. ",'8'!AN119,", кв./оф.",'8'!AO119,".    ",'8'!AP119)=$AJ$228,"-",CONCATENATE('8'!AG119,", ",'8'!AF119,", ",'8'!AH119," обл., ",'8'!AI119," р-н, ",'8'!AJ119," ",'8'!AK119,", ",'8'!AL119," ",'8'!AM119,", буд. ",'8'!AN119,", кв./оф.",'8'!AO119,".    ",'8'!AP119)))</f>
        <v/>
      </c>
      <c r="F339" s="532"/>
      <c r="G339" s="532"/>
      <c r="H339" s="532"/>
      <c r="I339" s="541" t="str">
        <f ca="1">'8'!AQ119</f>
        <v xml:space="preserve"> </v>
      </c>
      <c r="J339" s="541"/>
      <c r="K339" s="541" t="str">
        <f ca="1">'8'!AR119</f>
        <v xml:space="preserve"> </v>
      </c>
      <c r="L339" s="541"/>
      <c r="M339" s="541" t="str">
        <f ca="1">'8'!AS119</f>
        <v/>
      </c>
      <c r="N339" s="541"/>
      <c r="O339" s="542" t="str">
        <f ca="1">'8'!AT119</f>
        <v xml:space="preserve"> </v>
      </c>
      <c r="P339" s="542"/>
      <c r="Q339" s="532" t="str">
        <f ca="1">CONCATENATE('8'!AU119,". ",'8'!AV119)</f>
        <v xml:space="preserve"> .  </v>
      </c>
      <c r="R339" s="532"/>
      <c r="S339" s="532"/>
      <c r="T339" s="542" t="str">
        <f ca="1">'8'!AW119</f>
        <v xml:space="preserve"> </v>
      </c>
      <c r="U339" s="542"/>
    </row>
    <row r="340" spans="1:21" x14ac:dyDescent="0.35">
      <c r="A340" s="239">
        <v>115</v>
      </c>
      <c r="B340" s="532" t="str">
        <f ca="1">IF(CONCATENATE('8'!AB120," (",'8'!AD120,"), ",'8'!AC120,", ",'8'!AE120)=$AJ$226,"",IF(CONCATENATE('8'!AB120," (",'8'!AD120,"), ",'8'!AC120,", ",'8'!AE120)=$AJ$227,"-",(CONCATENATE('8'!AB120," (",'8'!AD120,"), ",'8'!AC120,", ",'8'!AE120))))</f>
        <v/>
      </c>
      <c r="C340" s="532"/>
      <c r="D340" s="532"/>
      <c r="E340" s="532" t="str">
        <f ca="1">IF(CONCATENATE('8'!AG120,", ",'8'!AF120,", ",'8'!AH120," обл., ",'8'!AI120," р-н, ",'8'!AJ120," ",'8'!AK120,", ",'8'!AL120," ",'8'!AM120,", буд. ",'8'!AN120,", кв./оф.",'8'!AO120,".    ",'8'!AP120)=$AJ$230,"",IF(CONCATENATE('8'!AG120,", ",'8'!AF120,", ",'8'!AH120," обл., ",'8'!AI120," р-н, ",'8'!AJ120," ",'8'!AK120,", ",'8'!AL120," ",'8'!AM120,", буд. ",'8'!AN120,", кв./оф.",'8'!AO120,".    ",'8'!AP120)=$AJ$228,"-",CONCATENATE('8'!AG120,", ",'8'!AF120,", ",'8'!AH120," обл., ",'8'!AI120," р-н, ",'8'!AJ120," ",'8'!AK120,", ",'8'!AL120," ",'8'!AM120,", буд. ",'8'!AN120,", кв./оф.",'8'!AO120,".    ",'8'!AP120)))</f>
        <v/>
      </c>
      <c r="F340" s="532"/>
      <c r="G340" s="532"/>
      <c r="H340" s="532"/>
      <c r="I340" s="541" t="str">
        <f ca="1">'8'!AQ120</f>
        <v xml:space="preserve"> </v>
      </c>
      <c r="J340" s="541"/>
      <c r="K340" s="541" t="str">
        <f ca="1">'8'!AR120</f>
        <v xml:space="preserve"> </v>
      </c>
      <c r="L340" s="541"/>
      <c r="M340" s="541" t="str">
        <f ca="1">'8'!AS120</f>
        <v/>
      </c>
      <c r="N340" s="541"/>
      <c r="O340" s="542" t="str">
        <f ca="1">'8'!AT120</f>
        <v xml:space="preserve"> </v>
      </c>
      <c r="P340" s="542"/>
      <c r="Q340" s="532" t="str">
        <f ca="1">CONCATENATE('8'!AU120,". ",'8'!AV120)</f>
        <v xml:space="preserve"> .  </v>
      </c>
      <c r="R340" s="532"/>
      <c r="S340" s="532"/>
      <c r="T340" s="542" t="str">
        <f ca="1">'8'!AW120</f>
        <v xml:space="preserve"> </v>
      </c>
      <c r="U340" s="542"/>
    </row>
    <row r="341" spans="1:21" x14ac:dyDescent="0.35">
      <c r="A341" s="239">
        <v>116</v>
      </c>
      <c r="B341" s="532" t="str">
        <f ca="1">IF(CONCATENATE('8'!AB121," (",'8'!AD121,"), ",'8'!AC121,", ",'8'!AE121)=$AJ$226,"",IF(CONCATENATE('8'!AB121," (",'8'!AD121,"), ",'8'!AC121,", ",'8'!AE121)=$AJ$227,"-",(CONCATENATE('8'!AB121," (",'8'!AD121,"), ",'8'!AC121,", ",'8'!AE121))))</f>
        <v/>
      </c>
      <c r="C341" s="532"/>
      <c r="D341" s="532"/>
      <c r="E341" s="532" t="str">
        <f ca="1">IF(CONCATENATE('8'!AG121,", ",'8'!AF121,", ",'8'!AH121," обл., ",'8'!AI121," р-н, ",'8'!AJ121," ",'8'!AK121,", ",'8'!AL121," ",'8'!AM121,", буд. ",'8'!AN121,", кв./оф.",'8'!AO121,".    ",'8'!AP121)=$AJ$230,"",IF(CONCATENATE('8'!AG121,", ",'8'!AF121,", ",'8'!AH121," обл., ",'8'!AI121," р-н, ",'8'!AJ121," ",'8'!AK121,", ",'8'!AL121," ",'8'!AM121,", буд. ",'8'!AN121,", кв./оф.",'8'!AO121,".    ",'8'!AP121)=$AJ$228,"-",CONCATENATE('8'!AG121,", ",'8'!AF121,", ",'8'!AH121," обл., ",'8'!AI121," р-н, ",'8'!AJ121," ",'8'!AK121,", ",'8'!AL121," ",'8'!AM121,", буд. ",'8'!AN121,", кв./оф.",'8'!AO121,".    ",'8'!AP121)))</f>
        <v/>
      </c>
      <c r="F341" s="532"/>
      <c r="G341" s="532"/>
      <c r="H341" s="532"/>
      <c r="I341" s="541" t="str">
        <f ca="1">'8'!AQ121</f>
        <v xml:space="preserve"> </v>
      </c>
      <c r="J341" s="541"/>
      <c r="K341" s="541" t="str">
        <f ca="1">'8'!AR121</f>
        <v xml:space="preserve"> </v>
      </c>
      <c r="L341" s="541"/>
      <c r="M341" s="541" t="str">
        <f ca="1">'8'!AS121</f>
        <v/>
      </c>
      <c r="N341" s="541"/>
      <c r="O341" s="542" t="str">
        <f ca="1">'8'!AT121</f>
        <v xml:space="preserve"> </v>
      </c>
      <c r="P341" s="542"/>
      <c r="Q341" s="532" t="str">
        <f ca="1">CONCATENATE('8'!AU121,". ",'8'!AV121)</f>
        <v xml:space="preserve"> .  </v>
      </c>
      <c r="R341" s="532"/>
      <c r="S341" s="532"/>
      <c r="T341" s="542" t="str">
        <f ca="1">'8'!AW121</f>
        <v xml:space="preserve"> </v>
      </c>
      <c r="U341" s="542"/>
    </row>
    <row r="342" spans="1:21" x14ac:dyDescent="0.35">
      <c r="A342" s="239">
        <v>117</v>
      </c>
      <c r="B342" s="532" t="str">
        <f ca="1">IF(CONCATENATE('8'!AB122," (",'8'!AD122,"), ",'8'!AC122,", ",'8'!AE122)=$AJ$226,"",IF(CONCATENATE('8'!AB122," (",'8'!AD122,"), ",'8'!AC122,", ",'8'!AE122)=$AJ$227,"-",(CONCATENATE('8'!AB122," (",'8'!AD122,"), ",'8'!AC122,", ",'8'!AE122))))</f>
        <v/>
      </c>
      <c r="C342" s="532"/>
      <c r="D342" s="532"/>
      <c r="E342" s="532" t="str">
        <f ca="1">IF(CONCATENATE('8'!AG122,", ",'8'!AF122,", ",'8'!AH122," обл., ",'8'!AI122," р-н, ",'8'!AJ122," ",'8'!AK122,", ",'8'!AL122," ",'8'!AM122,", буд. ",'8'!AN122,", кв./оф.",'8'!AO122,".    ",'8'!AP122)=$AJ$230,"",IF(CONCATENATE('8'!AG122,", ",'8'!AF122,", ",'8'!AH122," обл., ",'8'!AI122," р-н, ",'8'!AJ122," ",'8'!AK122,", ",'8'!AL122," ",'8'!AM122,", буд. ",'8'!AN122,", кв./оф.",'8'!AO122,".    ",'8'!AP122)=$AJ$228,"-",CONCATENATE('8'!AG122,", ",'8'!AF122,", ",'8'!AH122," обл., ",'8'!AI122," р-н, ",'8'!AJ122," ",'8'!AK122,", ",'8'!AL122," ",'8'!AM122,", буд. ",'8'!AN122,", кв./оф.",'8'!AO122,".    ",'8'!AP122)))</f>
        <v/>
      </c>
      <c r="F342" s="532"/>
      <c r="G342" s="532"/>
      <c r="H342" s="532"/>
      <c r="I342" s="541" t="str">
        <f ca="1">'8'!AQ122</f>
        <v xml:space="preserve"> </v>
      </c>
      <c r="J342" s="541"/>
      <c r="K342" s="541" t="str">
        <f ca="1">'8'!AR122</f>
        <v xml:space="preserve"> </v>
      </c>
      <c r="L342" s="541"/>
      <c r="M342" s="541" t="str">
        <f ca="1">'8'!AS122</f>
        <v/>
      </c>
      <c r="N342" s="541"/>
      <c r="O342" s="542" t="str">
        <f ca="1">'8'!AT122</f>
        <v xml:space="preserve"> </v>
      </c>
      <c r="P342" s="542"/>
      <c r="Q342" s="532" t="str">
        <f ca="1">CONCATENATE('8'!AU122,". ",'8'!AV122)</f>
        <v xml:space="preserve"> .  </v>
      </c>
      <c r="R342" s="532"/>
      <c r="S342" s="532"/>
      <c r="T342" s="542" t="str">
        <f ca="1">'8'!AW122</f>
        <v xml:space="preserve"> </v>
      </c>
      <c r="U342" s="542"/>
    </row>
    <row r="343" spans="1:21" x14ac:dyDescent="0.35">
      <c r="A343" s="239">
        <v>118</v>
      </c>
      <c r="B343" s="532" t="str">
        <f ca="1">IF(CONCATENATE('8'!AB123," (",'8'!AD123,"), ",'8'!AC123,", ",'8'!AE123)=$AJ$226,"",IF(CONCATENATE('8'!AB123," (",'8'!AD123,"), ",'8'!AC123,", ",'8'!AE123)=$AJ$227,"-",(CONCATENATE('8'!AB123," (",'8'!AD123,"), ",'8'!AC123,", ",'8'!AE123))))</f>
        <v/>
      </c>
      <c r="C343" s="532"/>
      <c r="D343" s="532"/>
      <c r="E343" s="532" t="str">
        <f ca="1">IF(CONCATENATE('8'!AG123,", ",'8'!AF123,", ",'8'!AH123," обл., ",'8'!AI123," р-н, ",'8'!AJ123," ",'8'!AK123,", ",'8'!AL123," ",'8'!AM123,", буд. ",'8'!AN123,", кв./оф.",'8'!AO123,".    ",'8'!AP123)=$AJ$230,"",IF(CONCATENATE('8'!AG123,", ",'8'!AF123,", ",'8'!AH123," обл., ",'8'!AI123," р-н, ",'8'!AJ123," ",'8'!AK123,", ",'8'!AL123," ",'8'!AM123,", буд. ",'8'!AN123,", кв./оф.",'8'!AO123,".    ",'8'!AP123)=$AJ$228,"-",CONCATENATE('8'!AG123,", ",'8'!AF123,", ",'8'!AH123," обл., ",'8'!AI123," р-н, ",'8'!AJ123," ",'8'!AK123,", ",'8'!AL123," ",'8'!AM123,", буд. ",'8'!AN123,", кв./оф.",'8'!AO123,".    ",'8'!AP123)))</f>
        <v/>
      </c>
      <c r="F343" s="532"/>
      <c r="G343" s="532"/>
      <c r="H343" s="532"/>
      <c r="I343" s="541" t="str">
        <f ca="1">'8'!AQ123</f>
        <v xml:space="preserve"> </v>
      </c>
      <c r="J343" s="541"/>
      <c r="K343" s="541" t="str">
        <f ca="1">'8'!AR123</f>
        <v xml:space="preserve"> </v>
      </c>
      <c r="L343" s="541"/>
      <c r="M343" s="541" t="str">
        <f ca="1">'8'!AS123</f>
        <v/>
      </c>
      <c r="N343" s="541"/>
      <c r="O343" s="542" t="str">
        <f ca="1">'8'!AT123</f>
        <v xml:space="preserve"> </v>
      </c>
      <c r="P343" s="542"/>
      <c r="Q343" s="532" t="str">
        <f ca="1">CONCATENATE('8'!AU123,". ",'8'!AV123)</f>
        <v xml:space="preserve"> .  </v>
      </c>
      <c r="R343" s="532"/>
      <c r="S343" s="532"/>
      <c r="T343" s="542" t="str">
        <f ca="1">'8'!AW123</f>
        <v xml:space="preserve"> </v>
      </c>
      <c r="U343" s="542"/>
    </row>
    <row r="344" spans="1:21" x14ac:dyDescent="0.35">
      <c r="A344" s="239">
        <v>119</v>
      </c>
      <c r="B344" s="532" t="str">
        <f ca="1">IF(CONCATENATE('8'!AB124," (",'8'!AD124,"), ",'8'!AC124,", ",'8'!AE124)=$AJ$226,"",IF(CONCATENATE('8'!AB124," (",'8'!AD124,"), ",'8'!AC124,", ",'8'!AE124)=$AJ$227,"-",(CONCATENATE('8'!AB124," (",'8'!AD124,"), ",'8'!AC124,", ",'8'!AE124))))</f>
        <v/>
      </c>
      <c r="C344" s="532"/>
      <c r="D344" s="532"/>
      <c r="E344" s="532" t="str">
        <f ca="1">IF(CONCATENATE('8'!AG124,", ",'8'!AF124,", ",'8'!AH124," обл., ",'8'!AI124," р-н, ",'8'!AJ124," ",'8'!AK124,", ",'8'!AL124," ",'8'!AM124,", буд. ",'8'!AN124,", кв./оф.",'8'!AO124,".    ",'8'!AP124)=$AJ$230,"",IF(CONCATENATE('8'!AG124,", ",'8'!AF124,", ",'8'!AH124," обл., ",'8'!AI124," р-н, ",'8'!AJ124," ",'8'!AK124,", ",'8'!AL124," ",'8'!AM124,", буд. ",'8'!AN124,", кв./оф.",'8'!AO124,".    ",'8'!AP124)=$AJ$228,"-",CONCATENATE('8'!AG124,", ",'8'!AF124,", ",'8'!AH124," обл., ",'8'!AI124," р-н, ",'8'!AJ124," ",'8'!AK124,", ",'8'!AL124," ",'8'!AM124,", буд. ",'8'!AN124,", кв./оф.",'8'!AO124,".    ",'8'!AP124)))</f>
        <v/>
      </c>
      <c r="F344" s="532"/>
      <c r="G344" s="532"/>
      <c r="H344" s="532"/>
      <c r="I344" s="541" t="str">
        <f ca="1">'8'!AQ124</f>
        <v xml:space="preserve"> </v>
      </c>
      <c r="J344" s="541"/>
      <c r="K344" s="541" t="str">
        <f ca="1">'8'!AR124</f>
        <v xml:space="preserve"> </v>
      </c>
      <c r="L344" s="541"/>
      <c r="M344" s="541" t="str">
        <f ca="1">'8'!AS124</f>
        <v/>
      </c>
      <c r="N344" s="541"/>
      <c r="O344" s="542" t="str">
        <f ca="1">'8'!AT124</f>
        <v xml:space="preserve"> </v>
      </c>
      <c r="P344" s="542"/>
      <c r="Q344" s="532" t="str">
        <f ca="1">CONCATENATE('8'!AU124,". ",'8'!AV124)</f>
        <v xml:space="preserve"> .  </v>
      </c>
      <c r="R344" s="532"/>
      <c r="S344" s="532"/>
      <c r="T344" s="542" t="str">
        <f ca="1">'8'!AW124</f>
        <v xml:space="preserve"> </v>
      </c>
      <c r="U344" s="542"/>
    </row>
    <row r="345" spans="1:21" x14ac:dyDescent="0.35">
      <c r="A345" s="239">
        <v>120</v>
      </c>
      <c r="B345" s="532" t="str">
        <f ca="1">IF(CONCATENATE('8'!AB125," (",'8'!AD125,"), ",'8'!AC125,", ",'8'!AE125)=$AJ$226,"",IF(CONCATENATE('8'!AB125," (",'8'!AD125,"), ",'8'!AC125,", ",'8'!AE125)=$AJ$227,"-",(CONCATENATE('8'!AB125," (",'8'!AD125,"), ",'8'!AC125,", ",'8'!AE125))))</f>
        <v/>
      </c>
      <c r="C345" s="532"/>
      <c r="D345" s="532"/>
      <c r="E345" s="532" t="str">
        <f ca="1">IF(CONCATENATE('8'!AG125,", ",'8'!AF125,", ",'8'!AH125," обл., ",'8'!AI125," р-н, ",'8'!AJ125," ",'8'!AK125,", ",'8'!AL125," ",'8'!AM125,", буд. ",'8'!AN125,", кв./оф.",'8'!AO125,".    ",'8'!AP125)=$AJ$230,"",IF(CONCATENATE('8'!AG125,", ",'8'!AF125,", ",'8'!AH125," обл., ",'8'!AI125," р-н, ",'8'!AJ125," ",'8'!AK125,", ",'8'!AL125," ",'8'!AM125,", буд. ",'8'!AN125,", кв./оф.",'8'!AO125,".    ",'8'!AP125)=$AJ$228,"-",CONCATENATE('8'!AG125,", ",'8'!AF125,", ",'8'!AH125," обл., ",'8'!AI125," р-н, ",'8'!AJ125," ",'8'!AK125,", ",'8'!AL125," ",'8'!AM125,", буд. ",'8'!AN125,", кв./оф.",'8'!AO125,".    ",'8'!AP125)))</f>
        <v/>
      </c>
      <c r="F345" s="532"/>
      <c r="G345" s="532"/>
      <c r="H345" s="532"/>
      <c r="I345" s="541" t="str">
        <f ca="1">'8'!AQ125</f>
        <v xml:space="preserve"> </v>
      </c>
      <c r="J345" s="541"/>
      <c r="K345" s="541" t="str">
        <f ca="1">'8'!AR125</f>
        <v xml:space="preserve"> </v>
      </c>
      <c r="L345" s="541"/>
      <c r="M345" s="541" t="str">
        <f ca="1">'8'!AS125</f>
        <v/>
      </c>
      <c r="N345" s="541"/>
      <c r="O345" s="542" t="str">
        <f ca="1">'8'!AT125</f>
        <v xml:space="preserve"> </v>
      </c>
      <c r="P345" s="542"/>
      <c r="Q345" s="532" t="str">
        <f ca="1">CONCATENATE('8'!AU125,". ",'8'!AV125)</f>
        <v xml:space="preserve"> .  </v>
      </c>
      <c r="R345" s="532"/>
      <c r="S345" s="532"/>
      <c r="T345" s="542" t="str">
        <f ca="1">'8'!AW125</f>
        <v xml:space="preserve"> </v>
      </c>
      <c r="U345" s="542"/>
    </row>
    <row r="346" spans="1:21" x14ac:dyDescent="0.35">
      <c r="A346" s="239">
        <v>121</v>
      </c>
      <c r="B346" s="532" t="str">
        <f ca="1">IF(CONCATENATE('8'!AB126," (",'8'!AD126,"), ",'8'!AC126,", ",'8'!AE126)=$AJ$226,"",IF(CONCATENATE('8'!AB126," (",'8'!AD126,"), ",'8'!AC126,", ",'8'!AE126)=$AJ$227,"-",(CONCATENATE('8'!AB126," (",'8'!AD126,"), ",'8'!AC126,", ",'8'!AE126))))</f>
        <v/>
      </c>
      <c r="C346" s="532"/>
      <c r="D346" s="532"/>
      <c r="E346" s="532" t="str">
        <f ca="1">IF(CONCATENATE('8'!AG126,", ",'8'!AF126,", ",'8'!AH126," обл., ",'8'!AI126," р-н, ",'8'!AJ126," ",'8'!AK126,", ",'8'!AL126," ",'8'!AM126,", буд. ",'8'!AN126,", кв./оф.",'8'!AO126,".    ",'8'!AP126)=$AJ$230,"",IF(CONCATENATE('8'!AG126,", ",'8'!AF126,", ",'8'!AH126," обл., ",'8'!AI126," р-н, ",'8'!AJ126," ",'8'!AK126,", ",'8'!AL126," ",'8'!AM126,", буд. ",'8'!AN126,", кв./оф.",'8'!AO126,".    ",'8'!AP126)=$AJ$228,"-",CONCATENATE('8'!AG126,", ",'8'!AF126,", ",'8'!AH126," обл., ",'8'!AI126," р-н, ",'8'!AJ126," ",'8'!AK126,", ",'8'!AL126," ",'8'!AM126,", буд. ",'8'!AN126,", кв./оф.",'8'!AO126,".    ",'8'!AP126)))</f>
        <v/>
      </c>
      <c r="F346" s="532"/>
      <c r="G346" s="532"/>
      <c r="H346" s="532"/>
      <c r="I346" s="541" t="str">
        <f ca="1">'8'!AQ126</f>
        <v xml:space="preserve"> </v>
      </c>
      <c r="J346" s="541"/>
      <c r="K346" s="541" t="str">
        <f ca="1">'8'!AR126</f>
        <v xml:space="preserve"> </v>
      </c>
      <c r="L346" s="541"/>
      <c r="M346" s="541" t="str">
        <f ca="1">'8'!AS126</f>
        <v/>
      </c>
      <c r="N346" s="541"/>
      <c r="O346" s="542" t="str">
        <f ca="1">'8'!AT126</f>
        <v xml:space="preserve"> </v>
      </c>
      <c r="P346" s="542"/>
      <c r="Q346" s="532" t="str">
        <f ca="1">CONCATENATE('8'!AU126,". ",'8'!AV126)</f>
        <v xml:space="preserve"> .  </v>
      </c>
      <c r="R346" s="532"/>
      <c r="S346" s="532"/>
      <c r="T346" s="542" t="str">
        <f ca="1">'8'!AW126</f>
        <v xml:space="preserve"> </v>
      </c>
      <c r="U346" s="542"/>
    </row>
    <row r="347" spans="1:21" x14ac:dyDescent="0.35">
      <c r="A347" s="239">
        <v>122</v>
      </c>
      <c r="B347" s="532" t="str">
        <f ca="1">IF(CONCATENATE('8'!AB127," (",'8'!AD127,"), ",'8'!AC127,", ",'8'!AE127)=$AJ$226,"",IF(CONCATENATE('8'!AB127," (",'8'!AD127,"), ",'8'!AC127,", ",'8'!AE127)=$AJ$227,"-",(CONCATENATE('8'!AB127," (",'8'!AD127,"), ",'8'!AC127,", ",'8'!AE127))))</f>
        <v/>
      </c>
      <c r="C347" s="532"/>
      <c r="D347" s="532"/>
      <c r="E347" s="532" t="str">
        <f ca="1">IF(CONCATENATE('8'!AG127,", ",'8'!AF127,", ",'8'!AH127," обл., ",'8'!AI127," р-н, ",'8'!AJ127," ",'8'!AK127,", ",'8'!AL127," ",'8'!AM127,", буд. ",'8'!AN127,", кв./оф.",'8'!AO127,".    ",'8'!AP127)=$AJ$230,"",IF(CONCATENATE('8'!AG127,", ",'8'!AF127,", ",'8'!AH127," обл., ",'8'!AI127," р-н, ",'8'!AJ127," ",'8'!AK127,", ",'8'!AL127," ",'8'!AM127,", буд. ",'8'!AN127,", кв./оф.",'8'!AO127,".    ",'8'!AP127)=$AJ$228,"-",CONCATENATE('8'!AG127,", ",'8'!AF127,", ",'8'!AH127," обл., ",'8'!AI127," р-н, ",'8'!AJ127," ",'8'!AK127,", ",'8'!AL127," ",'8'!AM127,", буд. ",'8'!AN127,", кв./оф.",'8'!AO127,".    ",'8'!AP127)))</f>
        <v/>
      </c>
      <c r="F347" s="532"/>
      <c r="G347" s="532"/>
      <c r="H347" s="532"/>
      <c r="I347" s="541" t="str">
        <f ca="1">'8'!AQ127</f>
        <v xml:space="preserve"> </v>
      </c>
      <c r="J347" s="541"/>
      <c r="K347" s="541" t="str">
        <f ca="1">'8'!AR127</f>
        <v xml:space="preserve"> </v>
      </c>
      <c r="L347" s="541"/>
      <c r="M347" s="541" t="str">
        <f ca="1">'8'!AS127</f>
        <v/>
      </c>
      <c r="N347" s="541"/>
      <c r="O347" s="542" t="str">
        <f ca="1">'8'!AT127</f>
        <v xml:space="preserve"> </v>
      </c>
      <c r="P347" s="542"/>
      <c r="Q347" s="532" t="str">
        <f ca="1">CONCATENATE('8'!AU127,". ",'8'!AV127)</f>
        <v xml:space="preserve"> .  </v>
      </c>
      <c r="R347" s="532"/>
      <c r="S347" s="532"/>
      <c r="T347" s="542" t="str">
        <f ca="1">'8'!AW127</f>
        <v xml:space="preserve"> </v>
      </c>
      <c r="U347" s="542"/>
    </row>
    <row r="348" spans="1:21" x14ac:dyDescent="0.35">
      <c r="A348" s="239">
        <v>123</v>
      </c>
      <c r="B348" s="532" t="str">
        <f ca="1">IF(CONCATENATE('8'!AB128," (",'8'!AD128,"), ",'8'!AC128,", ",'8'!AE128)=$AJ$226,"",IF(CONCATENATE('8'!AB128," (",'8'!AD128,"), ",'8'!AC128,", ",'8'!AE128)=$AJ$227,"-",(CONCATENATE('8'!AB128," (",'8'!AD128,"), ",'8'!AC128,", ",'8'!AE128))))</f>
        <v/>
      </c>
      <c r="C348" s="532"/>
      <c r="D348" s="532"/>
      <c r="E348" s="532" t="str">
        <f ca="1">IF(CONCATENATE('8'!AG128,", ",'8'!AF128,", ",'8'!AH128," обл., ",'8'!AI128," р-н, ",'8'!AJ128," ",'8'!AK128,", ",'8'!AL128," ",'8'!AM128,", буд. ",'8'!AN128,", кв./оф.",'8'!AO128,".    ",'8'!AP128)=$AJ$230,"",IF(CONCATENATE('8'!AG128,", ",'8'!AF128,", ",'8'!AH128," обл., ",'8'!AI128," р-н, ",'8'!AJ128," ",'8'!AK128,", ",'8'!AL128," ",'8'!AM128,", буд. ",'8'!AN128,", кв./оф.",'8'!AO128,".    ",'8'!AP128)=$AJ$228,"-",CONCATENATE('8'!AG128,", ",'8'!AF128,", ",'8'!AH128," обл., ",'8'!AI128," р-н, ",'8'!AJ128," ",'8'!AK128,", ",'8'!AL128," ",'8'!AM128,", буд. ",'8'!AN128,", кв./оф.",'8'!AO128,".    ",'8'!AP128)))</f>
        <v/>
      </c>
      <c r="F348" s="532"/>
      <c r="G348" s="532"/>
      <c r="H348" s="532"/>
      <c r="I348" s="541" t="str">
        <f ca="1">'8'!AQ128</f>
        <v xml:space="preserve"> </v>
      </c>
      <c r="J348" s="541"/>
      <c r="K348" s="541" t="str">
        <f ca="1">'8'!AR128</f>
        <v xml:space="preserve"> </v>
      </c>
      <c r="L348" s="541"/>
      <c r="M348" s="541" t="str">
        <f ca="1">'8'!AS128</f>
        <v/>
      </c>
      <c r="N348" s="541"/>
      <c r="O348" s="542" t="str">
        <f ca="1">'8'!AT128</f>
        <v xml:space="preserve"> </v>
      </c>
      <c r="P348" s="542"/>
      <c r="Q348" s="532" t="str">
        <f ca="1">CONCATENATE('8'!AU128,". ",'8'!AV128)</f>
        <v xml:space="preserve"> .  </v>
      </c>
      <c r="R348" s="532"/>
      <c r="S348" s="532"/>
      <c r="T348" s="542" t="str">
        <f ca="1">'8'!AW128</f>
        <v xml:space="preserve"> </v>
      </c>
      <c r="U348" s="542"/>
    </row>
    <row r="349" spans="1:21" x14ac:dyDescent="0.35">
      <c r="A349" s="239">
        <v>124</v>
      </c>
      <c r="B349" s="532" t="str">
        <f ca="1">IF(CONCATENATE('8'!AB129," (",'8'!AD129,"), ",'8'!AC129,", ",'8'!AE129)=$AJ$226,"",IF(CONCATENATE('8'!AB129," (",'8'!AD129,"), ",'8'!AC129,", ",'8'!AE129)=$AJ$227,"-",(CONCATENATE('8'!AB129," (",'8'!AD129,"), ",'8'!AC129,", ",'8'!AE129))))</f>
        <v/>
      </c>
      <c r="C349" s="532"/>
      <c r="D349" s="532"/>
      <c r="E349" s="532" t="str">
        <f ca="1">IF(CONCATENATE('8'!AG129,", ",'8'!AF129,", ",'8'!AH129," обл., ",'8'!AI129," р-н, ",'8'!AJ129," ",'8'!AK129,", ",'8'!AL129," ",'8'!AM129,", буд. ",'8'!AN129,", кв./оф.",'8'!AO129,".    ",'8'!AP129)=$AJ$230,"",IF(CONCATENATE('8'!AG129,", ",'8'!AF129,", ",'8'!AH129," обл., ",'8'!AI129," р-н, ",'8'!AJ129," ",'8'!AK129,", ",'8'!AL129," ",'8'!AM129,", буд. ",'8'!AN129,", кв./оф.",'8'!AO129,".    ",'8'!AP129)=$AJ$228,"-",CONCATENATE('8'!AG129,", ",'8'!AF129,", ",'8'!AH129," обл., ",'8'!AI129," р-н, ",'8'!AJ129," ",'8'!AK129,", ",'8'!AL129," ",'8'!AM129,", буд. ",'8'!AN129,", кв./оф.",'8'!AO129,".    ",'8'!AP129)))</f>
        <v/>
      </c>
      <c r="F349" s="532"/>
      <c r="G349" s="532"/>
      <c r="H349" s="532"/>
      <c r="I349" s="541" t="str">
        <f ca="1">'8'!AQ129</f>
        <v xml:space="preserve"> </v>
      </c>
      <c r="J349" s="541"/>
      <c r="K349" s="541" t="str">
        <f ca="1">'8'!AR129</f>
        <v xml:space="preserve"> </v>
      </c>
      <c r="L349" s="541"/>
      <c r="M349" s="541" t="str">
        <f ca="1">'8'!AS129</f>
        <v/>
      </c>
      <c r="N349" s="541"/>
      <c r="O349" s="542" t="str">
        <f ca="1">'8'!AT129</f>
        <v xml:space="preserve"> </v>
      </c>
      <c r="P349" s="542"/>
      <c r="Q349" s="532" t="str">
        <f ca="1">CONCATENATE('8'!AU129,". ",'8'!AV129)</f>
        <v xml:space="preserve"> .  </v>
      </c>
      <c r="R349" s="532"/>
      <c r="S349" s="532"/>
      <c r="T349" s="542" t="str">
        <f ca="1">'8'!AW129</f>
        <v xml:space="preserve"> </v>
      </c>
      <c r="U349" s="542"/>
    </row>
    <row r="350" spans="1:21" x14ac:dyDescent="0.35">
      <c r="A350" s="239">
        <v>125</v>
      </c>
      <c r="B350" s="532" t="str">
        <f ca="1">IF(CONCATENATE('8'!AB130," (",'8'!AD130,"), ",'8'!AC130,", ",'8'!AE130)=$AJ$226,"",IF(CONCATENATE('8'!AB130," (",'8'!AD130,"), ",'8'!AC130,", ",'8'!AE130)=$AJ$227,"-",(CONCATENATE('8'!AB130," (",'8'!AD130,"), ",'8'!AC130,", ",'8'!AE130))))</f>
        <v/>
      </c>
      <c r="C350" s="532"/>
      <c r="D350" s="532"/>
      <c r="E350" s="532" t="str">
        <f ca="1">IF(CONCATENATE('8'!AG130,", ",'8'!AF130,", ",'8'!AH130," обл., ",'8'!AI130," р-н, ",'8'!AJ130," ",'8'!AK130,", ",'8'!AL130," ",'8'!AM130,", буд. ",'8'!AN130,", кв./оф.",'8'!AO130,".    ",'8'!AP130)=$AJ$230,"",IF(CONCATENATE('8'!AG130,", ",'8'!AF130,", ",'8'!AH130," обл., ",'8'!AI130," р-н, ",'8'!AJ130," ",'8'!AK130,", ",'8'!AL130," ",'8'!AM130,", буд. ",'8'!AN130,", кв./оф.",'8'!AO130,".    ",'8'!AP130)=$AJ$228,"-",CONCATENATE('8'!AG130,", ",'8'!AF130,", ",'8'!AH130," обл., ",'8'!AI130," р-н, ",'8'!AJ130," ",'8'!AK130,", ",'8'!AL130," ",'8'!AM130,", буд. ",'8'!AN130,", кв./оф.",'8'!AO130,".    ",'8'!AP130)))</f>
        <v/>
      </c>
      <c r="F350" s="532"/>
      <c r="G350" s="532"/>
      <c r="H350" s="532"/>
      <c r="I350" s="541" t="str">
        <f ca="1">'8'!AQ130</f>
        <v xml:space="preserve"> </v>
      </c>
      <c r="J350" s="541"/>
      <c r="K350" s="541" t="str">
        <f ca="1">'8'!AR130</f>
        <v xml:space="preserve"> </v>
      </c>
      <c r="L350" s="541"/>
      <c r="M350" s="541" t="str">
        <f ca="1">'8'!AS130</f>
        <v/>
      </c>
      <c r="N350" s="541"/>
      <c r="O350" s="542" t="str">
        <f ca="1">'8'!AT130</f>
        <v xml:space="preserve"> </v>
      </c>
      <c r="P350" s="542"/>
      <c r="Q350" s="532" t="str">
        <f ca="1">CONCATENATE('8'!AU130,". ",'8'!AV130)</f>
        <v xml:space="preserve"> .  </v>
      </c>
      <c r="R350" s="532"/>
      <c r="S350" s="532"/>
      <c r="T350" s="542" t="str">
        <f ca="1">'8'!AW130</f>
        <v xml:space="preserve"> </v>
      </c>
      <c r="U350" s="542"/>
    </row>
    <row r="351" spans="1:21" x14ac:dyDescent="0.35">
      <c r="A351" s="239">
        <v>126</v>
      </c>
      <c r="B351" s="532" t="str">
        <f ca="1">IF(CONCATENATE('8'!AB131," (",'8'!AD131,"), ",'8'!AC131,", ",'8'!AE131)=$AJ$226,"",IF(CONCATENATE('8'!AB131," (",'8'!AD131,"), ",'8'!AC131,", ",'8'!AE131)=$AJ$227,"-",(CONCATENATE('8'!AB131," (",'8'!AD131,"), ",'8'!AC131,", ",'8'!AE131))))</f>
        <v/>
      </c>
      <c r="C351" s="532"/>
      <c r="D351" s="532"/>
      <c r="E351" s="532" t="str">
        <f ca="1">IF(CONCATENATE('8'!AG131,", ",'8'!AF131,", ",'8'!AH131," обл., ",'8'!AI131," р-н, ",'8'!AJ131," ",'8'!AK131,", ",'8'!AL131," ",'8'!AM131,", буд. ",'8'!AN131,", кв./оф.",'8'!AO131,".    ",'8'!AP131)=$AJ$230,"",IF(CONCATENATE('8'!AG131,", ",'8'!AF131,", ",'8'!AH131," обл., ",'8'!AI131," р-н, ",'8'!AJ131," ",'8'!AK131,", ",'8'!AL131," ",'8'!AM131,", буд. ",'8'!AN131,", кв./оф.",'8'!AO131,".    ",'8'!AP131)=$AJ$228,"-",CONCATENATE('8'!AG131,", ",'8'!AF131,", ",'8'!AH131," обл., ",'8'!AI131," р-н, ",'8'!AJ131," ",'8'!AK131,", ",'8'!AL131," ",'8'!AM131,", буд. ",'8'!AN131,", кв./оф.",'8'!AO131,".    ",'8'!AP131)))</f>
        <v/>
      </c>
      <c r="F351" s="532"/>
      <c r="G351" s="532"/>
      <c r="H351" s="532"/>
      <c r="I351" s="541" t="str">
        <f ca="1">'8'!AQ131</f>
        <v xml:space="preserve"> </v>
      </c>
      <c r="J351" s="541"/>
      <c r="K351" s="541" t="str">
        <f ca="1">'8'!AR131</f>
        <v xml:space="preserve"> </v>
      </c>
      <c r="L351" s="541"/>
      <c r="M351" s="541" t="str">
        <f ca="1">'8'!AS131</f>
        <v/>
      </c>
      <c r="N351" s="541"/>
      <c r="O351" s="542" t="str">
        <f ca="1">'8'!AT131</f>
        <v xml:space="preserve"> </v>
      </c>
      <c r="P351" s="542"/>
      <c r="Q351" s="532" t="str">
        <f ca="1">CONCATENATE('8'!AU131,". ",'8'!AV131)</f>
        <v xml:space="preserve"> .  </v>
      </c>
      <c r="R351" s="532"/>
      <c r="S351" s="532"/>
      <c r="T351" s="542" t="str">
        <f ca="1">'8'!AW131</f>
        <v xml:space="preserve"> </v>
      </c>
      <c r="U351" s="542"/>
    </row>
    <row r="352" spans="1:21" x14ac:dyDescent="0.35">
      <c r="A352" s="239">
        <v>127</v>
      </c>
      <c r="B352" s="532" t="str">
        <f ca="1">IF(CONCATENATE('8'!AB132," (",'8'!AD132,"), ",'8'!AC132,", ",'8'!AE132)=$AJ$226,"",IF(CONCATENATE('8'!AB132," (",'8'!AD132,"), ",'8'!AC132,", ",'8'!AE132)=$AJ$227,"-",(CONCATENATE('8'!AB132," (",'8'!AD132,"), ",'8'!AC132,", ",'8'!AE132))))</f>
        <v/>
      </c>
      <c r="C352" s="532"/>
      <c r="D352" s="532"/>
      <c r="E352" s="532" t="str">
        <f ca="1">IF(CONCATENATE('8'!AG132,", ",'8'!AF132,", ",'8'!AH132," обл., ",'8'!AI132," р-н, ",'8'!AJ132," ",'8'!AK132,", ",'8'!AL132," ",'8'!AM132,", буд. ",'8'!AN132,", кв./оф.",'8'!AO132,".    ",'8'!AP132)=$AJ$230,"",IF(CONCATENATE('8'!AG132,", ",'8'!AF132,", ",'8'!AH132," обл., ",'8'!AI132," р-н, ",'8'!AJ132," ",'8'!AK132,", ",'8'!AL132," ",'8'!AM132,", буд. ",'8'!AN132,", кв./оф.",'8'!AO132,".    ",'8'!AP132)=$AJ$228,"-",CONCATENATE('8'!AG132,", ",'8'!AF132,", ",'8'!AH132," обл., ",'8'!AI132," р-н, ",'8'!AJ132," ",'8'!AK132,", ",'8'!AL132," ",'8'!AM132,", буд. ",'8'!AN132,", кв./оф.",'8'!AO132,".    ",'8'!AP132)))</f>
        <v/>
      </c>
      <c r="F352" s="532"/>
      <c r="G352" s="532"/>
      <c r="H352" s="532"/>
      <c r="I352" s="541" t="str">
        <f ca="1">'8'!AQ132</f>
        <v xml:space="preserve"> </v>
      </c>
      <c r="J352" s="541"/>
      <c r="K352" s="541" t="str">
        <f ca="1">'8'!AR132</f>
        <v xml:space="preserve"> </v>
      </c>
      <c r="L352" s="541"/>
      <c r="M352" s="541" t="str">
        <f ca="1">'8'!AS132</f>
        <v/>
      </c>
      <c r="N352" s="541"/>
      <c r="O352" s="542" t="str">
        <f ca="1">'8'!AT132</f>
        <v xml:space="preserve"> </v>
      </c>
      <c r="P352" s="542"/>
      <c r="Q352" s="532" t="str">
        <f ca="1">CONCATENATE('8'!AU132,". ",'8'!AV132)</f>
        <v xml:space="preserve"> .  </v>
      </c>
      <c r="R352" s="532"/>
      <c r="S352" s="532"/>
      <c r="T352" s="542" t="str">
        <f ca="1">'8'!AW132</f>
        <v xml:space="preserve"> </v>
      </c>
      <c r="U352" s="542"/>
    </row>
    <row r="353" spans="1:21" x14ac:dyDescent="0.35">
      <c r="A353" s="239">
        <v>128</v>
      </c>
      <c r="B353" s="532" t="str">
        <f ca="1">IF(CONCATENATE('8'!AB133," (",'8'!AD133,"), ",'8'!AC133,", ",'8'!AE133)=$AJ$226,"",IF(CONCATENATE('8'!AB133," (",'8'!AD133,"), ",'8'!AC133,", ",'8'!AE133)=$AJ$227,"-",(CONCATENATE('8'!AB133," (",'8'!AD133,"), ",'8'!AC133,", ",'8'!AE133))))</f>
        <v/>
      </c>
      <c r="C353" s="532"/>
      <c r="D353" s="532"/>
      <c r="E353" s="532" t="str">
        <f ca="1">IF(CONCATENATE('8'!AG133,", ",'8'!AF133,", ",'8'!AH133," обл., ",'8'!AI133," р-н, ",'8'!AJ133," ",'8'!AK133,", ",'8'!AL133," ",'8'!AM133,", буд. ",'8'!AN133,", кв./оф.",'8'!AO133,".    ",'8'!AP133)=$AJ$230,"",IF(CONCATENATE('8'!AG133,", ",'8'!AF133,", ",'8'!AH133," обл., ",'8'!AI133," р-н, ",'8'!AJ133," ",'8'!AK133,", ",'8'!AL133," ",'8'!AM133,", буд. ",'8'!AN133,", кв./оф.",'8'!AO133,".    ",'8'!AP133)=$AJ$228,"-",CONCATENATE('8'!AG133,", ",'8'!AF133,", ",'8'!AH133," обл., ",'8'!AI133," р-н, ",'8'!AJ133," ",'8'!AK133,", ",'8'!AL133," ",'8'!AM133,", буд. ",'8'!AN133,", кв./оф.",'8'!AO133,".    ",'8'!AP133)))</f>
        <v/>
      </c>
      <c r="F353" s="532"/>
      <c r="G353" s="532"/>
      <c r="H353" s="532"/>
      <c r="I353" s="541" t="str">
        <f ca="1">'8'!AQ133</f>
        <v xml:space="preserve"> </v>
      </c>
      <c r="J353" s="541"/>
      <c r="K353" s="541" t="str">
        <f ca="1">'8'!AR133</f>
        <v xml:space="preserve"> </v>
      </c>
      <c r="L353" s="541"/>
      <c r="M353" s="541" t="str">
        <f ca="1">'8'!AS133</f>
        <v/>
      </c>
      <c r="N353" s="541"/>
      <c r="O353" s="542" t="str">
        <f ca="1">'8'!AT133</f>
        <v xml:space="preserve"> </v>
      </c>
      <c r="P353" s="542"/>
      <c r="Q353" s="532" t="str">
        <f ca="1">CONCATENATE('8'!AU133,". ",'8'!AV133)</f>
        <v xml:space="preserve"> .  </v>
      </c>
      <c r="R353" s="532"/>
      <c r="S353" s="532"/>
      <c r="T353" s="542" t="str">
        <f ca="1">'8'!AW133</f>
        <v xml:space="preserve"> </v>
      </c>
      <c r="U353" s="542"/>
    </row>
    <row r="354" spans="1:21" x14ac:dyDescent="0.35">
      <c r="A354" s="239">
        <v>129</v>
      </c>
      <c r="B354" s="532" t="str">
        <f ca="1">IF(CONCATENATE('8'!AB134," (",'8'!AD134,"), ",'8'!AC134,", ",'8'!AE134)=$AJ$226,"",IF(CONCATENATE('8'!AB134," (",'8'!AD134,"), ",'8'!AC134,", ",'8'!AE134)=$AJ$227,"-",(CONCATENATE('8'!AB134," (",'8'!AD134,"), ",'8'!AC134,", ",'8'!AE134))))</f>
        <v/>
      </c>
      <c r="C354" s="532"/>
      <c r="D354" s="532"/>
      <c r="E354" s="532" t="str">
        <f ca="1">IF(CONCATENATE('8'!AG134,", ",'8'!AF134,", ",'8'!AH134," обл., ",'8'!AI134," р-н, ",'8'!AJ134," ",'8'!AK134,", ",'8'!AL134," ",'8'!AM134,", буд. ",'8'!AN134,", кв./оф.",'8'!AO134,".    ",'8'!AP134)=$AJ$230,"",IF(CONCATENATE('8'!AG134,", ",'8'!AF134,", ",'8'!AH134," обл., ",'8'!AI134," р-н, ",'8'!AJ134," ",'8'!AK134,", ",'8'!AL134," ",'8'!AM134,", буд. ",'8'!AN134,", кв./оф.",'8'!AO134,".    ",'8'!AP134)=$AJ$228,"-",CONCATENATE('8'!AG134,", ",'8'!AF134,", ",'8'!AH134," обл., ",'8'!AI134," р-н, ",'8'!AJ134," ",'8'!AK134,", ",'8'!AL134," ",'8'!AM134,", буд. ",'8'!AN134,", кв./оф.",'8'!AO134,".    ",'8'!AP134)))</f>
        <v/>
      </c>
      <c r="F354" s="532"/>
      <c r="G354" s="532"/>
      <c r="H354" s="532"/>
      <c r="I354" s="541" t="str">
        <f ca="1">'8'!AQ134</f>
        <v xml:space="preserve"> </v>
      </c>
      <c r="J354" s="541"/>
      <c r="K354" s="541" t="str">
        <f ca="1">'8'!AR134</f>
        <v xml:space="preserve"> </v>
      </c>
      <c r="L354" s="541"/>
      <c r="M354" s="541" t="str">
        <f ca="1">'8'!AS134</f>
        <v/>
      </c>
      <c r="N354" s="541"/>
      <c r="O354" s="542" t="str">
        <f ca="1">'8'!AT134</f>
        <v xml:space="preserve"> </v>
      </c>
      <c r="P354" s="542"/>
      <c r="Q354" s="532" t="str">
        <f ca="1">CONCATENATE('8'!AU134,". ",'8'!AV134)</f>
        <v xml:space="preserve"> .  </v>
      </c>
      <c r="R354" s="532"/>
      <c r="S354" s="532"/>
      <c r="T354" s="542" t="str">
        <f ca="1">'8'!AW134</f>
        <v xml:space="preserve"> </v>
      </c>
      <c r="U354" s="542"/>
    </row>
    <row r="355" spans="1:21" x14ac:dyDescent="0.35">
      <c r="A355" s="239">
        <v>130</v>
      </c>
      <c r="B355" s="532" t="str">
        <f ca="1">IF(CONCATENATE('8'!AB135," (",'8'!AD135,"), ",'8'!AC135,", ",'8'!AE135)=$AJ$226,"",IF(CONCATENATE('8'!AB135," (",'8'!AD135,"), ",'8'!AC135,", ",'8'!AE135)=$AJ$227,"-",(CONCATENATE('8'!AB135," (",'8'!AD135,"), ",'8'!AC135,", ",'8'!AE135))))</f>
        <v/>
      </c>
      <c r="C355" s="532"/>
      <c r="D355" s="532"/>
      <c r="E355" s="532" t="str">
        <f ca="1">IF(CONCATENATE('8'!AG135,", ",'8'!AF135,", ",'8'!AH135," обл., ",'8'!AI135," р-н, ",'8'!AJ135," ",'8'!AK135,", ",'8'!AL135," ",'8'!AM135,", буд. ",'8'!AN135,", кв./оф.",'8'!AO135,".    ",'8'!AP135)=$AJ$230,"",IF(CONCATENATE('8'!AG135,", ",'8'!AF135,", ",'8'!AH135," обл., ",'8'!AI135," р-н, ",'8'!AJ135," ",'8'!AK135,", ",'8'!AL135," ",'8'!AM135,", буд. ",'8'!AN135,", кв./оф.",'8'!AO135,".    ",'8'!AP135)=$AJ$228,"-",CONCATENATE('8'!AG135,", ",'8'!AF135,", ",'8'!AH135," обл., ",'8'!AI135," р-н, ",'8'!AJ135," ",'8'!AK135,", ",'8'!AL135," ",'8'!AM135,", буд. ",'8'!AN135,", кв./оф.",'8'!AO135,".    ",'8'!AP135)))</f>
        <v/>
      </c>
      <c r="F355" s="532"/>
      <c r="G355" s="532"/>
      <c r="H355" s="532"/>
      <c r="I355" s="541" t="str">
        <f ca="1">'8'!AQ135</f>
        <v xml:space="preserve"> </v>
      </c>
      <c r="J355" s="541"/>
      <c r="K355" s="541" t="str">
        <f ca="1">'8'!AR135</f>
        <v xml:space="preserve"> </v>
      </c>
      <c r="L355" s="541"/>
      <c r="M355" s="541" t="str">
        <f ca="1">'8'!AS135</f>
        <v/>
      </c>
      <c r="N355" s="541"/>
      <c r="O355" s="542" t="str">
        <f ca="1">'8'!AT135</f>
        <v xml:space="preserve"> </v>
      </c>
      <c r="P355" s="542"/>
      <c r="Q355" s="532" t="str">
        <f ca="1">CONCATENATE('8'!AU135,". ",'8'!AV135)</f>
        <v xml:space="preserve"> .  </v>
      </c>
      <c r="R355" s="532"/>
      <c r="S355" s="532"/>
      <c r="T355" s="542" t="str">
        <f ca="1">'8'!AW135</f>
        <v xml:space="preserve"> </v>
      </c>
      <c r="U355" s="542"/>
    </row>
    <row r="356" spans="1:21" x14ac:dyDescent="0.35">
      <c r="A356" s="239">
        <v>131</v>
      </c>
      <c r="B356" s="532" t="str">
        <f ca="1">IF(CONCATENATE('8'!AB136," (",'8'!AD136,"), ",'8'!AC136,", ",'8'!AE136)=$AJ$226,"",IF(CONCATENATE('8'!AB136," (",'8'!AD136,"), ",'8'!AC136,", ",'8'!AE136)=$AJ$227,"-",(CONCATENATE('8'!AB136," (",'8'!AD136,"), ",'8'!AC136,", ",'8'!AE136))))</f>
        <v/>
      </c>
      <c r="C356" s="532"/>
      <c r="D356" s="532"/>
      <c r="E356" s="532" t="str">
        <f ca="1">IF(CONCATENATE('8'!AG136,", ",'8'!AF136,", ",'8'!AH136," обл., ",'8'!AI136," р-н, ",'8'!AJ136," ",'8'!AK136,", ",'8'!AL136," ",'8'!AM136,", буд. ",'8'!AN136,", кв./оф.",'8'!AO136,".    ",'8'!AP136)=$AJ$230,"",IF(CONCATENATE('8'!AG136,", ",'8'!AF136,", ",'8'!AH136," обл., ",'8'!AI136," р-н, ",'8'!AJ136," ",'8'!AK136,", ",'8'!AL136," ",'8'!AM136,", буд. ",'8'!AN136,", кв./оф.",'8'!AO136,".    ",'8'!AP136)=$AJ$228,"-",CONCATENATE('8'!AG136,", ",'8'!AF136,", ",'8'!AH136," обл., ",'8'!AI136," р-н, ",'8'!AJ136," ",'8'!AK136,", ",'8'!AL136," ",'8'!AM136,", буд. ",'8'!AN136,", кв./оф.",'8'!AO136,".    ",'8'!AP136)))</f>
        <v/>
      </c>
      <c r="F356" s="532"/>
      <c r="G356" s="532"/>
      <c r="H356" s="532"/>
      <c r="I356" s="541" t="str">
        <f ca="1">'8'!AQ136</f>
        <v xml:space="preserve"> </v>
      </c>
      <c r="J356" s="541"/>
      <c r="K356" s="541" t="str">
        <f ca="1">'8'!AR136</f>
        <v xml:space="preserve"> </v>
      </c>
      <c r="L356" s="541"/>
      <c r="M356" s="541" t="str">
        <f ca="1">'8'!AS136</f>
        <v/>
      </c>
      <c r="N356" s="541"/>
      <c r="O356" s="542" t="str">
        <f ca="1">'8'!AT136</f>
        <v xml:space="preserve"> </v>
      </c>
      <c r="P356" s="542"/>
      <c r="Q356" s="532" t="str">
        <f ca="1">CONCATENATE('8'!AU136,". ",'8'!AV136)</f>
        <v xml:space="preserve"> .  </v>
      </c>
      <c r="R356" s="532"/>
      <c r="S356" s="532"/>
      <c r="T356" s="542" t="str">
        <f ca="1">'8'!AW136</f>
        <v xml:space="preserve"> </v>
      </c>
      <c r="U356" s="542"/>
    </row>
    <row r="357" spans="1:21" x14ac:dyDescent="0.35">
      <c r="A357" s="239">
        <v>132</v>
      </c>
      <c r="B357" s="532" t="str">
        <f ca="1">IF(CONCATENATE('8'!AB137," (",'8'!AD137,"), ",'8'!AC137,", ",'8'!AE137)=$AJ$226,"",IF(CONCATENATE('8'!AB137," (",'8'!AD137,"), ",'8'!AC137,", ",'8'!AE137)=$AJ$227,"-",(CONCATENATE('8'!AB137," (",'8'!AD137,"), ",'8'!AC137,", ",'8'!AE137))))</f>
        <v/>
      </c>
      <c r="C357" s="532"/>
      <c r="D357" s="532"/>
      <c r="E357" s="532" t="str">
        <f ca="1">IF(CONCATENATE('8'!AG137,", ",'8'!AF137,", ",'8'!AH137," обл., ",'8'!AI137," р-н, ",'8'!AJ137," ",'8'!AK137,", ",'8'!AL137," ",'8'!AM137,", буд. ",'8'!AN137,", кв./оф.",'8'!AO137,".    ",'8'!AP137)=$AJ$230,"",IF(CONCATENATE('8'!AG137,", ",'8'!AF137,", ",'8'!AH137," обл., ",'8'!AI137," р-н, ",'8'!AJ137," ",'8'!AK137,", ",'8'!AL137," ",'8'!AM137,", буд. ",'8'!AN137,", кв./оф.",'8'!AO137,".    ",'8'!AP137)=$AJ$228,"-",CONCATENATE('8'!AG137,", ",'8'!AF137,", ",'8'!AH137," обл., ",'8'!AI137," р-н, ",'8'!AJ137," ",'8'!AK137,", ",'8'!AL137," ",'8'!AM137,", буд. ",'8'!AN137,", кв./оф.",'8'!AO137,".    ",'8'!AP137)))</f>
        <v/>
      </c>
      <c r="F357" s="532"/>
      <c r="G357" s="532"/>
      <c r="H357" s="532"/>
      <c r="I357" s="541" t="str">
        <f ca="1">'8'!AQ137</f>
        <v xml:space="preserve"> </v>
      </c>
      <c r="J357" s="541"/>
      <c r="K357" s="541" t="str">
        <f ca="1">'8'!AR137</f>
        <v xml:space="preserve"> </v>
      </c>
      <c r="L357" s="541"/>
      <c r="M357" s="541" t="str">
        <f ca="1">'8'!AS137</f>
        <v/>
      </c>
      <c r="N357" s="541"/>
      <c r="O357" s="542" t="str">
        <f ca="1">'8'!AT137</f>
        <v xml:space="preserve"> </v>
      </c>
      <c r="P357" s="542"/>
      <c r="Q357" s="532" t="str">
        <f ca="1">CONCATENATE('8'!AU137,". ",'8'!AV137)</f>
        <v xml:space="preserve"> .  </v>
      </c>
      <c r="R357" s="532"/>
      <c r="S357" s="532"/>
      <c r="T357" s="542" t="str">
        <f ca="1">'8'!AW137</f>
        <v xml:space="preserve"> </v>
      </c>
      <c r="U357" s="542"/>
    </row>
    <row r="358" spans="1:21" x14ac:dyDescent="0.35">
      <c r="A358" s="239">
        <v>133</v>
      </c>
      <c r="B358" s="532" t="str">
        <f ca="1">IF(CONCATENATE('8'!AB138," (",'8'!AD138,"), ",'8'!AC138,", ",'8'!AE138)=$AJ$226,"",IF(CONCATENATE('8'!AB138," (",'8'!AD138,"), ",'8'!AC138,", ",'8'!AE138)=$AJ$227,"-",(CONCATENATE('8'!AB138," (",'8'!AD138,"), ",'8'!AC138,", ",'8'!AE138))))</f>
        <v/>
      </c>
      <c r="C358" s="532"/>
      <c r="D358" s="532"/>
      <c r="E358" s="532" t="str">
        <f ca="1">IF(CONCATENATE('8'!AG138,", ",'8'!AF138,", ",'8'!AH138," обл., ",'8'!AI138," р-н, ",'8'!AJ138," ",'8'!AK138,", ",'8'!AL138," ",'8'!AM138,", буд. ",'8'!AN138,", кв./оф.",'8'!AO138,".    ",'8'!AP138)=$AJ$230,"",IF(CONCATENATE('8'!AG138,", ",'8'!AF138,", ",'8'!AH138," обл., ",'8'!AI138," р-н, ",'8'!AJ138," ",'8'!AK138,", ",'8'!AL138," ",'8'!AM138,", буд. ",'8'!AN138,", кв./оф.",'8'!AO138,".    ",'8'!AP138)=$AJ$228,"-",CONCATENATE('8'!AG138,", ",'8'!AF138,", ",'8'!AH138," обл., ",'8'!AI138," р-н, ",'8'!AJ138," ",'8'!AK138,", ",'8'!AL138," ",'8'!AM138,", буд. ",'8'!AN138,", кв./оф.",'8'!AO138,".    ",'8'!AP138)))</f>
        <v/>
      </c>
      <c r="F358" s="532"/>
      <c r="G358" s="532"/>
      <c r="H358" s="532"/>
      <c r="I358" s="541" t="str">
        <f ca="1">'8'!AQ138</f>
        <v xml:space="preserve"> </v>
      </c>
      <c r="J358" s="541"/>
      <c r="K358" s="541" t="str">
        <f ca="1">'8'!AR138</f>
        <v xml:space="preserve"> </v>
      </c>
      <c r="L358" s="541"/>
      <c r="M358" s="541" t="str">
        <f ca="1">'8'!AS138</f>
        <v/>
      </c>
      <c r="N358" s="541"/>
      <c r="O358" s="542" t="str">
        <f ca="1">'8'!AT138</f>
        <v xml:space="preserve"> </v>
      </c>
      <c r="P358" s="542"/>
      <c r="Q358" s="532" t="str">
        <f ca="1">CONCATENATE('8'!AU138,". ",'8'!AV138)</f>
        <v xml:space="preserve"> .  </v>
      </c>
      <c r="R358" s="532"/>
      <c r="S358" s="532"/>
      <c r="T358" s="542" t="str">
        <f ca="1">'8'!AW138</f>
        <v xml:space="preserve"> </v>
      </c>
      <c r="U358" s="542"/>
    </row>
    <row r="359" spans="1:21" x14ac:dyDescent="0.35">
      <c r="A359" s="239">
        <v>134</v>
      </c>
      <c r="B359" s="532" t="str">
        <f ca="1">IF(CONCATENATE('8'!AB139," (",'8'!AD139,"), ",'8'!AC139,", ",'8'!AE139)=$AJ$226,"",IF(CONCATENATE('8'!AB139," (",'8'!AD139,"), ",'8'!AC139,", ",'8'!AE139)=$AJ$227,"-",(CONCATENATE('8'!AB139," (",'8'!AD139,"), ",'8'!AC139,", ",'8'!AE139))))</f>
        <v/>
      </c>
      <c r="C359" s="532"/>
      <c r="D359" s="532"/>
      <c r="E359" s="532" t="str">
        <f ca="1">IF(CONCATENATE('8'!AG139,", ",'8'!AF139,", ",'8'!AH139," обл., ",'8'!AI139," р-н, ",'8'!AJ139," ",'8'!AK139,", ",'8'!AL139," ",'8'!AM139,", буд. ",'8'!AN139,", кв./оф.",'8'!AO139,".    ",'8'!AP139)=$AJ$230,"",IF(CONCATENATE('8'!AG139,", ",'8'!AF139,", ",'8'!AH139," обл., ",'8'!AI139," р-н, ",'8'!AJ139," ",'8'!AK139,", ",'8'!AL139," ",'8'!AM139,", буд. ",'8'!AN139,", кв./оф.",'8'!AO139,".    ",'8'!AP139)=$AJ$228,"-",CONCATENATE('8'!AG139,", ",'8'!AF139,", ",'8'!AH139," обл., ",'8'!AI139," р-н, ",'8'!AJ139," ",'8'!AK139,", ",'8'!AL139," ",'8'!AM139,", буд. ",'8'!AN139,", кв./оф.",'8'!AO139,".    ",'8'!AP139)))</f>
        <v/>
      </c>
      <c r="F359" s="532"/>
      <c r="G359" s="532"/>
      <c r="H359" s="532"/>
      <c r="I359" s="541" t="str">
        <f ca="1">'8'!AQ139</f>
        <v xml:space="preserve"> </v>
      </c>
      <c r="J359" s="541"/>
      <c r="K359" s="541" t="str">
        <f ca="1">'8'!AR139</f>
        <v xml:space="preserve"> </v>
      </c>
      <c r="L359" s="541"/>
      <c r="M359" s="541" t="str">
        <f ca="1">'8'!AS139</f>
        <v/>
      </c>
      <c r="N359" s="541"/>
      <c r="O359" s="542" t="str">
        <f ca="1">'8'!AT139</f>
        <v xml:space="preserve"> </v>
      </c>
      <c r="P359" s="542"/>
      <c r="Q359" s="532" t="str">
        <f ca="1">CONCATENATE('8'!AU139,". ",'8'!AV139)</f>
        <v xml:space="preserve"> .  </v>
      </c>
      <c r="R359" s="532"/>
      <c r="S359" s="532"/>
      <c r="T359" s="542" t="str">
        <f ca="1">'8'!AW139</f>
        <v xml:space="preserve"> </v>
      </c>
      <c r="U359" s="542"/>
    </row>
    <row r="360" spans="1:21" x14ac:dyDescent="0.35">
      <c r="A360" s="239">
        <v>135</v>
      </c>
      <c r="B360" s="532" t="str">
        <f ca="1">IF(CONCATENATE('8'!AB140," (",'8'!AD140,"), ",'8'!AC140,", ",'8'!AE140)=$AJ$226,"",IF(CONCATENATE('8'!AB140," (",'8'!AD140,"), ",'8'!AC140,", ",'8'!AE140)=$AJ$227,"-",(CONCATENATE('8'!AB140," (",'8'!AD140,"), ",'8'!AC140,", ",'8'!AE140))))</f>
        <v/>
      </c>
      <c r="C360" s="532"/>
      <c r="D360" s="532"/>
      <c r="E360" s="532" t="str">
        <f ca="1">IF(CONCATENATE('8'!AG140,", ",'8'!AF140,", ",'8'!AH140," обл., ",'8'!AI140," р-н, ",'8'!AJ140," ",'8'!AK140,", ",'8'!AL140," ",'8'!AM140,", буд. ",'8'!AN140,", кв./оф.",'8'!AO140,".    ",'8'!AP140)=$AJ$230,"",IF(CONCATENATE('8'!AG140,", ",'8'!AF140,", ",'8'!AH140," обл., ",'8'!AI140," р-н, ",'8'!AJ140," ",'8'!AK140,", ",'8'!AL140," ",'8'!AM140,", буд. ",'8'!AN140,", кв./оф.",'8'!AO140,".    ",'8'!AP140)=$AJ$228,"-",CONCATENATE('8'!AG140,", ",'8'!AF140,", ",'8'!AH140," обл., ",'8'!AI140," р-н, ",'8'!AJ140," ",'8'!AK140,", ",'8'!AL140," ",'8'!AM140,", буд. ",'8'!AN140,", кв./оф.",'8'!AO140,".    ",'8'!AP140)))</f>
        <v/>
      </c>
      <c r="F360" s="532"/>
      <c r="G360" s="532"/>
      <c r="H360" s="532"/>
      <c r="I360" s="541" t="str">
        <f ca="1">'8'!AQ140</f>
        <v xml:space="preserve"> </v>
      </c>
      <c r="J360" s="541"/>
      <c r="K360" s="541" t="str">
        <f ca="1">'8'!AR140</f>
        <v xml:space="preserve"> </v>
      </c>
      <c r="L360" s="541"/>
      <c r="M360" s="541" t="str">
        <f ca="1">'8'!AS140</f>
        <v/>
      </c>
      <c r="N360" s="541"/>
      <c r="O360" s="542" t="str">
        <f ca="1">'8'!AT140</f>
        <v xml:space="preserve"> </v>
      </c>
      <c r="P360" s="542"/>
      <c r="Q360" s="532" t="str">
        <f ca="1">CONCATENATE('8'!AU140,". ",'8'!AV140)</f>
        <v xml:space="preserve"> .  </v>
      </c>
      <c r="R360" s="532"/>
      <c r="S360" s="532"/>
      <c r="T360" s="542" t="str">
        <f ca="1">'8'!AW140</f>
        <v xml:space="preserve"> </v>
      </c>
      <c r="U360" s="542"/>
    </row>
    <row r="361" spans="1:21" x14ac:dyDescent="0.35">
      <c r="A361" s="239">
        <v>136</v>
      </c>
      <c r="B361" s="532" t="str">
        <f ca="1">IF(CONCATENATE('8'!AB141," (",'8'!AD141,"), ",'8'!AC141,", ",'8'!AE141)=$AJ$226,"",IF(CONCATENATE('8'!AB141," (",'8'!AD141,"), ",'8'!AC141,", ",'8'!AE141)=$AJ$227,"-",(CONCATENATE('8'!AB141," (",'8'!AD141,"), ",'8'!AC141,", ",'8'!AE141))))</f>
        <v/>
      </c>
      <c r="C361" s="532"/>
      <c r="D361" s="532"/>
      <c r="E361" s="532" t="str">
        <f ca="1">IF(CONCATENATE('8'!AG141,", ",'8'!AF141,", ",'8'!AH141," обл., ",'8'!AI141," р-н, ",'8'!AJ141," ",'8'!AK141,", ",'8'!AL141," ",'8'!AM141,", буд. ",'8'!AN141,", кв./оф.",'8'!AO141,".    ",'8'!AP141)=$AJ$230,"",IF(CONCATENATE('8'!AG141,", ",'8'!AF141,", ",'8'!AH141," обл., ",'8'!AI141," р-н, ",'8'!AJ141," ",'8'!AK141,", ",'8'!AL141," ",'8'!AM141,", буд. ",'8'!AN141,", кв./оф.",'8'!AO141,".    ",'8'!AP141)=$AJ$228,"-",CONCATENATE('8'!AG141,", ",'8'!AF141,", ",'8'!AH141," обл., ",'8'!AI141," р-н, ",'8'!AJ141," ",'8'!AK141,", ",'8'!AL141," ",'8'!AM141,", буд. ",'8'!AN141,", кв./оф.",'8'!AO141,".    ",'8'!AP141)))</f>
        <v/>
      </c>
      <c r="F361" s="532"/>
      <c r="G361" s="532"/>
      <c r="H361" s="532"/>
      <c r="I361" s="541" t="str">
        <f ca="1">'8'!AQ141</f>
        <v xml:space="preserve"> </v>
      </c>
      <c r="J361" s="541"/>
      <c r="K361" s="541" t="str">
        <f ca="1">'8'!AR141</f>
        <v xml:space="preserve"> </v>
      </c>
      <c r="L361" s="541"/>
      <c r="M361" s="541" t="str">
        <f ca="1">'8'!AS141</f>
        <v/>
      </c>
      <c r="N361" s="541"/>
      <c r="O361" s="542" t="str">
        <f ca="1">'8'!AT141</f>
        <v xml:space="preserve"> </v>
      </c>
      <c r="P361" s="542"/>
      <c r="Q361" s="532" t="str">
        <f ca="1">CONCATENATE('8'!AU141,". ",'8'!AV141)</f>
        <v xml:space="preserve"> .  </v>
      </c>
      <c r="R361" s="532"/>
      <c r="S361" s="532"/>
      <c r="T361" s="542" t="str">
        <f ca="1">'8'!AW141</f>
        <v xml:space="preserve"> </v>
      </c>
      <c r="U361" s="542"/>
    </row>
    <row r="362" spans="1:21" x14ac:dyDescent="0.35">
      <c r="A362" s="239">
        <v>137</v>
      </c>
      <c r="B362" s="532" t="str">
        <f ca="1">IF(CONCATENATE('8'!AB142," (",'8'!AD142,"), ",'8'!AC142,", ",'8'!AE142)=$AJ$226,"",IF(CONCATENATE('8'!AB142," (",'8'!AD142,"), ",'8'!AC142,", ",'8'!AE142)=$AJ$227,"-",(CONCATENATE('8'!AB142," (",'8'!AD142,"), ",'8'!AC142,", ",'8'!AE142))))</f>
        <v/>
      </c>
      <c r="C362" s="532"/>
      <c r="D362" s="532"/>
      <c r="E362" s="532" t="str">
        <f ca="1">IF(CONCATENATE('8'!AG142,", ",'8'!AF142,", ",'8'!AH142," обл., ",'8'!AI142," р-н, ",'8'!AJ142," ",'8'!AK142,", ",'8'!AL142," ",'8'!AM142,", буд. ",'8'!AN142,", кв./оф.",'8'!AO142,".    ",'8'!AP142)=$AJ$230,"",IF(CONCATENATE('8'!AG142,", ",'8'!AF142,", ",'8'!AH142," обл., ",'8'!AI142," р-н, ",'8'!AJ142," ",'8'!AK142,", ",'8'!AL142," ",'8'!AM142,", буд. ",'8'!AN142,", кв./оф.",'8'!AO142,".    ",'8'!AP142)=$AJ$228,"-",CONCATENATE('8'!AG142,", ",'8'!AF142,", ",'8'!AH142," обл., ",'8'!AI142," р-н, ",'8'!AJ142," ",'8'!AK142,", ",'8'!AL142," ",'8'!AM142,", буд. ",'8'!AN142,", кв./оф.",'8'!AO142,".    ",'8'!AP142)))</f>
        <v/>
      </c>
      <c r="F362" s="532"/>
      <c r="G362" s="532"/>
      <c r="H362" s="532"/>
      <c r="I362" s="541" t="str">
        <f ca="1">'8'!AQ142</f>
        <v xml:space="preserve"> </v>
      </c>
      <c r="J362" s="541"/>
      <c r="K362" s="541" t="str">
        <f ca="1">'8'!AR142</f>
        <v xml:space="preserve"> </v>
      </c>
      <c r="L362" s="541"/>
      <c r="M362" s="541" t="str">
        <f ca="1">'8'!AS142</f>
        <v/>
      </c>
      <c r="N362" s="541"/>
      <c r="O362" s="542" t="str">
        <f ca="1">'8'!AT142</f>
        <v xml:space="preserve"> </v>
      </c>
      <c r="P362" s="542"/>
      <c r="Q362" s="532" t="str">
        <f ca="1">CONCATENATE('8'!AU142,". ",'8'!AV142)</f>
        <v xml:space="preserve"> .  </v>
      </c>
      <c r="R362" s="532"/>
      <c r="S362" s="532"/>
      <c r="T362" s="542" t="str">
        <f ca="1">'8'!AW142</f>
        <v xml:space="preserve"> </v>
      </c>
      <c r="U362" s="542"/>
    </row>
    <row r="363" spans="1:21" x14ac:dyDescent="0.35">
      <c r="A363" s="239">
        <v>138</v>
      </c>
      <c r="B363" s="532" t="str">
        <f ca="1">IF(CONCATENATE('8'!AB143," (",'8'!AD143,"), ",'8'!AC143,", ",'8'!AE143)=$AJ$226,"",IF(CONCATENATE('8'!AB143," (",'8'!AD143,"), ",'8'!AC143,", ",'8'!AE143)=$AJ$227,"-",(CONCATENATE('8'!AB143," (",'8'!AD143,"), ",'8'!AC143,", ",'8'!AE143))))</f>
        <v/>
      </c>
      <c r="C363" s="532"/>
      <c r="D363" s="532"/>
      <c r="E363" s="532" t="str">
        <f ca="1">IF(CONCATENATE('8'!AG143,", ",'8'!AF143,", ",'8'!AH143," обл., ",'8'!AI143," р-н, ",'8'!AJ143," ",'8'!AK143,", ",'8'!AL143," ",'8'!AM143,", буд. ",'8'!AN143,", кв./оф.",'8'!AO143,".    ",'8'!AP143)=$AJ$230,"",IF(CONCATENATE('8'!AG143,", ",'8'!AF143,", ",'8'!AH143," обл., ",'8'!AI143," р-н, ",'8'!AJ143," ",'8'!AK143,", ",'8'!AL143," ",'8'!AM143,", буд. ",'8'!AN143,", кв./оф.",'8'!AO143,".    ",'8'!AP143)=$AJ$228,"-",CONCATENATE('8'!AG143,", ",'8'!AF143,", ",'8'!AH143," обл., ",'8'!AI143," р-н, ",'8'!AJ143," ",'8'!AK143,", ",'8'!AL143," ",'8'!AM143,", буд. ",'8'!AN143,", кв./оф.",'8'!AO143,".    ",'8'!AP143)))</f>
        <v/>
      </c>
      <c r="F363" s="532"/>
      <c r="G363" s="532"/>
      <c r="H363" s="532"/>
      <c r="I363" s="541" t="str">
        <f ca="1">'8'!AQ143</f>
        <v xml:space="preserve"> </v>
      </c>
      <c r="J363" s="541"/>
      <c r="K363" s="541" t="str">
        <f ca="1">'8'!AR143</f>
        <v xml:space="preserve"> </v>
      </c>
      <c r="L363" s="541"/>
      <c r="M363" s="541" t="str">
        <f ca="1">'8'!AS143</f>
        <v/>
      </c>
      <c r="N363" s="541"/>
      <c r="O363" s="542" t="str">
        <f ca="1">'8'!AT143</f>
        <v xml:space="preserve"> </v>
      </c>
      <c r="P363" s="542"/>
      <c r="Q363" s="532" t="str">
        <f ca="1">CONCATENATE('8'!AU143,". ",'8'!AV143)</f>
        <v xml:space="preserve"> .  </v>
      </c>
      <c r="R363" s="532"/>
      <c r="S363" s="532"/>
      <c r="T363" s="542" t="str">
        <f ca="1">'8'!AW143</f>
        <v xml:space="preserve"> </v>
      </c>
      <c r="U363" s="542"/>
    </row>
    <row r="364" spans="1:21" x14ac:dyDescent="0.35">
      <c r="A364" s="239">
        <v>139</v>
      </c>
      <c r="B364" s="532" t="str">
        <f ca="1">IF(CONCATENATE('8'!AB144," (",'8'!AD144,"), ",'8'!AC144,", ",'8'!AE144)=$AJ$226,"",IF(CONCATENATE('8'!AB144," (",'8'!AD144,"), ",'8'!AC144,", ",'8'!AE144)=$AJ$227,"-",(CONCATENATE('8'!AB144," (",'8'!AD144,"), ",'8'!AC144,", ",'8'!AE144))))</f>
        <v/>
      </c>
      <c r="C364" s="532"/>
      <c r="D364" s="532"/>
      <c r="E364" s="532" t="str">
        <f ca="1">IF(CONCATENATE('8'!AG144,", ",'8'!AF144,", ",'8'!AH144," обл., ",'8'!AI144," р-н, ",'8'!AJ144," ",'8'!AK144,", ",'8'!AL144," ",'8'!AM144,", буд. ",'8'!AN144,", кв./оф.",'8'!AO144,".    ",'8'!AP144)=$AJ$230,"",IF(CONCATENATE('8'!AG144,", ",'8'!AF144,", ",'8'!AH144," обл., ",'8'!AI144," р-н, ",'8'!AJ144," ",'8'!AK144,", ",'8'!AL144," ",'8'!AM144,", буд. ",'8'!AN144,", кв./оф.",'8'!AO144,".    ",'8'!AP144)=$AJ$228,"-",CONCATENATE('8'!AG144,", ",'8'!AF144,", ",'8'!AH144," обл., ",'8'!AI144," р-н, ",'8'!AJ144," ",'8'!AK144,", ",'8'!AL144," ",'8'!AM144,", буд. ",'8'!AN144,", кв./оф.",'8'!AO144,".    ",'8'!AP144)))</f>
        <v/>
      </c>
      <c r="F364" s="532"/>
      <c r="G364" s="532"/>
      <c r="H364" s="532"/>
      <c r="I364" s="541" t="str">
        <f ca="1">'8'!AQ144</f>
        <v xml:space="preserve"> </v>
      </c>
      <c r="J364" s="541"/>
      <c r="K364" s="541" t="str">
        <f ca="1">'8'!AR144</f>
        <v xml:space="preserve"> </v>
      </c>
      <c r="L364" s="541"/>
      <c r="M364" s="541" t="str">
        <f ca="1">'8'!AS144</f>
        <v/>
      </c>
      <c r="N364" s="541"/>
      <c r="O364" s="542" t="str">
        <f ca="1">'8'!AT144</f>
        <v xml:space="preserve"> </v>
      </c>
      <c r="P364" s="542"/>
      <c r="Q364" s="532" t="str">
        <f ca="1">CONCATENATE('8'!AU144,". ",'8'!AV144)</f>
        <v xml:space="preserve"> .  </v>
      </c>
      <c r="R364" s="532"/>
      <c r="S364" s="532"/>
      <c r="T364" s="542" t="str">
        <f ca="1">'8'!AW144</f>
        <v xml:space="preserve"> </v>
      </c>
      <c r="U364" s="542"/>
    </row>
    <row r="365" spans="1:21" x14ac:dyDescent="0.35">
      <c r="A365" s="239">
        <v>140</v>
      </c>
      <c r="B365" s="532" t="str">
        <f ca="1">IF(CONCATENATE('8'!AB145," (",'8'!AD145,"), ",'8'!AC145,", ",'8'!AE145)=$AJ$226,"",IF(CONCATENATE('8'!AB145," (",'8'!AD145,"), ",'8'!AC145,", ",'8'!AE145)=$AJ$227,"-",(CONCATENATE('8'!AB145," (",'8'!AD145,"), ",'8'!AC145,", ",'8'!AE145))))</f>
        <v/>
      </c>
      <c r="C365" s="532"/>
      <c r="D365" s="532"/>
      <c r="E365" s="532" t="str">
        <f ca="1">IF(CONCATENATE('8'!AG145,", ",'8'!AF145,", ",'8'!AH145," обл., ",'8'!AI145," р-н, ",'8'!AJ145," ",'8'!AK145,", ",'8'!AL145," ",'8'!AM145,", буд. ",'8'!AN145,", кв./оф.",'8'!AO145,".    ",'8'!AP145)=$AJ$230,"",IF(CONCATENATE('8'!AG145,", ",'8'!AF145,", ",'8'!AH145," обл., ",'8'!AI145," р-н, ",'8'!AJ145," ",'8'!AK145,", ",'8'!AL145," ",'8'!AM145,", буд. ",'8'!AN145,", кв./оф.",'8'!AO145,".    ",'8'!AP145)=$AJ$228,"-",CONCATENATE('8'!AG145,", ",'8'!AF145,", ",'8'!AH145," обл., ",'8'!AI145," р-н, ",'8'!AJ145," ",'8'!AK145,", ",'8'!AL145," ",'8'!AM145,", буд. ",'8'!AN145,", кв./оф.",'8'!AO145,".    ",'8'!AP145)))</f>
        <v/>
      </c>
      <c r="F365" s="532"/>
      <c r="G365" s="532"/>
      <c r="H365" s="532"/>
      <c r="I365" s="541" t="str">
        <f ca="1">'8'!AQ145</f>
        <v xml:space="preserve"> </v>
      </c>
      <c r="J365" s="541"/>
      <c r="K365" s="541" t="str">
        <f ca="1">'8'!AR145</f>
        <v xml:space="preserve"> </v>
      </c>
      <c r="L365" s="541"/>
      <c r="M365" s="541" t="str">
        <f ca="1">'8'!AS145</f>
        <v/>
      </c>
      <c r="N365" s="541"/>
      <c r="O365" s="542" t="str">
        <f ca="1">'8'!AT145</f>
        <v xml:space="preserve"> </v>
      </c>
      <c r="P365" s="542"/>
      <c r="Q365" s="532" t="str">
        <f ca="1">CONCATENATE('8'!AU145,". ",'8'!AV145)</f>
        <v xml:space="preserve"> .  </v>
      </c>
      <c r="R365" s="532"/>
      <c r="S365" s="532"/>
      <c r="T365" s="542" t="str">
        <f ca="1">'8'!AW145</f>
        <v xml:space="preserve"> </v>
      </c>
      <c r="U365" s="542"/>
    </row>
    <row r="366" spans="1:21" x14ac:dyDescent="0.35">
      <c r="A366" s="239">
        <v>141</v>
      </c>
      <c r="B366" s="532" t="str">
        <f ca="1">IF(CONCATENATE('8'!AB146," (",'8'!AD146,"), ",'8'!AC146,", ",'8'!AE146)=$AJ$226,"",IF(CONCATENATE('8'!AB146," (",'8'!AD146,"), ",'8'!AC146,", ",'8'!AE146)=$AJ$227,"-",(CONCATENATE('8'!AB146," (",'8'!AD146,"), ",'8'!AC146,", ",'8'!AE146))))</f>
        <v/>
      </c>
      <c r="C366" s="532"/>
      <c r="D366" s="532"/>
      <c r="E366" s="532" t="str">
        <f ca="1">IF(CONCATENATE('8'!AG146,", ",'8'!AF146,", ",'8'!AH146," обл., ",'8'!AI146," р-н, ",'8'!AJ146," ",'8'!AK146,", ",'8'!AL146," ",'8'!AM146,", буд. ",'8'!AN146,", кв./оф.",'8'!AO146,".    ",'8'!AP146)=$AJ$230,"",IF(CONCATENATE('8'!AG146,", ",'8'!AF146,", ",'8'!AH146," обл., ",'8'!AI146," р-н, ",'8'!AJ146," ",'8'!AK146,", ",'8'!AL146," ",'8'!AM146,", буд. ",'8'!AN146,", кв./оф.",'8'!AO146,".    ",'8'!AP146)=$AJ$228,"-",CONCATENATE('8'!AG146,", ",'8'!AF146,", ",'8'!AH146," обл., ",'8'!AI146," р-н, ",'8'!AJ146," ",'8'!AK146,", ",'8'!AL146," ",'8'!AM146,", буд. ",'8'!AN146,", кв./оф.",'8'!AO146,".    ",'8'!AP146)))</f>
        <v/>
      </c>
      <c r="F366" s="532"/>
      <c r="G366" s="532"/>
      <c r="H366" s="532"/>
      <c r="I366" s="541" t="str">
        <f ca="1">'8'!AQ146</f>
        <v xml:space="preserve"> </v>
      </c>
      <c r="J366" s="541"/>
      <c r="K366" s="541" t="str">
        <f ca="1">'8'!AR146</f>
        <v xml:space="preserve"> </v>
      </c>
      <c r="L366" s="541"/>
      <c r="M366" s="541" t="str">
        <f ca="1">'8'!AS146</f>
        <v/>
      </c>
      <c r="N366" s="541"/>
      <c r="O366" s="542" t="str">
        <f ca="1">'8'!AT146</f>
        <v xml:space="preserve"> </v>
      </c>
      <c r="P366" s="542"/>
      <c r="Q366" s="532" t="str">
        <f ca="1">CONCATENATE('8'!AU146,". ",'8'!AV146)</f>
        <v xml:space="preserve"> .  </v>
      </c>
      <c r="R366" s="532"/>
      <c r="S366" s="532"/>
      <c r="T366" s="542" t="str">
        <f ca="1">'8'!AW146</f>
        <v xml:space="preserve"> </v>
      </c>
      <c r="U366" s="542"/>
    </row>
    <row r="367" spans="1:21" x14ac:dyDescent="0.35">
      <c r="A367" s="239">
        <v>142</v>
      </c>
      <c r="B367" s="532" t="str">
        <f ca="1">IF(CONCATENATE('8'!AB147," (",'8'!AD147,"), ",'8'!AC147,", ",'8'!AE147)=$AJ$226,"",IF(CONCATENATE('8'!AB147," (",'8'!AD147,"), ",'8'!AC147,", ",'8'!AE147)=$AJ$227,"-",(CONCATENATE('8'!AB147," (",'8'!AD147,"), ",'8'!AC147,", ",'8'!AE147))))</f>
        <v/>
      </c>
      <c r="C367" s="532"/>
      <c r="D367" s="532"/>
      <c r="E367" s="532" t="str">
        <f ca="1">IF(CONCATENATE('8'!AG147,", ",'8'!AF147,", ",'8'!AH147," обл., ",'8'!AI147," р-н, ",'8'!AJ147," ",'8'!AK147,", ",'8'!AL147," ",'8'!AM147,", буд. ",'8'!AN147,", кв./оф.",'8'!AO147,".    ",'8'!AP147)=$AJ$230,"",IF(CONCATENATE('8'!AG147,", ",'8'!AF147,", ",'8'!AH147," обл., ",'8'!AI147," р-н, ",'8'!AJ147," ",'8'!AK147,", ",'8'!AL147," ",'8'!AM147,", буд. ",'8'!AN147,", кв./оф.",'8'!AO147,".    ",'8'!AP147)=$AJ$228,"-",CONCATENATE('8'!AG147,", ",'8'!AF147,", ",'8'!AH147," обл., ",'8'!AI147," р-н, ",'8'!AJ147," ",'8'!AK147,", ",'8'!AL147," ",'8'!AM147,", буд. ",'8'!AN147,", кв./оф.",'8'!AO147,".    ",'8'!AP147)))</f>
        <v/>
      </c>
      <c r="F367" s="532"/>
      <c r="G367" s="532"/>
      <c r="H367" s="532"/>
      <c r="I367" s="541" t="str">
        <f ca="1">'8'!AQ147</f>
        <v xml:space="preserve"> </v>
      </c>
      <c r="J367" s="541"/>
      <c r="K367" s="541" t="str">
        <f ca="1">'8'!AR147</f>
        <v xml:space="preserve"> </v>
      </c>
      <c r="L367" s="541"/>
      <c r="M367" s="541" t="str">
        <f ca="1">'8'!AS147</f>
        <v/>
      </c>
      <c r="N367" s="541"/>
      <c r="O367" s="542" t="str">
        <f ca="1">'8'!AT147</f>
        <v xml:space="preserve"> </v>
      </c>
      <c r="P367" s="542"/>
      <c r="Q367" s="532" t="str">
        <f ca="1">CONCATENATE('8'!AU147,". ",'8'!AV147)</f>
        <v xml:space="preserve"> .  </v>
      </c>
      <c r="R367" s="532"/>
      <c r="S367" s="532"/>
      <c r="T367" s="542" t="str">
        <f ca="1">'8'!AW147</f>
        <v xml:space="preserve"> </v>
      </c>
      <c r="U367" s="542"/>
    </row>
    <row r="368" spans="1:21" x14ac:dyDescent="0.35">
      <c r="A368" s="239">
        <v>143</v>
      </c>
      <c r="B368" s="532" t="str">
        <f ca="1">IF(CONCATENATE('8'!AB148," (",'8'!AD148,"), ",'8'!AC148,", ",'8'!AE148)=$AJ$226,"",IF(CONCATENATE('8'!AB148," (",'8'!AD148,"), ",'8'!AC148,", ",'8'!AE148)=$AJ$227,"-",(CONCATENATE('8'!AB148," (",'8'!AD148,"), ",'8'!AC148,", ",'8'!AE148))))</f>
        <v/>
      </c>
      <c r="C368" s="532"/>
      <c r="D368" s="532"/>
      <c r="E368" s="532" t="str">
        <f ca="1">IF(CONCATENATE('8'!AG148,", ",'8'!AF148,", ",'8'!AH148," обл., ",'8'!AI148," р-н, ",'8'!AJ148," ",'8'!AK148,", ",'8'!AL148," ",'8'!AM148,", буд. ",'8'!AN148,", кв./оф.",'8'!AO148,".    ",'8'!AP148)=$AJ$230,"",IF(CONCATENATE('8'!AG148,", ",'8'!AF148,", ",'8'!AH148," обл., ",'8'!AI148," р-н, ",'8'!AJ148," ",'8'!AK148,", ",'8'!AL148," ",'8'!AM148,", буд. ",'8'!AN148,", кв./оф.",'8'!AO148,".    ",'8'!AP148)=$AJ$228,"-",CONCATENATE('8'!AG148,", ",'8'!AF148,", ",'8'!AH148," обл., ",'8'!AI148," р-н, ",'8'!AJ148," ",'8'!AK148,", ",'8'!AL148," ",'8'!AM148,", буд. ",'8'!AN148,", кв./оф.",'8'!AO148,".    ",'8'!AP148)))</f>
        <v/>
      </c>
      <c r="F368" s="532"/>
      <c r="G368" s="532"/>
      <c r="H368" s="532"/>
      <c r="I368" s="541" t="str">
        <f ca="1">'8'!AQ148</f>
        <v xml:space="preserve"> </v>
      </c>
      <c r="J368" s="541"/>
      <c r="K368" s="541" t="str">
        <f ca="1">'8'!AR148</f>
        <v xml:space="preserve"> </v>
      </c>
      <c r="L368" s="541"/>
      <c r="M368" s="541" t="str">
        <f ca="1">'8'!AS148</f>
        <v/>
      </c>
      <c r="N368" s="541"/>
      <c r="O368" s="542" t="str">
        <f ca="1">'8'!AT148</f>
        <v xml:space="preserve"> </v>
      </c>
      <c r="P368" s="542"/>
      <c r="Q368" s="532" t="str">
        <f ca="1">CONCATENATE('8'!AU148,". ",'8'!AV148)</f>
        <v xml:space="preserve"> .  </v>
      </c>
      <c r="R368" s="532"/>
      <c r="S368" s="532"/>
      <c r="T368" s="542" t="str">
        <f ca="1">'8'!AW148</f>
        <v xml:space="preserve"> </v>
      </c>
      <c r="U368" s="542"/>
    </row>
    <row r="369" spans="1:21" x14ac:dyDescent="0.35">
      <c r="A369" s="239">
        <v>144</v>
      </c>
      <c r="B369" s="532" t="str">
        <f ca="1">IF(CONCATENATE('8'!AB149," (",'8'!AD149,"), ",'8'!AC149,", ",'8'!AE149)=$AJ$226,"",IF(CONCATENATE('8'!AB149," (",'8'!AD149,"), ",'8'!AC149,", ",'8'!AE149)=$AJ$227,"-",(CONCATENATE('8'!AB149," (",'8'!AD149,"), ",'8'!AC149,", ",'8'!AE149))))</f>
        <v/>
      </c>
      <c r="C369" s="532"/>
      <c r="D369" s="532"/>
      <c r="E369" s="532" t="str">
        <f ca="1">IF(CONCATENATE('8'!AG149,", ",'8'!AF149,", ",'8'!AH149," обл., ",'8'!AI149," р-н, ",'8'!AJ149," ",'8'!AK149,", ",'8'!AL149," ",'8'!AM149,", буд. ",'8'!AN149,", кв./оф.",'8'!AO149,".    ",'8'!AP149)=$AJ$230,"",IF(CONCATENATE('8'!AG149,", ",'8'!AF149,", ",'8'!AH149," обл., ",'8'!AI149," р-н, ",'8'!AJ149," ",'8'!AK149,", ",'8'!AL149," ",'8'!AM149,", буд. ",'8'!AN149,", кв./оф.",'8'!AO149,".    ",'8'!AP149)=$AJ$228,"-",CONCATENATE('8'!AG149,", ",'8'!AF149,", ",'8'!AH149," обл., ",'8'!AI149," р-н, ",'8'!AJ149," ",'8'!AK149,", ",'8'!AL149," ",'8'!AM149,", буд. ",'8'!AN149,", кв./оф.",'8'!AO149,".    ",'8'!AP149)))</f>
        <v/>
      </c>
      <c r="F369" s="532"/>
      <c r="G369" s="532"/>
      <c r="H369" s="532"/>
      <c r="I369" s="541" t="str">
        <f ca="1">'8'!AQ149</f>
        <v xml:space="preserve"> </v>
      </c>
      <c r="J369" s="541"/>
      <c r="K369" s="541" t="str">
        <f ca="1">'8'!AR149</f>
        <v xml:space="preserve"> </v>
      </c>
      <c r="L369" s="541"/>
      <c r="M369" s="541" t="str">
        <f ca="1">'8'!AS149</f>
        <v/>
      </c>
      <c r="N369" s="541"/>
      <c r="O369" s="542" t="str">
        <f ca="1">'8'!AT149</f>
        <v xml:space="preserve"> </v>
      </c>
      <c r="P369" s="542"/>
      <c r="Q369" s="532" t="str">
        <f ca="1">CONCATENATE('8'!AU149,". ",'8'!AV149)</f>
        <v xml:space="preserve"> .  </v>
      </c>
      <c r="R369" s="532"/>
      <c r="S369" s="532"/>
      <c r="T369" s="542" t="str">
        <f ca="1">'8'!AW149</f>
        <v xml:space="preserve"> </v>
      </c>
      <c r="U369" s="542"/>
    </row>
    <row r="370" spans="1:21" x14ac:dyDescent="0.35">
      <c r="A370" s="239">
        <v>145</v>
      </c>
      <c r="B370" s="532" t="str">
        <f ca="1">IF(CONCATENATE('8'!AB150," (",'8'!AD150,"), ",'8'!AC150,", ",'8'!AE150)=$AJ$226,"",IF(CONCATENATE('8'!AB150," (",'8'!AD150,"), ",'8'!AC150,", ",'8'!AE150)=$AJ$227,"-",(CONCATENATE('8'!AB150," (",'8'!AD150,"), ",'8'!AC150,", ",'8'!AE150))))</f>
        <v/>
      </c>
      <c r="C370" s="532"/>
      <c r="D370" s="532"/>
      <c r="E370" s="532" t="str">
        <f ca="1">IF(CONCATENATE('8'!AG150,", ",'8'!AF150,", ",'8'!AH150," обл., ",'8'!AI150," р-н, ",'8'!AJ150," ",'8'!AK150,", ",'8'!AL150," ",'8'!AM150,", буд. ",'8'!AN150,", кв./оф.",'8'!AO150,".    ",'8'!AP150)=$AJ$230,"",IF(CONCATENATE('8'!AG150,", ",'8'!AF150,", ",'8'!AH150," обл., ",'8'!AI150," р-н, ",'8'!AJ150," ",'8'!AK150,", ",'8'!AL150," ",'8'!AM150,", буд. ",'8'!AN150,", кв./оф.",'8'!AO150,".    ",'8'!AP150)=$AJ$228,"-",CONCATENATE('8'!AG150,", ",'8'!AF150,", ",'8'!AH150," обл., ",'8'!AI150," р-н, ",'8'!AJ150," ",'8'!AK150,", ",'8'!AL150," ",'8'!AM150,", буд. ",'8'!AN150,", кв./оф.",'8'!AO150,".    ",'8'!AP150)))</f>
        <v/>
      </c>
      <c r="F370" s="532"/>
      <c r="G370" s="532"/>
      <c r="H370" s="532"/>
      <c r="I370" s="541" t="str">
        <f ca="1">'8'!AQ150</f>
        <v xml:space="preserve"> </v>
      </c>
      <c r="J370" s="541"/>
      <c r="K370" s="541" t="str">
        <f ca="1">'8'!AR150</f>
        <v xml:space="preserve"> </v>
      </c>
      <c r="L370" s="541"/>
      <c r="M370" s="541" t="str">
        <f ca="1">'8'!AS150</f>
        <v/>
      </c>
      <c r="N370" s="541"/>
      <c r="O370" s="542" t="str">
        <f ca="1">'8'!AT150</f>
        <v xml:space="preserve"> </v>
      </c>
      <c r="P370" s="542"/>
      <c r="Q370" s="532" t="str">
        <f ca="1">CONCATENATE('8'!AU150,". ",'8'!AV150)</f>
        <v xml:space="preserve"> .  </v>
      </c>
      <c r="R370" s="532"/>
      <c r="S370" s="532"/>
      <c r="T370" s="542" t="str">
        <f ca="1">'8'!AW150</f>
        <v xml:space="preserve"> </v>
      </c>
      <c r="U370" s="542"/>
    </row>
    <row r="371" spans="1:21" x14ac:dyDescent="0.35">
      <c r="A371" s="239">
        <v>146</v>
      </c>
      <c r="B371" s="532" t="str">
        <f ca="1">IF(CONCATENATE('8'!AB151," (",'8'!AD151,"), ",'8'!AC151,", ",'8'!AE151)=$AJ$226,"",IF(CONCATENATE('8'!AB151," (",'8'!AD151,"), ",'8'!AC151,", ",'8'!AE151)=$AJ$227,"-",(CONCATENATE('8'!AB151," (",'8'!AD151,"), ",'8'!AC151,", ",'8'!AE151))))</f>
        <v/>
      </c>
      <c r="C371" s="532"/>
      <c r="D371" s="532"/>
      <c r="E371" s="532" t="str">
        <f ca="1">IF(CONCATENATE('8'!AG151,", ",'8'!AF151,", ",'8'!AH151," обл., ",'8'!AI151," р-н, ",'8'!AJ151," ",'8'!AK151,", ",'8'!AL151," ",'8'!AM151,", буд. ",'8'!AN151,", кв./оф.",'8'!AO151,".    ",'8'!AP151)=$AJ$230,"",IF(CONCATENATE('8'!AG151,", ",'8'!AF151,", ",'8'!AH151," обл., ",'8'!AI151," р-н, ",'8'!AJ151," ",'8'!AK151,", ",'8'!AL151," ",'8'!AM151,", буд. ",'8'!AN151,", кв./оф.",'8'!AO151,".    ",'8'!AP151)=$AJ$228,"-",CONCATENATE('8'!AG151,", ",'8'!AF151,", ",'8'!AH151," обл., ",'8'!AI151," р-н, ",'8'!AJ151," ",'8'!AK151,", ",'8'!AL151," ",'8'!AM151,", буд. ",'8'!AN151,", кв./оф.",'8'!AO151,".    ",'8'!AP151)))</f>
        <v/>
      </c>
      <c r="F371" s="532"/>
      <c r="G371" s="532"/>
      <c r="H371" s="532"/>
      <c r="I371" s="541" t="str">
        <f ca="1">'8'!AQ151</f>
        <v xml:space="preserve"> </v>
      </c>
      <c r="J371" s="541"/>
      <c r="K371" s="541" t="str">
        <f ca="1">'8'!AR151</f>
        <v xml:space="preserve"> </v>
      </c>
      <c r="L371" s="541"/>
      <c r="M371" s="541" t="str">
        <f ca="1">'8'!AS151</f>
        <v/>
      </c>
      <c r="N371" s="541"/>
      <c r="O371" s="542" t="str">
        <f ca="1">'8'!AT151</f>
        <v xml:space="preserve"> </v>
      </c>
      <c r="P371" s="542"/>
      <c r="Q371" s="532" t="str">
        <f ca="1">CONCATENATE('8'!AU151,". ",'8'!AV151)</f>
        <v xml:space="preserve"> .  </v>
      </c>
      <c r="R371" s="532"/>
      <c r="S371" s="532"/>
      <c r="T371" s="542" t="str">
        <f ca="1">'8'!AW151</f>
        <v xml:space="preserve"> </v>
      </c>
      <c r="U371" s="542"/>
    </row>
    <row r="372" spans="1:21" x14ac:dyDescent="0.35">
      <c r="A372" s="239">
        <v>147</v>
      </c>
      <c r="B372" s="532" t="str">
        <f ca="1">IF(CONCATENATE('8'!AB152," (",'8'!AD152,"), ",'8'!AC152,", ",'8'!AE152)=$AJ$226,"",IF(CONCATENATE('8'!AB152," (",'8'!AD152,"), ",'8'!AC152,", ",'8'!AE152)=$AJ$227,"-",(CONCATENATE('8'!AB152," (",'8'!AD152,"), ",'8'!AC152,", ",'8'!AE152))))</f>
        <v/>
      </c>
      <c r="C372" s="532"/>
      <c r="D372" s="532"/>
      <c r="E372" s="532" t="str">
        <f ca="1">IF(CONCATENATE('8'!AG152,", ",'8'!AF152,", ",'8'!AH152," обл., ",'8'!AI152," р-н, ",'8'!AJ152," ",'8'!AK152,", ",'8'!AL152," ",'8'!AM152,", буд. ",'8'!AN152,", кв./оф.",'8'!AO152,".    ",'8'!AP152)=$AJ$230,"",IF(CONCATENATE('8'!AG152,", ",'8'!AF152,", ",'8'!AH152," обл., ",'8'!AI152," р-н, ",'8'!AJ152," ",'8'!AK152,", ",'8'!AL152," ",'8'!AM152,", буд. ",'8'!AN152,", кв./оф.",'8'!AO152,".    ",'8'!AP152)=$AJ$228,"-",CONCATENATE('8'!AG152,", ",'8'!AF152,", ",'8'!AH152," обл., ",'8'!AI152," р-н, ",'8'!AJ152," ",'8'!AK152,", ",'8'!AL152," ",'8'!AM152,", буд. ",'8'!AN152,", кв./оф.",'8'!AO152,".    ",'8'!AP152)))</f>
        <v/>
      </c>
      <c r="F372" s="532"/>
      <c r="G372" s="532"/>
      <c r="H372" s="532"/>
      <c r="I372" s="541" t="str">
        <f ca="1">'8'!AQ152</f>
        <v xml:space="preserve"> </v>
      </c>
      <c r="J372" s="541"/>
      <c r="K372" s="541" t="str">
        <f ca="1">'8'!AR152</f>
        <v xml:space="preserve"> </v>
      </c>
      <c r="L372" s="541"/>
      <c r="M372" s="541" t="str">
        <f ca="1">'8'!AS152</f>
        <v/>
      </c>
      <c r="N372" s="541"/>
      <c r="O372" s="542" t="str">
        <f ca="1">'8'!AT152</f>
        <v xml:space="preserve"> </v>
      </c>
      <c r="P372" s="542"/>
      <c r="Q372" s="532" t="str">
        <f ca="1">CONCATENATE('8'!AU152,". ",'8'!AV152)</f>
        <v xml:space="preserve"> .  </v>
      </c>
      <c r="R372" s="532"/>
      <c r="S372" s="532"/>
      <c r="T372" s="542" t="str">
        <f ca="1">'8'!AW152</f>
        <v xml:space="preserve"> </v>
      </c>
      <c r="U372" s="542"/>
    </row>
    <row r="373" spans="1:21" x14ac:dyDescent="0.35">
      <c r="A373" s="239">
        <v>148</v>
      </c>
      <c r="B373" s="532" t="str">
        <f ca="1">IF(CONCATENATE('8'!AB153," (",'8'!AD153,"), ",'8'!AC153,", ",'8'!AE153)=$AJ$226,"",IF(CONCATENATE('8'!AB153," (",'8'!AD153,"), ",'8'!AC153,", ",'8'!AE153)=$AJ$227,"-",(CONCATENATE('8'!AB153," (",'8'!AD153,"), ",'8'!AC153,", ",'8'!AE153))))</f>
        <v/>
      </c>
      <c r="C373" s="532"/>
      <c r="D373" s="532"/>
      <c r="E373" s="532" t="str">
        <f ca="1">IF(CONCATENATE('8'!AG153,", ",'8'!AF153,", ",'8'!AH153," обл., ",'8'!AI153," р-н, ",'8'!AJ153," ",'8'!AK153,", ",'8'!AL153," ",'8'!AM153,", буд. ",'8'!AN153,", кв./оф.",'8'!AO153,".    ",'8'!AP153)=$AJ$230,"",IF(CONCATENATE('8'!AG153,", ",'8'!AF153,", ",'8'!AH153," обл., ",'8'!AI153," р-н, ",'8'!AJ153," ",'8'!AK153,", ",'8'!AL153," ",'8'!AM153,", буд. ",'8'!AN153,", кв./оф.",'8'!AO153,".    ",'8'!AP153)=$AJ$228,"-",CONCATENATE('8'!AG153,", ",'8'!AF153,", ",'8'!AH153," обл., ",'8'!AI153," р-н, ",'8'!AJ153," ",'8'!AK153,", ",'8'!AL153," ",'8'!AM153,", буд. ",'8'!AN153,", кв./оф.",'8'!AO153,".    ",'8'!AP153)))</f>
        <v/>
      </c>
      <c r="F373" s="532"/>
      <c r="G373" s="532"/>
      <c r="H373" s="532"/>
      <c r="I373" s="541" t="str">
        <f ca="1">'8'!AQ153</f>
        <v xml:space="preserve"> </v>
      </c>
      <c r="J373" s="541"/>
      <c r="K373" s="541" t="str">
        <f ca="1">'8'!AR153</f>
        <v xml:space="preserve"> </v>
      </c>
      <c r="L373" s="541"/>
      <c r="M373" s="541" t="str">
        <f ca="1">'8'!AS153</f>
        <v/>
      </c>
      <c r="N373" s="541"/>
      <c r="O373" s="542" t="str">
        <f ca="1">'8'!AT153</f>
        <v xml:space="preserve"> </v>
      </c>
      <c r="P373" s="542"/>
      <c r="Q373" s="532" t="str">
        <f ca="1">CONCATENATE('8'!AU153,". ",'8'!AV153)</f>
        <v xml:space="preserve"> .  </v>
      </c>
      <c r="R373" s="532"/>
      <c r="S373" s="532"/>
      <c r="T373" s="542" t="str">
        <f ca="1">'8'!AW153</f>
        <v xml:space="preserve"> </v>
      </c>
      <c r="U373" s="542"/>
    </row>
    <row r="374" spans="1:21" x14ac:dyDescent="0.35">
      <c r="A374" s="239">
        <v>149</v>
      </c>
      <c r="B374" s="532" t="str">
        <f ca="1">IF(CONCATENATE('8'!AB154," (",'8'!AD154,"), ",'8'!AC154,", ",'8'!AE154)=$AJ$226,"",IF(CONCATENATE('8'!AB154," (",'8'!AD154,"), ",'8'!AC154,", ",'8'!AE154)=$AJ$227,"-",(CONCATENATE('8'!AB154," (",'8'!AD154,"), ",'8'!AC154,", ",'8'!AE154))))</f>
        <v/>
      </c>
      <c r="C374" s="532"/>
      <c r="D374" s="532"/>
      <c r="E374" s="532" t="str">
        <f ca="1">IF(CONCATENATE('8'!AG154,", ",'8'!AF154,", ",'8'!AH154," обл., ",'8'!AI154," р-н, ",'8'!AJ154," ",'8'!AK154,", ",'8'!AL154," ",'8'!AM154,", буд. ",'8'!AN154,", кв./оф.",'8'!AO154,".    ",'8'!AP154)=$AJ$230,"",IF(CONCATENATE('8'!AG154,", ",'8'!AF154,", ",'8'!AH154," обл., ",'8'!AI154," р-н, ",'8'!AJ154," ",'8'!AK154,", ",'8'!AL154," ",'8'!AM154,", буд. ",'8'!AN154,", кв./оф.",'8'!AO154,".    ",'8'!AP154)=$AJ$228,"-",CONCATENATE('8'!AG154,", ",'8'!AF154,", ",'8'!AH154," обл., ",'8'!AI154," р-н, ",'8'!AJ154," ",'8'!AK154,", ",'8'!AL154," ",'8'!AM154,", буд. ",'8'!AN154,", кв./оф.",'8'!AO154,".    ",'8'!AP154)))</f>
        <v/>
      </c>
      <c r="F374" s="532"/>
      <c r="G374" s="532"/>
      <c r="H374" s="532"/>
      <c r="I374" s="541" t="str">
        <f ca="1">'8'!AQ154</f>
        <v xml:space="preserve"> </v>
      </c>
      <c r="J374" s="541"/>
      <c r="K374" s="541" t="str">
        <f ca="1">'8'!AR154</f>
        <v xml:space="preserve"> </v>
      </c>
      <c r="L374" s="541"/>
      <c r="M374" s="541" t="str">
        <f ca="1">'8'!AS154</f>
        <v/>
      </c>
      <c r="N374" s="541"/>
      <c r="O374" s="542" t="str">
        <f ca="1">'8'!AT154</f>
        <v xml:space="preserve"> </v>
      </c>
      <c r="P374" s="542"/>
      <c r="Q374" s="532" t="str">
        <f ca="1">CONCATENATE('8'!AU154,". ",'8'!AV154)</f>
        <v xml:space="preserve"> .  </v>
      </c>
      <c r="R374" s="532"/>
      <c r="S374" s="532"/>
      <c r="T374" s="542" t="str">
        <f ca="1">'8'!AW154</f>
        <v xml:space="preserve"> </v>
      </c>
      <c r="U374" s="542"/>
    </row>
    <row r="375" spans="1:21" x14ac:dyDescent="0.35">
      <c r="A375" s="239">
        <v>150</v>
      </c>
      <c r="B375" s="532" t="str">
        <f ca="1">IF(CONCATENATE('8'!AB155," (",'8'!AD155,"), ",'8'!AC155,", ",'8'!AE155)=$AJ$226,"",IF(CONCATENATE('8'!AB155," (",'8'!AD155,"), ",'8'!AC155,", ",'8'!AE155)=$AJ$227,"-",(CONCATENATE('8'!AB155," (",'8'!AD155,"), ",'8'!AC155,", ",'8'!AE155))))</f>
        <v/>
      </c>
      <c r="C375" s="532"/>
      <c r="D375" s="532"/>
      <c r="E375" s="532" t="str">
        <f ca="1">IF(CONCATENATE('8'!AG155,", ",'8'!AF155,", ",'8'!AH155," обл., ",'8'!AI155," р-н, ",'8'!AJ155," ",'8'!AK155,", ",'8'!AL155," ",'8'!AM155,", буд. ",'8'!AN155,", кв./оф.",'8'!AO155,".    ",'8'!AP155)=$AJ$230,"",IF(CONCATENATE('8'!AG155,", ",'8'!AF155,", ",'8'!AH155," обл., ",'8'!AI155," р-н, ",'8'!AJ155," ",'8'!AK155,", ",'8'!AL155," ",'8'!AM155,", буд. ",'8'!AN155,", кв./оф.",'8'!AO155,".    ",'8'!AP155)=$AJ$228,"-",CONCATENATE('8'!AG155,", ",'8'!AF155,", ",'8'!AH155," обл., ",'8'!AI155," р-н, ",'8'!AJ155," ",'8'!AK155,", ",'8'!AL155," ",'8'!AM155,", буд. ",'8'!AN155,", кв./оф.",'8'!AO155,".    ",'8'!AP155)))</f>
        <v/>
      </c>
      <c r="F375" s="532"/>
      <c r="G375" s="532"/>
      <c r="H375" s="532"/>
      <c r="I375" s="541" t="str">
        <f ca="1">'8'!AQ155</f>
        <v xml:space="preserve"> </v>
      </c>
      <c r="J375" s="541"/>
      <c r="K375" s="541" t="str">
        <f ca="1">'8'!AR155</f>
        <v xml:space="preserve"> </v>
      </c>
      <c r="L375" s="541"/>
      <c r="M375" s="541" t="str">
        <f ca="1">'8'!AS155</f>
        <v/>
      </c>
      <c r="N375" s="541"/>
      <c r="O375" s="542" t="str">
        <f ca="1">'8'!AT155</f>
        <v xml:space="preserve"> </v>
      </c>
      <c r="P375" s="542"/>
      <c r="Q375" s="532" t="str">
        <f ca="1">CONCATENATE('8'!AU155,". ",'8'!AV155)</f>
        <v xml:space="preserve"> .  </v>
      </c>
      <c r="R375" s="532"/>
      <c r="S375" s="532"/>
      <c r="T375" s="542" t="str">
        <f ca="1">'8'!AW155</f>
        <v xml:space="preserve"> </v>
      </c>
      <c r="U375" s="542"/>
    </row>
    <row r="376" spans="1:21" x14ac:dyDescent="0.35">
      <c r="A376" s="239">
        <v>151</v>
      </c>
      <c r="B376" s="532" t="str">
        <f ca="1">IF(CONCATENATE('8'!AB156," (",'8'!AD156,"), ",'8'!AC156,", ",'8'!AE156)=$AJ$226,"",IF(CONCATENATE('8'!AB156," (",'8'!AD156,"), ",'8'!AC156,", ",'8'!AE156)=$AJ$227,"-",(CONCATENATE('8'!AB156," (",'8'!AD156,"), ",'8'!AC156,", ",'8'!AE156))))</f>
        <v/>
      </c>
      <c r="C376" s="532"/>
      <c r="D376" s="532"/>
      <c r="E376" s="532" t="str">
        <f ca="1">IF(CONCATENATE('8'!AG156,", ",'8'!AF156,", ",'8'!AH156," обл., ",'8'!AI156," р-н, ",'8'!AJ156," ",'8'!AK156,", ",'8'!AL156," ",'8'!AM156,", буд. ",'8'!AN156,", кв./оф.",'8'!AO156,".    ",'8'!AP156)=$AJ$230,"",IF(CONCATENATE('8'!AG156,", ",'8'!AF156,", ",'8'!AH156," обл., ",'8'!AI156," р-н, ",'8'!AJ156," ",'8'!AK156,", ",'8'!AL156," ",'8'!AM156,", буд. ",'8'!AN156,", кв./оф.",'8'!AO156,".    ",'8'!AP156)=$AJ$228,"-",CONCATENATE('8'!AG156,", ",'8'!AF156,", ",'8'!AH156," обл., ",'8'!AI156," р-н, ",'8'!AJ156," ",'8'!AK156,", ",'8'!AL156," ",'8'!AM156,", буд. ",'8'!AN156,", кв./оф.",'8'!AO156,".    ",'8'!AP156)))</f>
        <v/>
      </c>
      <c r="F376" s="532"/>
      <c r="G376" s="532"/>
      <c r="H376" s="532"/>
      <c r="I376" s="541" t="str">
        <f ca="1">'8'!AQ156</f>
        <v xml:space="preserve"> </v>
      </c>
      <c r="J376" s="541"/>
      <c r="K376" s="541" t="str">
        <f ca="1">'8'!AR156</f>
        <v xml:space="preserve"> </v>
      </c>
      <c r="L376" s="541"/>
      <c r="M376" s="541" t="str">
        <f ca="1">'8'!AS156</f>
        <v/>
      </c>
      <c r="N376" s="541"/>
      <c r="O376" s="542" t="str">
        <f ca="1">'8'!AT156</f>
        <v xml:space="preserve"> </v>
      </c>
      <c r="P376" s="542"/>
      <c r="Q376" s="532" t="str">
        <f ca="1">CONCATENATE('8'!AU156,". ",'8'!AV156)</f>
        <v xml:space="preserve"> .  </v>
      </c>
      <c r="R376" s="532"/>
      <c r="S376" s="532"/>
      <c r="T376" s="542" t="str">
        <f ca="1">'8'!AW156</f>
        <v xml:space="preserve"> </v>
      </c>
      <c r="U376" s="542"/>
    </row>
    <row r="377" spans="1:21" x14ac:dyDescent="0.35">
      <c r="A377" s="239">
        <v>152</v>
      </c>
      <c r="B377" s="532" t="str">
        <f ca="1">IF(CONCATENATE('8'!AB157," (",'8'!AD157,"), ",'8'!AC157,", ",'8'!AE157)=$AJ$226,"",IF(CONCATENATE('8'!AB157," (",'8'!AD157,"), ",'8'!AC157,", ",'8'!AE157)=$AJ$227,"-",(CONCATENATE('8'!AB157," (",'8'!AD157,"), ",'8'!AC157,", ",'8'!AE157))))</f>
        <v/>
      </c>
      <c r="C377" s="532"/>
      <c r="D377" s="532"/>
      <c r="E377" s="532" t="str">
        <f ca="1">IF(CONCATENATE('8'!AG157,", ",'8'!AF157,", ",'8'!AH157," обл., ",'8'!AI157," р-н, ",'8'!AJ157," ",'8'!AK157,", ",'8'!AL157," ",'8'!AM157,", буд. ",'8'!AN157,", кв./оф.",'8'!AO157,".    ",'8'!AP157)=$AJ$230,"",IF(CONCATENATE('8'!AG157,", ",'8'!AF157,", ",'8'!AH157," обл., ",'8'!AI157," р-н, ",'8'!AJ157," ",'8'!AK157,", ",'8'!AL157," ",'8'!AM157,", буд. ",'8'!AN157,", кв./оф.",'8'!AO157,".    ",'8'!AP157)=$AJ$228,"-",CONCATENATE('8'!AG157,", ",'8'!AF157,", ",'8'!AH157," обл., ",'8'!AI157," р-н, ",'8'!AJ157," ",'8'!AK157,", ",'8'!AL157," ",'8'!AM157,", буд. ",'8'!AN157,", кв./оф.",'8'!AO157,".    ",'8'!AP157)))</f>
        <v/>
      </c>
      <c r="F377" s="532"/>
      <c r="G377" s="532"/>
      <c r="H377" s="532"/>
      <c r="I377" s="541" t="str">
        <f ca="1">'8'!AQ157</f>
        <v xml:space="preserve"> </v>
      </c>
      <c r="J377" s="541"/>
      <c r="K377" s="541" t="str">
        <f ca="1">'8'!AR157</f>
        <v xml:space="preserve"> </v>
      </c>
      <c r="L377" s="541"/>
      <c r="M377" s="541" t="str">
        <f ca="1">'8'!AS157</f>
        <v/>
      </c>
      <c r="N377" s="541"/>
      <c r="O377" s="542" t="str">
        <f ca="1">'8'!AT157</f>
        <v xml:space="preserve"> </v>
      </c>
      <c r="P377" s="542"/>
      <c r="Q377" s="532" t="str">
        <f ca="1">CONCATENATE('8'!AU157,". ",'8'!AV157)</f>
        <v xml:space="preserve"> .  </v>
      </c>
      <c r="R377" s="532"/>
      <c r="S377" s="532"/>
      <c r="T377" s="542" t="str">
        <f ca="1">'8'!AW157</f>
        <v xml:space="preserve"> </v>
      </c>
      <c r="U377" s="542"/>
    </row>
    <row r="378" spans="1:21" x14ac:dyDescent="0.35">
      <c r="A378" s="239">
        <v>153</v>
      </c>
      <c r="B378" s="532" t="str">
        <f ca="1">IF(CONCATENATE('8'!AB158," (",'8'!AD158,"), ",'8'!AC158,", ",'8'!AE158)=$AJ$226,"",IF(CONCATENATE('8'!AB158," (",'8'!AD158,"), ",'8'!AC158,", ",'8'!AE158)=$AJ$227,"-",(CONCATENATE('8'!AB158," (",'8'!AD158,"), ",'8'!AC158,", ",'8'!AE158))))</f>
        <v/>
      </c>
      <c r="C378" s="532"/>
      <c r="D378" s="532"/>
      <c r="E378" s="532" t="str">
        <f ca="1">IF(CONCATENATE('8'!AG158,", ",'8'!AF158,", ",'8'!AH158," обл., ",'8'!AI158," р-н, ",'8'!AJ158," ",'8'!AK158,", ",'8'!AL158," ",'8'!AM158,", буд. ",'8'!AN158,", кв./оф.",'8'!AO158,".    ",'8'!AP158)=$AJ$230,"",IF(CONCATENATE('8'!AG158,", ",'8'!AF158,", ",'8'!AH158," обл., ",'8'!AI158," р-н, ",'8'!AJ158," ",'8'!AK158,", ",'8'!AL158," ",'8'!AM158,", буд. ",'8'!AN158,", кв./оф.",'8'!AO158,".    ",'8'!AP158)=$AJ$228,"-",CONCATENATE('8'!AG158,", ",'8'!AF158,", ",'8'!AH158," обл., ",'8'!AI158," р-н, ",'8'!AJ158," ",'8'!AK158,", ",'8'!AL158," ",'8'!AM158,", буд. ",'8'!AN158,", кв./оф.",'8'!AO158,".    ",'8'!AP158)))</f>
        <v/>
      </c>
      <c r="F378" s="532"/>
      <c r="G378" s="532"/>
      <c r="H378" s="532"/>
      <c r="I378" s="541" t="str">
        <f ca="1">'8'!AQ158</f>
        <v xml:space="preserve"> </v>
      </c>
      <c r="J378" s="541"/>
      <c r="K378" s="541" t="str">
        <f ca="1">'8'!AR158</f>
        <v xml:space="preserve"> </v>
      </c>
      <c r="L378" s="541"/>
      <c r="M378" s="541" t="str">
        <f ca="1">'8'!AS158</f>
        <v/>
      </c>
      <c r="N378" s="541"/>
      <c r="O378" s="542" t="str">
        <f ca="1">'8'!AT158</f>
        <v xml:space="preserve"> </v>
      </c>
      <c r="P378" s="542"/>
      <c r="Q378" s="532" t="str">
        <f ca="1">CONCATENATE('8'!AU158,". ",'8'!AV158)</f>
        <v xml:space="preserve"> .  </v>
      </c>
      <c r="R378" s="532"/>
      <c r="S378" s="532"/>
      <c r="T378" s="542" t="str">
        <f ca="1">'8'!AW158</f>
        <v xml:space="preserve"> </v>
      </c>
      <c r="U378" s="542"/>
    </row>
    <row r="379" spans="1:21" x14ac:dyDescent="0.35">
      <c r="A379" s="239">
        <v>154</v>
      </c>
      <c r="B379" s="532" t="str">
        <f ca="1">IF(CONCATENATE('8'!AB159," (",'8'!AD159,"), ",'8'!AC159,", ",'8'!AE159)=$AJ$226,"",IF(CONCATENATE('8'!AB159," (",'8'!AD159,"), ",'8'!AC159,", ",'8'!AE159)=$AJ$227,"-",(CONCATENATE('8'!AB159," (",'8'!AD159,"), ",'8'!AC159,", ",'8'!AE159))))</f>
        <v/>
      </c>
      <c r="C379" s="532"/>
      <c r="D379" s="532"/>
      <c r="E379" s="532" t="str">
        <f ca="1">IF(CONCATENATE('8'!AG159,", ",'8'!AF159,", ",'8'!AH159," обл., ",'8'!AI159," р-н, ",'8'!AJ159," ",'8'!AK159,", ",'8'!AL159," ",'8'!AM159,", буд. ",'8'!AN159,", кв./оф.",'8'!AO159,".    ",'8'!AP159)=$AJ$230,"",IF(CONCATENATE('8'!AG159,", ",'8'!AF159,", ",'8'!AH159," обл., ",'8'!AI159," р-н, ",'8'!AJ159," ",'8'!AK159,", ",'8'!AL159," ",'8'!AM159,", буд. ",'8'!AN159,", кв./оф.",'8'!AO159,".    ",'8'!AP159)=$AJ$228,"-",CONCATENATE('8'!AG159,", ",'8'!AF159,", ",'8'!AH159," обл., ",'8'!AI159," р-н, ",'8'!AJ159," ",'8'!AK159,", ",'8'!AL159," ",'8'!AM159,", буд. ",'8'!AN159,", кв./оф.",'8'!AO159,".    ",'8'!AP159)))</f>
        <v/>
      </c>
      <c r="F379" s="532"/>
      <c r="G379" s="532"/>
      <c r="H379" s="532"/>
      <c r="I379" s="541" t="str">
        <f ca="1">'8'!AQ159</f>
        <v xml:space="preserve"> </v>
      </c>
      <c r="J379" s="541"/>
      <c r="K379" s="541" t="str">
        <f ca="1">'8'!AR159</f>
        <v xml:space="preserve"> </v>
      </c>
      <c r="L379" s="541"/>
      <c r="M379" s="541" t="str">
        <f ca="1">'8'!AS159</f>
        <v/>
      </c>
      <c r="N379" s="541"/>
      <c r="O379" s="542" t="str">
        <f ca="1">'8'!AT159</f>
        <v xml:space="preserve"> </v>
      </c>
      <c r="P379" s="542"/>
      <c r="Q379" s="532" t="str">
        <f ca="1">CONCATENATE('8'!AU159,". ",'8'!AV159)</f>
        <v xml:space="preserve"> .  </v>
      </c>
      <c r="R379" s="532"/>
      <c r="S379" s="532"/>
      <c r="T379" s="542" t="str">
        <f ca="1">'8'!AW159</f>
        <v xml:space="preserve"> </v>
      </c>
      <c r="U379" s="542"/>
    </row>
    <row r="380" spans="1:21" x14ac:dyDescent="0.35">
      <c r="A380" s="239">
        <v>155</v>
      </c>
      <c r="B380" s="532" t="str">
        <f ca="1">IF(CONCATENATE('8'!AB160," (",'8'!AD160,"), ",'8'!AC160,", ",'8'!AE160)=$AJ$226,"",IF(CONCATENATE('8'!AB160," (",'8'!AD160,"), ",'8'!AC160,", ",'8'!AE160)=$AJ$227,"-",(CONCATENATE('8'!AB160," (",'8'!AD160,"), ",'8'!AC160,", ",'8'!AE160))))</f>
        <v/>
      </c>
      <c r="C380" s="532"/>
      <c r="D380" s="532"/>
      <c r="E380" s="532" t="str">
        <f ca="1">IF(CONCATENATE('8'!AG160,", ",'8'!AF160,", ",'8'!AH160," обл., ",'8'!AI160," р-н, ",'8'!AJ160," ",'8'!AK160,", ",'8'!AL160," ",'8'!AM160,", буд. ",'8'!AN160,", кв./оф.",'8'!AO160,".    ",'8'!AP160)=$AJ$230,"",IF(CONCATENATE('8'!AG160,", ",'8'!AF160,", ",'8'!AH160," обл., ",'8'!AI160," р-н, ",'8'!AJ160," ",'8'!AK160,", ",'8'!AL160," ",'8'!AM160,", буд. ",'8'!AN160,", кв./оф.",'8'!AO160,".    ",'8'!AP160)=$AJ$228,"-",CONCATENATE('8'!AG160,", ",'8'!AF160,", ",'8'!AH160," обл., ",'8'!AI160," р-н, ",'8'!AJ160," ",'8'!AK160,", ",'8'!AL160," ",'8'!AM160,", буд. ",'8'!AN160,", кв./оф.",'8'!AO160,".    ",'8'!AP160)))</f>
        <v/>
      </c>
      <c r="F380" s="532"/>
      <c r="G380" s="532"/>
      <c r="H380" s="532"/>
      <c r="I380" s="541" t="str">
        <f ca="1">'8'!AQ160</f>
        <v xml:space="preserve"> </v>
      </c>
      <c r="J380" s="541"/>
      <c r="K380" s="541" t="str">
        <f ca="1">'8'!AR160</f>
        <v xml:space="preserve"> </v>
      </c>
      <c r="L380" s="541"/>
      <c r="M380" s="541" t="str">
        <f ca="1">'8'!AS160</f>
        <v/>
      </c>
      <c r="N380" s="541"/>
      <c r="O380" s="542" t="str">
        <f ca="1">'8'!AT160</f>
        <v xml:space="preserve"> </v>
      </c>
      <c r="P380" s="542"/>
      <c r="Q380" s="532" t="str">
        <f ca="1">CONCATENATE('8'!AU160,". ",'8'!AV160)</f>
        <v xml:space="preserve"> .  </v>
      </c>
      <c r="R380" s="532"/>
      <c r="S380" s="532"/>
      <c r="T380" s="542" t="str">
        <f ca="1">'8'!AW160</f>
        <v xml:space="preserve"> </v>
      </c>
      <c r="U380" s="542"/>
    </row>
    <row r="381" spans="1:21" x14ac:dyDescent="0.35">
      <c r="A381" s="239">
        <v>156</v>
      </c>
      <c r="B381" s="532" t="str">
        <f ca="1">IF(CONCATENATE('8'!AB161," (",'8'!AD161,"), ",'8'!AC161,", ",'8'!AE161)=$AJ$226,"",IF(CONCATENATE('8'!AB161," (",'8'!AD161,"), ",'8'!AC161,", ",'8'!AE161)=$AJ$227,"-",(CONCATENATE('8'!AB161," (",'8'!AD161,"), ",'8'!AC161,", ",'8'!AE161))))</f>
        <v/>
      </c>
      <c r="C381" s="532"/>
      <c r="D381" s="532"/>
      <c r="E381" s="532" t="str">
        <f ca="1">IF(CONCATENATE('8'!AG161,", ",'8'!AF161,", ",'8'!AH161," обл., ",'8'!AI161," р-н, ",'8'!AJ161," ",'8'!AK161,", ",'8'!AL161," ",'8'!AM161,", буд. ",'8'!AN161,", кв./оф.",'8'!AO161,".    ",'8'!AP161)=$AJ$230,"",IF(CONCATENATE('8'!AG161,", ",'8'!AF161,", ",'8'!AH161," обл., ",'8'!AI161," р-н, ",'8'!AJ161," ",'8'!AK161,", ",'8'!AL161," ",'8'!AM161,", буд. ",'8'!AN161,", кв./оф.",'8'!AO161,".    ",'8'!AP161)=$AJ$228,"-",CONCATENATE('8'!AG161,", ",'8'!AF161,", ",'8'!AH161," обл., ",'8'!AI161," р-н, ",'8'!AJ161," ",'8'!AK161,", ",'8'!AL161," ",'8'!AM161,", буд. ",'8'!AN161,", кв./оф.",'8'!AO161,".    ",'8'!AP161)))</f>
        <v/>
      </c>
      <c r="F381" s="532"/>
      <c r="G381" s="532"/>
      <c r="H381" s="532"/>
      <c r="I381" s="541" t="str">
        <f ca="1">'8'!AQ161</f>
        <v xml:space="preserve"> </v>
      </c>
      <c r="J381" s="541"/>
      <c r="K381" s="541" t="str">
        <f ca="1">'8'!AR161</f>
        <v xml:space="preserve"> </v>
      </c>
      <c r="L381" s="541"/>
      <c r="M381" s="541" t="str">
        <f ca="1">'8'!AS161</f>
        <v/>
      </c>
      <c r="N381" s="541"/>
      <c r="O381" s="542" t="str">
        <f ca="1">'8'!AT161</f>
        <v xml:space="preserve"> </v>
      </c>
      <c r="P381" s="542"/>
      <c r="Q381" s="532" t="str">
        <f ca="1">CONCATENATE('8'!AU161,". ",'8'!AV161)</f>
        <v xml:space="preserve"> .  </v>
      </c>
      <c r="R381" s="532"/>
      <c r="S381" s="532"/>
      <c r="T381" s="542" t="str">
        <f ca="1">'8'!AW161</f>
        <v xml:space="preserve"> </v>
      </c>
      <c r="U381" s="542"/>
    </row>
    <row r="382" spans="1:21" x14ac:dyDescent="0.35">
      <c r="A382" s="239">
        <v>157</v>
      </c>
      <c r="B382" s="532" t="str">
        <f ca="1">IF(CONCATENATE('8'!AB162," (",'8'!AD162,"), ",'8'!AC162,", ",'8'!AE162)=$AJ$226,"",IF(CONCATENATE('8'!AB162," (",'8'!AD162,"), ",'8'!AC162,", ",'8'!AE162)=$AJ$227,"-",(CONCATENATE('8'!AB162," (",'8'!AD162,"), ",'8'!AC162,", ",'8'!AE162))))</f>
        <v/>
      </c>
      <c r="C382" s="532"/>
      <c r="D382" s="532"/>
      <c r="E382" s="532" t="str">
        <f ca="1">IF(CONCATENATE('8'!AG162,", ",'8'!AF162,", ",'8'!AH162," обл., ",'8'!AI162," р-н, ",'8'!AJ162," ",'8'!AK162,", ",'8'!AL162," ",'8'!AM162,", буд. ",'8'!AN162,", кв./оф.",'8'!AO162,".    ",'8'!AP162)=$AJ$230,"",IF(CONCATENATE('8'!AG162,", ",'8'!AF162,", ",'8'!AH162," обл., ",'8'!AI162," р-н, ",'8'!AJ162," ",'8'!AK162,", ",'8'!AL162," ",'8'!AM162,", буд. ",'8'!AN162,", кв./оф.",'8'!AO162,".    ",'8'!AP162)=$AJ$228,"-",CONCATENATE('8'!AG162,", ",'8'!AF162,", ",'8'!AH162," обл., ",'8'!AI162," р-н, ",'8'!AJ162," ",'8'!AK162,", ",'8'!AL162," ",'8'!AM162,", буд. ",'8'!AN162,", кв./оф.",'8'!AO162,".    ",'8'!AP162)))</f>
        <v/>
      </c>
      <c r="F382" s="532"/>
      <c r="G382" s="532"/>
      <c r="H382" s="532"/>
      <c r="I382" s="541" t="str">
        <f ca="1">'8'!AQ162</f>
        <v xml:space="preserve"> </v>
      </c>
      <c r="J382" s="541"/>
      <c r="K382" s="541" t="str">
        <f ca="1">'8'!AR162</f>
        <v xml:space="preserve"> </v>
      </c>
      <c r="L382" s="541"/>
      <c r="M382" s="541" t="str">
        <f ca="1">'8'!AS162</f>
        <v/>
      </c>
      <c r="N382" s="541"/>
      <c r="O382" s="542" t="str">
        <f ca="1">'8'!AT162</f>
        <v xml:space="preserve"> </v>
      </c>
      <c r="P382" s="542"/>
      <c r="Q382" s="532" t="str">
        <f ca="1">CONCATENATE('8'!AU162,". ",'8'!AV162)</f>
        <v xml:space="preserve"> .  </v>
      </c>
      <c r="R382" s="532"/>
      <c r="S382" s="532"/>
      <c r="T382" s="542" t="str">
        <f ca="1">'8'!AW162</f>
        <v xml:space="preserve"> </v>
      </c>
      <c r="U382" s="542"/>
    </row>
    <row r="383" spans="1:21" x14ac:dyDescent="0.35">
      <c r="A383" s="239">
        <v>158</v>
      </c>
      <c r="B383" s="532" t="str">
        <f ca="1">IF(CONCATENATE('8'!AB163," (",'8'!AD163,"), ",'8'!AC163,", ",'8'!AE163)=$AJ$226,"",IF(CONCATENATE('8'!AB163," (",'8'!AD163,"), ",'8'!AC163,", ",'8'!AE163)=$AJ$227,"-",(CONCATENATE('8'!AB163," (",'8'!AD163,"), ",'8'!AC163,", ",'8'!AE163))))</f>
        <v/>
      </c>
      <c r="C383" s="532"/>
      <c r="D383" s="532"/>
      <c r="E383" s="532" t="str">
        <f ca="1">IF(CONCATENATE('8'!AG163,", ",'8'!AF163,", ",'8'!AH163," обл., ",'8'!AI163," р-н, ",'8'!AJ163," ",'8'!AK163,", ",'8'!AL163," ",'8'!AM163,", буд. ",'8'!AN163,", кв./оф.",'8'!AO163,".    ",'8'!AP163)=$AJ$230,"",IF(CONCATENATE('8'!AG163,", ",'8'!AF163,", ",'8'!AH163," обл., ",'8'!AI163," р-н, ",'8'!AJ163," ",'8'!AK163,", ",'8'!AL163," ",'8'!AM163,", буд. ",'8'!AN163,", кв./оф.",'8'!AO163,".    ",'8'!AP163)=$AJ$228,"-",CONCATENATE('8'!AG163,", ",'8'!AF163,", ",'8'!AH163," обл., ",'8'!AI163," р-н, ",'8'!AJ163," ",'8'!AK163,", ",'8'!AL163," ",'8'!AM163,", буд. ",'8'!AN163,", кв./оф.",'8'!AO163,".    ",'8'!AP163)))</f>
        <v/>
      </c>
      <c r="F383" s="532"/>
      <c r="G383" s="532"/>
      <c r="H383" s="532"/>
      <c r="I383" s="541" t="str">
        <f ca="1">'8'!AQ163</f>
        <v xml:space="preserve"> </v>
      </c>
      <c r="J383" s="541"/>
      <c r="K383" s="541" t="str">
        <f ca="1">'8'!AR163</f>
        <v xml:space="preserve"> </v>
      </c>
      <c r="L383" s="541"/>
      <c r="M383" s="541" t="str">
        <f ca="1">'8'!AS163</f>
        <v/>
      </c>
      <c r="N383" s="541"/>
      <c r="O383" s="542" t="str">
        <f ca="1">'8'!AT163</f>
        <v xml:space="preserve"> </v>
      </c>
      <c r="P383" s="542"/>
      <c r="Q383" s="532" t="str">
        <f ca="1">CONCATENATE('8'!AU163,". ",'8'!AV163)</f>
        <v xml:space="preserve"> .  </v>
      </c>
      <c r="R383" s="532"/>
      <c r="S383" s="532"/>
      <c r="T383" s="542" t="str">
        <f ca="1">'8'!AW163</f>
        <v xml:space="preserve"> </v>
      </c>
      <c r="U383" s="542"/>
    </row>
    <row r="384" spans="1:21" x14ac:dyDescent="0.35">
      <c r="A384" s="239">
        <v>159</v>
      </c>
      <c r="B384" s="532" t="str">
        <f ca="1">IF(CONCATENATE('8'!AB164," (",'8'!AD164,"), ",'8'!AC164,", ",'8'!AE164)=$AJ$226,"",IF(CONCATENATE('8'!AB164," (",'8'!AD164,"), ",'8'!AC164,", ",'8'!AE164)=$AJ$227,"-",(CONCATENATE('8'!AB164," (",'8'!AD164,"), ",'8'!AC164,", ",'8'!AE164))))</f>
        <v/>
      </c>
      <c r="C384" s="532"/>
      <c r="D384" s="532"/>
      <c r="E384" s="532" t="str">
        <f ca="1">IF(CONCATENATE('8'!AG164,", ",'8'!AF164,", ",'8'!AH164," обл., ",'8'!AI164," р-н, ",'8'!AJ164," ",'8'!AK164,", ",'8'!AL164," ",'8'!AM164,", буд. ",'8'!AN164,", кв./оф.",'8'!AO164,".    ",'8'!AP164)=$AJ$230,"",IF(CONCATENATE('8'!AG164,", ",'8'!AF164,", ",'8'!AH164," обл., ",'8'!AI164," р-н, ",'8'!AJ164," ",'8'!AK164,", ",'8'!AL164," ",'8'!AM164,", буд. ",'8'!AN164,", кв./оф.",'8'!AO164,".    ",'8'!AP164)=$AJ$228,"-",CONCATENATE('8'!AG164,", ",'8'!AF164,", ",'8'!AH164," обл., ",'8'!AI164," р-н, ",'8'!AJ164," ",'8'!AK164,", ",'8'!AL164," ",'8'!AM164,", буд. ",'8'!AN164,", кв./оф.",'8'!AO164,".    ",'8'!AP164)))</f>
        <v/>
      </c>
      <c r="F384" s="532"/>
      <c r="G384" s="532"/>
      <c r="H384" s="532"/>
      <c r="I384" s="541" t="str">
        <f ca="1">'8'!AQ164</f>
        <v xml:space="preserve"> </v>
      </c>
      <c r="J384" s="541"/>
      <c r="K384" s="541" t="str">
        <f ca="1">'8'!AR164</f>
        <v xml:space="preserve"> </v>
      </c>
      <c r="L384" s="541"/>
      <c r="M384" s="541" t="str">
        <f ca="1">'8'!AS164</f>
        <v/>
      </c>
      <c r="N384" s="541"/>
      <c r="O384" s="542" t="str">
        <f ca="1">'8'!AT164</f>
        <v xml:space="preserve"> </v>
      </c>
      <c r="P384" s="542"/>
      <c r="Q384" s="532" t="str">
        <f ca="1">CONCATENATE('8'!AU164,". ",'8'!AV164)</f>
        <v xml:space="preserve"> .  </v>
      </c>
      <c r="R384" s="532"/>
      <c r="S384" s="532"/>
      <c r="T384" s="542" t="str">
        <f ca="1">'8'!AW164</f>
        <v xml:space="preserve"> </v>
      </c>
      <c r="U384" s="542"/>
    </row>
    <row r="385" spans="1:21" x14ac:dyDescent="0.35">
      <c r="A385" s="239">
        <v>160</v>
      </c>
      <c r="B385" s="532" t="str">
        <f ca="1">IF(CONCATENATE('8'!AB165," (",'8'!AD165,"), ",'8'!AC165,", ",'8'!AE165)=$AJ$226,"",IF(CONCATENATE('8'!AB165," (",'8'!AD165,"), ",'8'!AC165,", ",'8'!AE165)=$AJ$227,"-",(CONCATENATE('8'!AB165," (",'8'!AD165,"), ",'8'!AC165,", ",'8'!AE165))))</f>
        <v/>
      </c>
      <c r="C385" s="532"/>
      <c r="D385" s="532"/>
      <c r="E385" s="532" t="str">
        <f ca="1">IF(CONCATENATE('8'!AG165,", ",'8'!AF165,", ",'8'!AH165," обл., ",'8'!AI165," р-н, ",'8'!AJ165," ",'8'!AK165,", ",'8'!AL165," ",'8'!AM165,", буд. ",'8'!AN165,", кв./оф.",'8'!AO165,".    ",'8'!AP165)=$AJ$230,"",IF(CONCATENATE('8'!AG165,", ",'8'!AF165,", ",'8'!AH165," обл., ",'8'!AI165," р-н, ",'8'!AJ165," ",'8'!AK165,", ",'8'!AL165," ",'8'!AM165,", буд. ",'8'!AN165,", кв./оф.",'8'!AO165,".    ",'8'!AP165)=$AJ$228,"-",CONCATENATE('8'!AG165,", ",'8'!AF165,", ",'8'!AH165," обл., ",'8'!AI165," р-н, ",'8'!AJ165," ",'8'!AK165,", ",'8'!AL165," ",'8'!AM165,", буд. ",'8'!AN165,", кв./оф.",'8'!AO165,".    ",'8'!AP165)))</f>
        <v/>
      </c>
      <c r="F385" s="532"/>
      <c r="G385" s="532"/>
      <c r="H385" s="532"/>
      <c r="I385" s="541" t="str">
        <f ca="1">'8'!AQ165</f>
        <v xml:space="preserve"> </v>
      </c>
      <c r="J385" s="541"/>
      <c r="K385" s="541" t="str">
        <f ca="1">'8'!AR165</f>
        <v xml:space="preserve"> </v>
      </c>
      <c r="L385" s="541"/>
      <c r="M385" s="541" t="str">
        <f ca="1">'8'!AS165</f>
        <v/>
      </c>
      <c r="N385" s="541"/>
      <c r="O385" s="542" t="str">
        <f ca="1">'8'!AT165</f>
        <v xml:space="preserve"> </v>
      </c>
      <c r="P385" s="542"/>
      <c r="Q385" s="532" t="str">
        <f ca="1">CONCATENATE('8'!AU165,". ",'8'!AV165)</f>
        <v xml:space="preserve"> .  </v>
      </c>
      <c r="R385" s="532"/>
      <c r="S385" s="532"/>
      <c r="T385" s="542" t="str">
        <f ca="1">'8'!AW165</f>
        <v xml:space="preserve"> </v>
      </c>
      <c r="U385" s="542"/>
    </row>
    <row r="386" spans="1:21" x14ac:dyDescent="0.35">
      <c r="A386" s="239">
        <v>161</v>
      </c>
      <c r="B386" s="532" t="str">
        <f ca="1">IF(CONCATENATE('8'!AB166," (",'8'!AD166,"), ",'8'!AC166,", ",'8'!AE166)=$AJ$226,"",IF(CONCATENATE('8'!AB166," (",'8'!AD166,"), ",'8'!AC166,", ",'8'!AE166)=$AJ$227,"-",(CONCATENATE('8'!AB166," (",'8'!AD166,"), ",'8'!AC166,", ",'8'!AE166))))</f>
        <v/>
      </c>
      <c r="C386" s="532"/>
      <c r="D386" s="532"/>
      <c r="E386" s="532" t="str">
        <f ca="1">IF(CONCATENATE('8'!AG166,", ",'8'!AF166,", ",'8'!AH166," обл., ",'8'!AI166," р-н, ",'8'!AJ166," ",'8'!AK166,", ",'8'!AL166," ",'8'!AM166,", буд. ",'8'!AN166,", кв./оф.",'8'!AO166,".    ",'8'!AP166)=$AJ$230,"",IF(CONCATENATE('8'!AG166,", ",'8'!AF166,", ",'8'!AH166," обл., ",'8'!AI166," р-н, ",'8'!AJ166," ",'8'!AK166,", ",'8'!AL166," ",'8'!AM166,", буд. ",'8'!AN166,", кв./оф.",'8'!AO166,".    ",'8'!AP166)=$AJ$228,"-",CONCATENATE('8'!AG166,", ",'8'!AF166,", ",'8'!AH166," обл., ",'8'!AI166," р-н, ",'8'!AJ166," ",'8'!AK166,", ",'8'!AL166," ",'8'!AM166,", буд. ",'8'!AN166,", кв./оф.",'8'!AO166,".    ",'8'!AP166)))</f>
        <v/>
      </c>
      <c r="F386" s="532"/>
      <c r="G386" s="532"/>
      <c r="H386" s="532"/>
      <c r="I386" s="541" t="str">
        <f ca="1">'8'!AQ166</f>
        <v xml:space="preserve"> </v>
      </c>
      <c r="J386" s="541"/>
      <c r="K386" s="541" t="str">
        <f ca="1">'8'!AR166</f>
        <v xml:space="preserve"> </v>
      </c>
      <c r="L386" s="541"/>
      <c r="M386" s="541" t="str">
        <f ca="1">'8'!AS166</f>
        <v/>
      </c>
      <c r="N386" s="541"/>
      <c r="O386" s="542" t="str">
        <f ca="1">'8'!AT166</f>
        <v xml:space="preserve"> </v>
      </c>
      <c r="P386" s="542"/>
      <c r="Q386" s="532" t="str">
        <f ca="1">CONCATENATE('8'!AU166,". ",'8'!AV166)</f>
        <v xml:space="preserve"> .  </v>
      </c>
      <c r="R386" s="532"/>
      <c r="S386" s="532"/>
      <c r="T386" s="542" t="str">
        <f ca="1">'8'!AW166</f>
        <v xml:space="preserve"> </v>
      </c>
      <c r="U386" s="542"/>
    </row>
    <row r="387" spans="1:21" x14ac:dyDescent="0.35">
      <c r="A387" s="239">
        <v>162</v>
      </c>
      <c r="B387" s="532" t="str">
        <f ca="1">IF(CONCATENATE('8'!AB167," (",'8'!AD167,"), ",'8'!AC167,", ",'8'!AE167)=$AJ$226,"",IF(CONCATENATE('8'!AB167," (",'8'!AD167,"), ",'8'!AC167,", ",'8'!AE167)=$AJ$227,"-",(CONCATENATE('8'!AB167," (",'8'!AD167,"), ",'8'!AC167,", ",'8'!AE167))))</f>
        <v/>
      </c>
      <c r="C387" s="532"/>
      <c r="D387" s="532"/>
      <c r="E387" s="532" t="str">
        <f ca="1">IF(CONCATENATE('8'!AG167,", ",'8'!AF167,", ",'8'!AH167," обл., ",'8'!AI167," р-н, ",'8'!AJ167," ",'8'!AK167,", ",'8'!AL167," ",'8'!AM167,", буд. ",'8'!AN167,", кв./оф.",'8'!AO167,".    ",'8'!AP167)=$AJ$230,"",IF(CONCATENATE('8'!AG167,", ",'8'!AF167,", ",'8'!AH167," обл., ",'8'!AI167," р-н, ",'8'!AJ167," ",'8'!AK167,", ",'8'!AL167," ",'8'!AM167,", буд. ",'8'!AN167,", кв./оф.",'8'!AO167,".    ",'8'!AP167)=$AJ$228,"-",CONCATENATE('8'!AG167,", ",'8'!AF167,", ",'8'!AH167," обл., ",'8'!AI167," р-н, ",'8'!AJ167," ",'8'!AK167,", ",'8'!AL167," ",'8'!AM167,", буд. ",'8'!AN167,", кв./оф.",'8'!AO167,".    ",'8'!AP167)))</f>
        <v/>
      </c>
      <c r="F387" s="532"/>
      <c r="G387" s="532"/>
      <c r="H387" s="532"/>
      <c r="I387" s="541" t="str">
        <f ca="1">'8'!AQ167</f>
        <v xml:space="preserve"> </v>
      </c>
      <c r="J387" s="541"/>
      <c r="K387" s="541" t="str">
        <f ca="1">'8'!AR167</f>
        <v xml:space="preserve"> </v>
      </c>
      <c r="L387" s="541"/>
      <c r="M387" s="541" t="str">
        <f ca="1">'8'!AS167</f>
        <v/>
      </c>
      <c r="N387" s="541"/>
      <c r="O387" s="542" t="str">
        <f ca="1">'8'!AT167</f>
        <v xml:space="preserve"> </v>
      </c>
      <c r="P387" s="542"/>
      <c r="Q387" s="532" t="str">
        <f ca="1">CONCATENATE('8'!AU167,". ",'8'!AV167)</f>
        <v xml:space="preserve"> .  </v>
      </c>
      <c r="R387" s="532"/>
      <c r="S387" s="532"/>
      <c r="T387" s="542" t="str">
        <f ca="1">'8'!AW167</f>
        <v xml:space="preserve"> </v>
      </c>
      <c r="U387" s="542"/>
    </row>
    <row r="388" spans="1:21" x14ac:dyDescent="0.35">
      <c r="A388" s="239">
        <v>163</v>
      </c>
      <c r="B388" s="532" t="str">
        <f ca="1">IF(CONCATENATE('8'!AB168," (",'8'!AD168,"), ",'8'!AC168,", ",'8'!AE168)=$AJ$226,"",IF(CONCATENATE('8'!AB168," (",'8'!AD168,"), ",'8'!AC168,", ",'8'!AE168)=$AJ$227,"-",(CONCATENATE('8'!AB168," (",'8'!AD168,"), ",'8'!AC168,", ",'8'!AE168))))</f>
        <v/>
      </c>
      <c r="C388" s="532"/>
      <c r="D388" s="532"/>
      <c r="E388" s="532" t="str">
        <f ca="1">IF(CONCATENATE('8'!AG168,", ",'8'!AF168,", ",'8'!AH168," обл., ",'8'!AI168," р-н, ",'8'!AJ168," ",'8'!AK168,", ",'8'!AL168," ",'8'!AM168,", буд. ",'8'!AN168,", кв./оф.",'8'!AO168,".    ",'8'!AP168)=$AJ$230,"",IF(CONCATENATE('8'!AG168,", ",'8'!AF168,", ",'8'!AH168," обл., ",'8'!AI168," р-н, ",'8'!AJ168," ",'8'!AK168,", ",'8'!AL168," ",'8'!AM168,", буд. ",'8'!AN168,", кв./оф.",'8'!AO168,".    ",'8'!AP168)=$AJ$228,"-",CONCATENATE('8'!AG168,", ",'8'!AF168,", ",'8'!AH168," обл., ",'8'!AI168," р-н, ",'8'!AJ168," ",'8'!AK168,", ",'8'!AL168," ",'8'!AM168,", буд. ",'8'!AN168,", кв./оф.",'8'!AO168,".    ",'8'!AP168)))</f>
        <v/>
      </c>
      <c r="F388" s="532"/>
      <c r="G388" s="532"/>
      <c r="H388" s="532"/>
      <c r="I388" s="541" t="str">
        <f ca="1">'8'!AQ168</f>
        <v xml:space="preserve"> </v>
      </c>
      <c r="J388" s="541"/>
      <c r="K388" s="541" t="str">
        <f ca="1">'8'!AR168</f>
        <v xml:space="preserve"> </v>
      </c>
      <c r="L388" s="541"/>
      <c r="M388" s="541" t="str">
        <f ca="1">'8'!AS168</f>
        <v/>
      </c>
      <c r="N388" s="541"/>
      <c r="O388" s="542" t="str">
        <f ca="1">'8'!AT168</f>
        <v xml:space="preserve"> </v>
      </c>
      <c r="P388" s="542"/>
      <c r="Q388" s="532" t="str">
        <f ca="1">CONCATENATE('8'!AU168,". ",'8'!AV168)</f>
        <v xml:space="preserve"> .  </v>
      </c>
      <c r="R388" s="532"/>
      <c r="S388" s="532"/>
      <c r="T388" s="542" t="str">
        <f ca="1">'8'!AW168</f>
        <v xml:space="preserve"> </v>
      </c>
      <c r="U388" s="542"/>
    </row>
    <row r="389" spans="1:21" x14ac:dyDescent="0.35">
      <c r="A389" s="239">
        <v>164</v>
      </c>
      <c r="B389" s="532" t="str">
        <f ca="1">IF(CONCATENATE('8'!AB169," (",'8'!AD169,"), ",'8'!AC169,", ",'8'!AE169)=$AJ$226,"",IF(CONCATENATE('8'!AB169," (",'8'!AD169,"), ",'8'!AC169,", ",'8'!AE169)=$AJ$227,"-",(CONCATENATE('8'!AB169," (",'8'!AD169,"), ",'8'!AC169,", ",'8'!AE169))))</f>
        <v/>
      </c>
      <c r="C389" s="532"/>
      <c r="D389" s="532"/>
      <c r="E389" s="532" t="str">
        <f ca="1">IF(CONCATENATE('8'!AG169,", ",'8'!AF169,", ",'8'!AH169," обл., ",'8'!AI169," р-н, ",'8'!AJ169," ",'8'!AK169,", ",'8'!AL169," ",'8'!AM169,", буд. ",'8'!AN169,", кв./оф.",'8'!AO169,".    ",'8'!AP169)=$AJ$230,"",IF(CONCATENATE('8'!AG169,", ",'8'!AF169,", ",'8'!AH169," обл., ",'8'!AI169," р-н, ",'8'!AJ169," ",'8'!AK169,", ",'8'!AL169," ",'8'!AM169,", буд. ",'8'!AN169,", кв./оф.",'8'!AO169,".    ",'8'!AP169)=$AJ$228,"-",CONCATENATE('8'!AG169,", ",'8'!AF169,", ",'8'!AH169," обл., ",'8'!AI169," р-н, ",'8'!AJ169," ",'8'!AK169,", ",'8'!AL169," ",'8'!AM169,", буд. ",'8'!AN169,", кв./оф.",'8'!AO169,".    ",'8'!AP169)))</f>
        <v/>
      </c>
      <c r="F389" s="532"/>
      <c r="G389" s="532"/>
      <c r="H389" s="532"/>
      <c r="I389" s="541" t="str">
        <f ca="1">'8'!AQ169</f>
        <v xml:space="preserve"> </v>
      </c>
      <c r="J389" s="541"/>
      <c r="K389" s="541" t="str">
        <f ca="1">'8'!AR169</f>
        <v xml:space="preserve"> </v>
      </c>
      <c r="L389" s="541"/>
      <c r="M389" s="541" t="str">
        <f ca="1">'8'!AS169</f>
        <v/>
      </c>
      <c r="N389" s="541"/>
      <c r="O389" s="542" t="str">
        <f ca="1">'8'!AT169</f>
        <v xml:space="preserve"> </v>
      </c>
      <c r="P389" s="542"/>
      <c r="Q389" s="532" t="str">
        <f ca="1">CONCATENATE('8'!AU169,". ",'8'!AV169)</f>
        <v xml:space="preserve"> .  </v>
      </c>
      <c r="R389" s="532"/>
      <c r="S389" s="532"/>
      <c r="T389" s="542" t="str">
        <f ca="1">'8'!AW169</f>
        <v xml:space="preserve"> </v>
      </c>
      <c r="U389" s="542"/>
    </row>
    <row r="390" spans="1:21" x14ac:dyDescent="0.35">
      <c r="A390" s="239">
        <v>165</v>
      </c>
      <c r="B390" s="532" t="str">
        <f ca="1">IF(CONCATENATE('8'!AB170," (",'8'!AD170,"), ",'8'!AC170,", ",'8'!AE170)=$AJ$226,"",IF(CONCATENATE('8'!AB170," (",'8'!AD170,"), ",'8'!AC170,", ",'8'!AE170)=$AJ$227,"-",(CONCATENATE('8'!AB170," (",'8'!AD170,"), ",'8'!AC170,", ",'8'!AE170))))</f>
        <v/>
      </c>
      <c r="C390" s="532"/>
      <c r="D390" s="532"/>
      <c r="E390" s="532" t="str">
        <f ca="1">IF(CONCATENATE('8'!AG170,", ",'8'!AF170,", ",'8'!AH170," обл., ",'8'!AI170," р-н, ",'8'!AJ170," ",'8'!AK170,", ",'8'!AL170," ",'8'!AM170,", буд. ",'8'!AN170,", кв./оф.",'8'!AO170,".    ",'8'!AP170)=$AJ$230,"",IF(CONCATENATE('8'!AG170,", ",'8'!AF170,", ",'8'!AH170," обл., ",'8'!AI170," р-н, ",'8'!AJ170," ",'8'!AK170,", ",'8'!AL170," ",'8'!AM170,", буд. ",'8'!AN170,", кв./оф.",'8'!AO170,".    ",'8'!AP170)=$AJ$228,"-",CONCATENATE('8'!AG170,", ",'8'!AF170,", ",'8'!AH170," обл., ",'8'!AI170," р-н, ",'8'!AJ170," ",'8'!AK170,", ",'8'!AL170," ",'8'!AM170,", буд. ",'8'!AN170,", кв./оф.",'8'!AO170,".    ",'8'!AP170)))</f>
        <v/>
      </c>
      <c r="F390" s="532"/>
      <c r="G390" s="532"/>
      <c r="H390" s="532"/>
      <c r="I390" s="541" t="str">
        <f ca="1">'8'!AQ170</f>
        <v xml:space="preserve"> </v>
      </c>
      <c r="J390" s="541"/>
      <c r="K390" s="541" t="str">
        <f ca="1">'8'!AR170</f>
        <v xml:space="preserve"> </v>
      </c>
      <c r="L390" s="541"/>
      <c r="M390" s="541" t="str">
        <f ca="1">'8'!AS170</f>
        <v/>
      </c>
      <c r="N390" s="541"/>
      <c r="O390" s="542" t="str">
        <f ca="1">'8'!AT170</f>
        <v xml:space="preserve"> </v>
      </c>
      <c r="P390" s="542"/>
      <c r="Q390" s="532" t="str">
        <f ca="1">CONCATENATE('8'!AU170,". ",'8'!AV170)</f>
        <v xml:space="preserve"> .  </v>
      </c>
      <c r="R390" s="532"/>
      <c r="S390" s="532"/>
      <c r="T390" s="542" t="str">
        <f ca="1">'8'!AW170</f>
        <v xml:space="preserve"> </v>
      </c>
      <c r="U390" s="542"/>
    </row>
    <row r="391" spans="1:21" x14ac:dyDescent="0.35">
      <c r="A391" s="239">
        <v>166</v>
      </c>
      <c r="B391" s="532" t="str">
        <f ca="1">IF(CONCATENATE('8'!AB171," (",'8'!AD171,"), ",'8'!AC171,", ",'8'!AE171)=$AJ$226,"",IF(CONCATENATE('8'!AB171," (",'8'!AD171,"), ",'8'!AC171,", ",'8'!AE171)=$AJ$227,"-",(CONCATENATE('8'!AB171," (",'8'!AD171,"), ",'8'!AC171,", ",'8'!AE171))))</f>
        <v/>
      </c>
      <c r="C391" s="532"/>
      <c r="D391" s="532"/>
      <c r="E391" s="532" t="str">
        <f ca="1">IF(CONCATENATE('8'!AG171,", ",'8'!AF171,", ",'8'!AH171," обл., ",'8'!AI171," р-н, ",'8'!AJ171," ",'8'!AK171,", ",'8'!AL171," ",'8'!AM171,", буд. ",'8'!AN171,", кв./оф.",'8'!AO171,".    ",'8'!AP171)=$AJ$230,"",IF(CONCATENATE('8'!AG171,", ",'8'!AF171,", ",'8'!AH171," обл., ",'8'!AI171," р-н, ",'8'!AJ171," ",'8'!AK171,", ",'8'!AL171," ",'8'!AM171,", буд. ",'8'!AN171,", кв./оф.",'8'!AO171,".    ",'8'!AP171)=$AJ$228,"-",CONCATENATE('8'!AG171,", ",'8'!AF171,", ",'8'!AH171," обл., ",'8'!AI171," р-н, ",'8'!AJ171," ",'8'!AK171,", ",'8'!AL171," ",'8'!AM171,", буд. ",'8'!AN171,", кв./оф.",'8'!AO171,".    ",'8'!AP171)))</f>
        <v/>
      </c>
      <c r="F391" s="532"/>
      <c r="G391" s="532"/>
      <c r="H391" s="532"/>
      <c r="I391" s="541" t="str">
        <f ca="1">'8'!AQ171</f>
        <v xml:space="preserve"> </v>
      </c>
      <c r="J391" s="541"/>
      <c r="K391" s="541" t="str">
        <f ca="1">'8'!AR171</f>
        <v xml:space="preserve"> </v>
      </c>
      <c r="L391" s="541"/>
      <c r="M391" s="541" t="str">
        <f ca="1">'8'!AS171</f>
        <v/>
      </c>
      <c r="N391" s="541"/>
      <c r="O391" s="542" t="str">
        <f ca="1">'8'!AT171</f>
        <v xml:space="preserve"> </v>
      </c>
      <c r="P391" s="542"/>
      <c r="Q391" s="532" t="str">
        <f ca="1">CONCATENATE('8'!AU171,". ",'8'!AV171)</f>
        <v xml:space="preserve"> .  </v>
      </c>
      <c r="R391" s="532"/>
      <c r="S391" s="532"/>
      <c r="T391" s="542" t="str">
        <f ca="1">'8'!AW171</f>
        <v xml:space="preserve"> </v>
      </c>
      <c r="U391" s="542"/>
    </row>
    <row r="392" spans="1:21" x14ac:dyDescent="0.35">
      <c r="A392" s="239">
        <v>167</v>
      </c>
      <c r="B392" s="532" t="str">
        <f ca="1">IF(CONCATENATE('8'!AB172," (",'8'!AD172,"), ",'8'!AC172,", ",'8'!AE172)=$AJ$226,"",IF(CONCATENATE('8'!AB172," (",'8'!AD172,"), ",'8'!AC172,", ",'8'!AE172)=$AJ$227,"-",(CONCATENATE('8'!AB172," (",'8'!AD172,"), ",'8'!AC172,", ",'8'!AE172))))</f>
        <v/>
      </c>
      <c r="C392" s="532"/>
      <c r="D392" s="532"/>
      <c r="E392" s="532" t="str">
        <f ca="1">IF(CONCATENATE('8'!AG172,", ",'8'!AF172,", ",'8'!AH172," обл., ",'8'!AI172," р-н, ",'8'!AJ172," ",'8'!AK172,", ",'8'!AL172," ",'8'!AM172,", буд. ",'8'!AN172,", кв./оф.",'8'!AO172,".    ",'8'!AP172)=$AJ$230,"",IF(CONCATENATE('8'!AG172,", ",'8'!AF172,", ",'8'!AH172," обл., ",'8'!AI172," р-н, ",'8'!AJ172," ",'8'!AK172,", ",'8'!AL172," ",'8'!AM172,", буд. ",'8'!AN172,", кв./оф.",'8'!AO172,".    ",'8'!AP172)=$AJ$228,"-",CONCATENATE('8'!AG172,", ",'8'!AF172,", ",'8'!AH172," обл., ",'8'!AI172," р-н, ",'8'!AJ172," ",'8'!AK172,", ",'8'!AL172," ",'8'!AM172,", буд. ",'8'!AN172,", кв./оф.",'8'!AO172,".    ",'8'!AP172)))</f>
        <v/>
      </c>
      <c r="F392" s="532"/>
      <c r="G392" s="532"/>
      <c r="H392" s="532"/>
      <c r="I392" s="541" t="str">
        <f ca="1">'8'!AQ172</f>
        <v xml:space="preserve"> </v>
      </c>
      <c r="J392" s="541"/>
      <c r="K392" s="541" t="str">
        <f ca="1">'8'!AR172</f>
        <v xml:space="preserve"> </v>
      </c>
      <c r="L392" s="541"/>
      <c r="M392" s="541" t="str">
        <f ca="1">'8'!AS172</f>
        <v/>
      </c>
      <c r="N392" s="541"/>
      <c r="O392" s="542" t="str">
        <f ca="1">'8'!AT172</f>
        <v xml:space="preserve"> </v>
      </c>
      <c r="P392" s="542"/>
      <c r="Q392" s="532" t="str">
        <f ca="1">CONCATENATE('8'!AU172,". ",'8'!AV172)</f>
        <v xml:space="preserve"> .  </v>
      </c>
      <c r="R392" s="532"/>
      <c r="S392" s="532"/>
      <c r="T392" s="542" t="str">
        <f ca="1">'8'!AW172</f>
        <v xml:space="preserve"> </v>
      </c>
      <c r="U392" s="542"/>
    </row>
    <row r="393" spans="1:21" x14ac:dyDescent="0.35">
      <c r="A393" s="239">
        <v>168</v>
      </c>
      <c r="B393" s="532" t="str">
        <f ca="1">IF(CONCATENATE('8'!AB173," (",'8'!AD173,"), ",'8'!AC173,", ",'8'!AE173)=$AJ$226,"",IF(CONCATENATE('8'!AB173," (",'8'!AD173,"), ",'8'!AC173,", ",'8'!AE173)=$AJ$227,"-",(CONCATENATE('8'!AB173," (",'8'!AD173,"), ",'8'!AC173,", ",'8'!AE173))))</f>
        <v/>
      </c>
      <c r="C393" s="532"/>
      <c r="D393" s="532"/>
      <c r="E393" s="532" t="str">
        <f ca="1">IF(CONCATENATE('8'!AG173,", ",'8'!AF173,", ",'8'!AH173," обл., ",'8'!AI173," р-н, ",'8'!AJ173," ",'8'!AK173,", ",'8'!AL173," ",'8'!AM173,", буд. ",'8'!AN173,", кв./оф.",'8'!AO173,".    ",'8'!AP173)=$AJ$230,"",IF(CONCATENATE('8'!AG173,", ",'8'!AF173,", ",'8'!AH173," обл., ",'8'!AI173," р-н, ",'8'!AJ173," ",'8'!AK173,", ",'8'!AL173," ",'8'!AM173,", буд. ",'8'!AN173,", кв./оф.",'8'!AO173,".    ",'8'!AP173)=$AJ$228,"-",CONCATENATE('8'!AG173,", ",'8'!AF173,", ",'8'!AH173," обл., ",'8'!AI173," р-н, ",'8'!AJ173," ",'8'!AK173,", ",'8'!AL173," ",'8'!AM173,", буд. ",'8'!AN173,", кв./оф.",'8'!AO173,".    ",'8'!AP173)))</f>
        <v/>
      </c>
      <c r="F393" s="532"/>
      <c r="G393" s="532"/>
      <c r="H393" s="532"/>
      <c r="I393" s="541" t="str">
        <f ca="1">'8'!AQ173</f>
        <v xml:space="preserve"> </v>
      </c>
      <c r="J393" s="541"/>
      <c r="K393" s="541" t="str">
        <f ca="1">'8'!AR173</f>
        <v xml:space="preserve"> </v>
      </c>
      <c r="L393" s="541"/>
      <c r="M393" s="541" t="str">
        <f ca="1">'8'!AS173</f>
        <v/>
      </c>
      <c r="N393" s="541"/>
      <c r="O393" s="542" t="str">
        <f ca="1">'8'!AT173</f>
        <v xml:space="preserve"> </v>
      </c>
      <c r="P393" s="542"/>
      <c r="Q393" s="532" t="str">
        <f ca="1">CONCATENATE('8'!AU173,". ",'8'!AV173)</f>
        <v xml:space="preserve"> .  </v>
      </c>
      <c r="R393" s="532"/>
      <c r="S393" s="532"/>
      <c r="T393" s="542" t="str">
        <f ca="1">'8'!AW173</f>
        <v xml:space="preserve"> </v>
      </c>
      <c r="U393" s="542"/>
    </row>
    <row r="394" spans="1:21" x14ac:dyDescent="0.35">
      <c r="A394" s="239">
        <v>169</v>
      </c>
      <c r="B394" s="532" t="str">
        <f ca="1">IF(CONCATENATE('8'!AB174," (",'8'!AD174,"), ",'8'!AC174,", ",'8'!AE174)=$AJ$226,"",IF(CONCATENATE('8'!AB174," (",'8'!AD174,"), ",'8'!AC174,", ",'8'!AE174)=$AJ$227,"-",(CONCATENATE('8'!AB174," (",'8'!AD174,"), ",'8'!AC174,", ",'8'!AE174))))</f>
        <v/>
      </c>
      <c r="C394" s="532"/>
      <c r="D394" s="532"/>
      <c r="E394" s="532" t="str">
        <f ca="1">IF(CONCATENATE('8'!AG174,", ",'8'!AF174,", ",'8'!AH174," обл., ",'8'!AI174," р-н, ",'8'!AJ174," ",'8'!AK174,", ",'8'!AL174," ",'8'!AM174,", буд. ",'8'!AN174,", кв./оф.",'8'!AO174,".    ",'8'!AP174)=$AJ$230,"",IF(CONCATENATE('8'!AG174,", ",'8'!AF174,", ",'8'!AH174," обл., ",'8'!AI174," р-н, ",'8'!AJ174," ",'8'!AK174,", ",'8'!AL174," ",'8'!AM174,", буд. ",'8'!AN174,", кв./оф.",'8'!AO174,".    ",'8'!AP174)=$AJ$228,"-",CONCATENATE('8'!AG174,", ",'8'!AF174,", ",'8'!AH174," обл., ",'8'!AI174," р-н, ",'8'!AJ174," ",'8'!AK174,", ",'8'!AL174," ",'8'!AM174,", буд. ",'8'!AN174,", кв./оф.",'8'!AO174,".    ",'8'!AP174)))</f>
        <v/>
      </c>
      <c r="F394" s="532"/>
      <c r="G394" s="532"/>
      <c r="H394" s="532"/>
      <c r="I394" s="541" t="str">
        <f ca="1">'8'!AQ174</f>
        <v xml:space="preserve"> </v>
      </c>
      <c r="J394" s="541"/>
      <c r="K394" s="541" t="str">
        <f ca="1">'8'!AR174</f>
        <v xml:space="preserve"> </v>
      </c>
      <c r="L394" s="541"/>
      <c r="M394" s="541" t="str">
        <f ca="1">'8'!AS174</f>
        <v/>
      </c>
      <c r="N394" s="541"/>
      <c r="O394" s="542" t="str">
        <f ca="1">'8'!AT174</f>
        <v xml:space="preserve"> </v>
      </c>
      <c r="P394" s="542"/>
      <c r="Q394" s="532" t="str">
        <f ca="1">CONCATENATE('8'!AU174,". ",'8'!AV174)</f>
        <v xml:space="preserve"> .  </v>
      </c>
      <c r="R394" s="532"/>
      <c r="S394" s="532"/>
      <c r="T394" s="542" t="str">
        <f ca="1">'8'!AW174</f>
        <v xml:space="preserve"> </v>
      </c>
      <c r="U394" s="542"/>
    </row>
    <row r="395" spans="1:21" x14ac:dyDescent="0.35">
      <c r="A395" s="239">
        <v>170</v>
      </c>
      <c r="B395" s="532" t="str">
        <f ca="1">IF(CONCATENATE('8'!AB175," (",'8'!AD175,"), ",'8'!AC175,", ",'8'!AE175)=$AJ$226,"",IF(CONCATENATE('8'!AB175," (",'8'!AD175,"), ",'8'!AC175,", ",'8'!AE175)=$AJ$227,"-",(CONCATENATE('8'!AB175," (",'8'!AD175,"), ",'8'!AC175,", ",'8'!AE175))))</f>
        <v/>
      </c>
      <c r="C395" s="532"/>
      <c r="D395" s="532"/>
      <c r="E395" s="532" t="str">
        <f ca="1">IF(CONCATENATE('8'!AG175,", ",'8'!AF175,", ",'8'!AH175," обл., ",'8'!AI175," р-н, ",'8'!AJ175," ",'8'!AK175,", ",'8'!AL175," ",'8'!AM175,", буд. ",'8'!AN175,", кв./оф.",'8'!AO175,".    ",'8'!AP175)=$AJ$230,"",IF(CONCATENATE('8'!AG175,", ",'8'!AF175,", ",'8'!AH175," обл., ",'8'!AI175," р-н, ",'8'!AJ175," ",'8'!AK175,", ",'8'!AL175," ",'8'!AM175,", буд. ",'8'!AN175,", кв./оф.",'8'!AO175,".    ",'8'!AP175)=$AJ$228,"-",CONCATENATE('8'!AG175,", ",'8'!AF175,", ",'8'!AH175," обл., ",'8'!AI175," р-н, ",'8'!AJ175," ",'8'!AK175,", ",'8'!AL175," ",'8'!AM175,", буд. ",'8'!AN175,", кв./оф.",'8'!AO175,".    ",'8'!AP175)))</f>
        <v/>
      </c>
      <c r="F395" s="532"/>
      <c r="G395" s="532"/>
      <c r="H395" s="532"/>
      <c r="I395" s="541" t="str">
        <f ca="1">'8'!AQ175</f>
        <v xml:space="preserve"> </v>
      </c>
      <c r="J395" s="541"/>
      <c r="K395" s="541" t="str">
        <f ca="1">'8'!AR175</f>
        <v xml:space="preserve"> </v>
      </c>
      <c r="L395" s="541"/>
      <c r="M395" s="541" t="str">
        <f ca="1">'8'!AS175</f>
        <v/>
      </c>
      <c r="N395" s="541"/>
      <c r="O395" s="542" t="str">
        <f ca="1">'8'!AT175</f>
        <v xml:space="preserve"> </v>
      </c>
      <c r="P395" s="542"/>
      <c r="Q395" s="532" t="str">
        <f ca="1">CONCATENATE('8'!AU175,". ",'8'!AV175)</f>
        <v xml:space="preserve"> .  </v>
      </c>
      <c r="R395" s="532"/>
      <c r="S395" s="532"/>
      <c r="T395" s="542" t="str">
        <f ca="1">'8'!AW175</f>
        <v xml:space="preserve"> </v>
      </c>
      <c r="U395" s="542"/>
    </row>
    <row r="396" spans="1:21" x14ac:dyDescent="0.35">
      <c r="A396" s="239">
        <v>171</v>
      </c>
      <c r="B396" s="532" t="str">
        <f ca="1">IF(CONCATENATE('8'!AB176," (",'8'!AD176,"), ",'8'!AC176,", ",'8'!AE176)=$AJ$226,"",IF(CONCATENATE('8'!AB176," (",'8'!AD176,"), ",'8'!AC176,", ",'8'!AE176)=$AJ$227,"-",(CONCATENATE('8'!AB176," (",'8'!AD176,"), ",'8'!AC176,", ",'8'!AE176))))</f>
        <v/>
      </c>
      <c r="C396" s="532"/>
      <c r="D396" s="532"/>
      <c r="E396" s="532" t="str">
        <f ca="1">IF(CONCATENATE('8'!AG176,", ",'8'!AF176,", ",'8'!AH176," обл., ",'8'!AI176," р-н, ",'8'!AJ176," ",'8'!AK176,", ",'8'!AL176," ",'8'!AM176,", буд. ",'8'!AN176,", кв./оф.",'8'!AO176,".    ",'8'!AP176)=$AJ$230,"",IF(CONCATENATE('8'!AG176,", ",'8'!AF176,", ",'8'!AH176," обл., ",'8'!AI176," р-н, ",'8'!AJ176," ",'8'!AK176,", ",'8'!AL176," ",'8'!AM176,", буд. ",'8'!AN176,", кв./оф.",'8'!AO176,".    ",'8'!AP176)=$AJ$228,"-",CONCATENATE('8'!AG176,", ",'8'!AF176,", ",'8'!AH176," обл., ",'8'!AI176," р-н, ",'8'!AJ176," ",'8'!AK176,", ",'8'!AL176," ",'8'!AM176,", буд. ",'8'!AN176,", кв./оф.",'8'!AO176,".    ",'8'!AP176)))</f>
        <v/>
      </c>
      <c r="F396" s="532"/>
      <c r="G396" s="532"/>
      <c r="H396" s="532"/>
      <c r="I396" s="541" t="str">
        <f ca="1">'8'!AQ176</f>
        <v xml:space="preserve"> </v>
      </c>
      <c r="J396" s="541"/>
      <c r="K396" s="541" t="str">
        <f ca="1">'8'!AR176</f>
        <v xml:space="preserve"> </v>
      </c>
      <c r="L396" s="541"/>
      <c r="M396" s="541" t="str">
        <f ca="1">'8'!AS176</f>
        <v/>
      </c>
      <c r="N396" s="541"/>
      <c r="O396" s="542" t="str">
        <f ca="1">'8'!AT176</f>
        <v xml:space="preserve"> </v>
      </c>
      <c r="P396" s="542"/>
      <c r="Q396" s="532" t="str">
        <f ca="1">CONCATENATE('8'!AU176,". ",'8'!AV176)</f>
        <v xml:space="preserve"> .  </v>
      </c>
      <c r="R396" s="532"/>
      <c r="S396" s="532"/>
      <c r="T396" s="542" t="str">
        <f ca="1">'8'!AW176</f>
        <v xml:space="preserve"> </v>
      </c>
      <c r="U396" s="542"/>
    </row>
    <row r="397" spans="1:21" x14ac:dyDescent="0.35">
      <c r="A397" s="239">
        <v>172</v>
      </c>
      <c r="B397" s="532" t="str">
        <f ca="1">IF(CONCATENATE('8'!AB177," (",'8'!AD177,"), ",'8'!AC177,", ",'8'!AE177)=$AJ$226,"",IF(CONCATENATE('8'!AB177," (",'8'!AD177,"), ",'8'!AC177,", ",'8'!AE177)=$AJ$227,"-",(CONCATENATE('8'!AB177," (",'8'!AD177,"), ",'8'!AC177,", ",'8'!AE177))))</f>
        <v/>
      </c>
      <c r="C397" s="532"/>
      <c r="D397" s="532"/>
      <c r="E397" s="532" t="str">
        <f ca="1">IF(CONCATENATE('8'!AG177,", ",'8'!AF177,", ",'8'!AH177," обл., ",'8'!AI177," р-н, ",'8'!AJ177," ",'8'!AK177,", ",'8'!AL177," ",'8'!AM177,", буд. ",'8'!AN177,", кв./оф.",'8'!AO177,".    ",'8'!AP177)=$AJ$230,"",IF(CONCATENATE('8'!AG177,", ",'8'!AF177,", ",'8'!AH177," обл., ",'8'!AI177," р-н, ",'8'!AJ177," ",'8'!AK177,", ",'8'!AL177," ",'8'!AM177,", буд. ",'8'!AN177,", кв./оф.",'8'!AO177,".    ",'8'!AP177)=$AJ$228,"-",CONCATENATE('8'!AG177,", ",'8'!AF177,", ",'8'!AH177," обл., ",'8'!AI177," р-н, ",'8'!AJ177," ",'8'!AK177,", ",'8'!AL177," ",'8'!AM177,", буд. ",'8'!AN177,", кв./оф.",'8'!AO177,".    ",'8'!AP177)))</f>
        <v/>
      </c>
      <c r="F397" s="532"/>
      <c r="G397" s="532"/>
      <c r="H397" s="532"/>
      <c r="I397" s="541" t="str">
        <f ca="1">'8'!AQ177</f>
        <v xml:space="preserve"> </v>
      </c>
      <c r="J397" s="541"/>
      <c r="K397" s="541" t="str">
        <f ca="1">'8'!AR177</f>
        <v xml:space="preserve"> </v>
      </c>
      <c r="L397" s="541"/>
      <c r="M397" s="541" t="str">
        <f ca="1">'8'!AS177</f>
        <v/>
      </c>
      <c r="N397" s="541"/>
      <c r="O397" s="542" t="str">
        <f ca="1">'8'!AT177</f>
        <v xml:space="preserve"> </v>
      </c>
      <c r="P397" s="542"/>
      <c r="Q397" s="532" t="str">
        <f ca="1">CONCATENATE('8'!AU177,". ",'8'!AV177)</f>
        <v xml:space="preserve"> .  </v>
      </c>
      <c r="R397" s="532"/>
      <c r="S397" s="532"/>
      <c r="T397" s="542" t="str">
        <f ca="1">'8'!AW177</f>
        <v xml:space="preserve"> </v>
      </c>
      <c r="U397" s="542"/>
    </row>
    <row r="398" spans="1:21" x14ac:dyDescent="0.35">
      <c r="A398" s="239">
        <v>173</v>
      </c>
      <c r="B398" s="532" t="str">
        <f ca="1">IF(CONCATENATE('8'!AB178," (",'8'!AD178,"), ",'8'!AC178,", ",'8'!AE178)=$AJ$226,"",IF(CONCATENATE('8'!AB178," (",'8'!AD178,"), ",'8'!AC178,", ",'8'!AE178)=$AJ$227,"-",(CONCATENATE('8'!AB178," (",'8'!AD178,"), ",'8'!AC178,", ",'8'!AE178))))</f>
        <v/>
      </c>
      <c r="C398" s="532"/>
      <c r="D398" s="532"/>
      <c r="E398" s="532" t="str">
        <f ca="1">IF(CONCATENATE('8'!AG178,", ",'8'!AF178,", ",'8'!AH178," обл., ",'8'!AI178," р-н, ",'8'!AJ178," ",'8'!AK178,", ",'8'!AL178," ",'8'!AM178,", буд. ",'8'!AN178,", кв./оф.",'8'!AO178,".    ",'8'!AP178)=$AJ$230,"",IF(CONCATENATE('8'!AG178,", ",'8'!AF178,", ",'8'!AH178," обл., ",'8'!AI178," р-н, ",'8'!AJ178," ",'8'!AK178,", ",'8'!AL178," ",'8'!AM178,", буд. ",'8'!AN178,", кв./оф.",'8'!AO178,".    ",'8'!AP178)=$AJ$228,"-",CONCATENATE('8'!AG178,", ",'8'!AF178,", ",'8'!AH178," обл., ",'8'!AI178," р-н, ",'8'!AJ178," ",'8'!AK178,", ",'8'!AL178," ",'8'!AM178,", буд. ",'8'!AN178,", кв./оф.",'8'!AO178,".    ",'8'!AP178)))</f>
        <v/>
      </c>
      <c r="F398" s="532"/>
      <c r="G398" s="532"/>
      <c r="H398" s="532"/>
      <c r="I398" s="541" t="str">
        <f ca="1">'8'!AQ178</f>
        <v xml:space="preserve"> </v>
      </c>
      <c r="J398" s="541"/>
      <c r="K398" s="541" t="str">
        <f ca="1">'8'!AR178</f>
        <v xml:space="preserve"> </v>
      </c>
      <c r="L398" s="541"/>
      <c r="M398" s="541" t="str">
        <f ca="1">'8'!AS178</f>
        <v/>
      </c>
      <c r="N398" s="541"/>
      <c r="O398" s="542" t="str">
        <f ca="1">'8'!AT178</f>
        <v xml:space="preserve"> </v>
      </c>
      <c r="P398" s="542"/>
      <c r="Q398" s="532" t="str">
        <f ca="1">CONCATENATE('8'!AU178,". ",'8'!AV178)</f>
        <v xml:space="preserve"> .  </v>
      </c>
      <c r="R398" s="532"/>
      <c r="S398" s="532"/>
      <c r="T398" s="542" t="str">
        <f ca="1">'8'!AW178</f>
        <v xml:space="preserve"> </v>
      </c>
      <c r="U398" s="542"/>
    </row>
    <row r="399" spans="1:21" x14ac:dyDescent="0.35">
      <c r="A399" s="239">
        <v>174</v>
      </c>
      <c r="B399" s="532" t="str">
        <f ca="1">IF(CONCATENATE('8'!AB179," (",'8'!AD179,"), ",'8'!AC179,", ",'8'!AE179)=$AJ$226,"",IF(CONCATENATE('8'!AB179," (",'8'!AD179,"), ",'8'!AC179,", ",'8'!AE179)=$AJ$227,"-",(CONCATENATE('8'!AB179," (",'8'!AD179,"), ",'8'!AC179,", ",'8'!AE179))))</f>
        <v/>
      </c>
      <c r="C399" s="532"/>
      <c r="D399" s="532"/>
      <c r="E399" s="532" t="str">
        <f ca="1">IF(CONCATENATE('8'!AG179,", ",'8'!AF179,", ",'8'!AH179," обл., ",'8'!AI179," р-н, ",'8'!AJ179," ",'8'!AK179,", ",'8'!AL179," ",'8'!AM179,", буд. ",'8'!AN179,", кв./оф.",'8'!AO179,".    ",'8'!AP179)=$AJ$230,"",IF(CONCATENATE('8'!AG179,", ",'8'!AF179,", ",'8'!AH179," обл., ",'8'!AI179," р-н, ",'8'!AJ179," ",'8'!AK179,", ",'8'!AL179," ",'8'!AM179,", буд. ",'8'!AN179,", кв./оф.",'8'!AO179,".    ",'8'!AP179)=$AJ$228,"-",CONCATENATE('8'!AG179,", ",'8'!AF179,", ",'8'!AH179," обл., ",'8'!AI179," р-н, ",'8'!AJ179," ",'8'!AK179,", ",'8'!AL179," ",'8'!AM179,", буд. ",'8'!AN179,", кв./оф.",'8'!AO179,".    ",'8'!AP179)))</f>
        <v/>
      </c>
      <c r="F399" s="532"/>
      <c r="G399" s="532"/>
      <c r="H399" s="532"/>
      <c r="I399" s="541" t="str">
        <f ca="1">'8'!AQ179</f>
        <v xml:space="preserve"> </v>
      </c>
      <c r="J399" s="541"/>
      <c r="K399" s="541" t="str">
        <f ca="1">'8'!AR179</f>
        <v xml:space="preserve"> </v>
      </c>
      <c r="L399" s="541"/>
      <c r="M399" s="541" t="str">
        <f ca="1">'8'!AS179</f>
        <v/>
      </c>
      <c r="N399" s="541"/>
      <c r="O399" s="542" t="str">
        <f ca="1">'8'!AT179</f>
        <v xml:space="preserve"> </v>
      </c>
      <c r="P399" s="542"/>
      <c r="Q399" s="532" t="str">
        <f ca="1">CONCATENATE('8'!AU179,". ",'8'!AV179)</f>
        <v xml:space="preserve"> .  </v>
      </c>
      <c r="R399" s="532"/>
      <c r="S399" s="532"/>
      <c r="T399" s="542" t="str">
        <f ca="1">'8'!AW179</f>
        <v xml:space="preserve"> </v>
      </c>
      <c r="U399" s="542"/>
    </row>
    <row r="400" spans="1:21" x14ac:dyDescent="0.35">
      <c r="A400" s="239">
        <v>175</v>
      </c>
      <c r="B400" s="532" t="str">
        <f ca="1">IF(CONCATENATE('8'!AB180," (",'8'!AD180,"), ",'8'!AC180,", ",'8'!AE180)=$AJ$226,"",IF(CONCATENATE('8'!AB180," (",'8'!AD180,"), ",'8'!AC180,", ",'8'!AE180)=$AJ$227,"-",(CONCATENATE('8'!AB180," (",'8'!AD180,"), ",'8'!AC180,", ",'8'!AE180))))</f>
        <v/>
      </c>
      <c r="C400" s="532"/>
      <c r="D400" s="532"/>
      <c r="E400" s="532" t="str">
        <f ca="1">IF(CONCATENATE('8'!AG180,", ",'8'!AF180,", ",'8'!AH180," обл., ",'8'!AI180," р-н, ",'8'!AJ180," ",'8'!AK180,", ",'8'!AL180," ",'8'!AM180,", буд. ",'8'!AN180,", кв./оф.",'8'!AO180,".    ",'8'!AP180)=$AJ$230,"",IF(CONCATENATE('8'!AG180,", ",'8'!AF180,", ",'8'!AH180," обл., ",'8'!AI180," р-н, ",'8'!AJ180," ",'8'!AK180,", ",'8'!AL180," ",'8'!AM180,", буд. ",'8'!AN180,", кв./оф.",'8'!AO180,".    ",'8'!AP180)=$AJ$228,"-",CONCATENATE('8'!AG180,", ",'8'!AF180,", ",'8'!AH180," обл., ",'8'!AI180," р-н, ",'8'!AJ180," ",'8'!AK180,", ",'8'!AL180," ",'8'!AM180,", буд. ",'8'!AN180,", кв./оф.",'8'!AO180,".    ",'8'!AP180)))</f>
        <v/>
      </c>
      <c r="F400" s="532"/>
      <c r="G400" s="532"/>
      <c r="H400" s="532"/>
      <c r="I400" s="541" t="str">
        <f ca="1">'8'!AQ180</f>
        <v xml:space="preserve"> </v>
      </c>
      <c r="J400" s="541"/>
      <c r="K400" s="541" t="str">
        <f ca="1">'8'!AR180</f>
        <v xml:space="preserve"> </v>
      </c>
      <c r="L400" s="541"/>
      <c r="M400" s="541" t="str">
        <f ca="1">'8'!AS180</f>
        <v/>
      </c>
      <c r="N400" s="541"/>
      <c r="O400" s="542" t="str">
        <f ca="1">'8'!AT180</f>
        <v xml:space="preserve"> </v>
      </c>
      <c r="P400" s="542"/>
      <c r="Q400" s="532" t="str">
        <f ca="1">CONCATENATE('8'!AU180,". ",'8'!AV180)</f>
        <v xml:space="preserve"> .  </v>
      </c>
      <c r="R400" s="532"/>
      <c r="S400" s="532"/>
      <c r="T400" s="542" t="str">
        <f ca="1">'8'!AW180</f>
        <v xml:space="preserve"> </v>
      </c>
      <c r="U400" s="542"/>
    </row>
    <row r="401" spans="1:21" x14ac:dyDescent="0.35">
      <c r="A401" s="239">
        <v>176</v>
      </c>
      <c r="B401" s="532" t="str">
        <f ca="1">IF(CONCATENATE('8'!AB181," (",'8'!AD181,"), ",'8'!AC181,", ",'8'!AE181)=$AJ$226,"",IF(CONCATENATE('8'!AB181," (",'8'!AD181,"), ",'8'!AC181,", ",'8'!AE181)=$AJ$227,"-",(CONCATENATE('8'!AB181," (",'8'!AD181,"), ",'8'!AC181,", ",'8'!AE181))))</f>
        <v/>
      </c>
      <c r="C401" s="532"/>
      <c r="D401" s="532"/>
      <c r="E401" s="532" t="str">
        <f ca="1">IF(CONCATENATE('8'!AG181,", ",'8'!AF181,", ",'8'!AH181," обл., ",'8'!AI181," р-н, ",'8'!AJ181," ",'8'!AK181,", ",'8'!AL181," ",'8'!AM181,", буд. ",'8'!AN181,", кв./оф.",'8'!AO181,".    ",'8'!AP181)=$AJ$230,"",IF(CONCATENATE('8'!AG181,", ",'8'!AF181,", ",'8'!AH181," обл., ",'8'!AI181," р-н, ",'8'!AJ181," ",'8'!AK181,", ",'8'!AL181," ",'8'!AM181,", буд. ",'8'!AN181,", кв./оф.",'8'!AO181,".    ",'8'!AP181)=$AJ$228,"-",CONCATENATE('8'!AG181,", ",'8'!AF181,", ",'8'!AH181," обл., ",'8'!AI181," р-н, ",'8'!AJ181," ",'8'!AK181,", ",'8'!AL181," ",'8'!AM181,", буд. ",'8'!AN181,", кв./оф.",'8'!AO181,".    ",'8'!AP181)))</f>
        <v/>
      </c>
      <c r="F401" s="532"/>
      <c r="G401" s="532"/>
      <c r="H401" s="532"/>
      <c r="I401" s="541" t="str">
        <f ca="1">'8'!AQ181</f>
        <v xml:space="preserve"> </v>
      </c>
      <c r="J401" s="541"/>
      <c r="K401" s="541" t="str">
        <f ca="1">'8'!AR181</f>
        <v xml:space="preserve"> </v>
      </c>
      <c r="L401" s="541"/>
      <c r="M401" s="541" t="str">
        <f ca="1">'8'!AS181</f>
        <v/>
      </c>
      <c r="N401" s="541"/>
      <c r="O401" s="542" t="str">
        <f ca="1">'8'!AT181</f>
        <v xml:space="preserve"> </v>
      </c>
      <c r="P401" s="542"/>
      <c r="Q401" s="532" t="str">
        <f ca="1">CONCATENATE('8'!AU181,". ",'8'!AV181)</f>
        <v xml:space="preserve"> .  </v>
      </c>
      <c r="R401" s="532"/>
      <c r="S401" s="532"/>
      <c r="T401" s="542" t="str">
        <f ca="1">'8'!AW181</f>
        <v xml:space="preserve"> </v>
      </c>
      <c r="U401" s="542"/>
    </row>
    <row r="402" spans="1:21" x14ac:dyDescent="0.35">
      <c r="A402" s="239">
        <v>177</v>
      </c>
      <c r="B402" s="532" t="str">
        <f ca="1">IF(CONCATENATE('8'!AB182," (",'8'!AD182,"), ",'8'!AC182,", ",'8'!AE182)=$AJ$226,"",IF(CONCATENATE('8'!AB182," (",'8'!AD182,"), ",'8'!AC182,", ",'8'!AE182)=$AJ$227,"-",(CONCATENATE('8'!AB182," (",'8'!AD182,"), ",'8'!AC182,", ",'8'!AE182))))</f>
        <v/>
      </c>
      <c r="C402" s="532"/>
      <c r="D402" s="532"/>
      <c r="E402" s="532" t="str">
        <f ca="1">IF(CONCATENATE('8'!AG182,", ",'8'!AF182,", ",'8'!AH182," обл., ",'8'!AI182," р-н, ",'8'!AJ182," ",'8'!AK182,", ",'8'!AL182," ",'8'!AM182,", буд. ",'8'!AN182,", кв./оф.",'8'!AO182,".    ",'8'!AP182)=$AJ$230,"",IF(CONCATENATE('8'!AG182,", ",'8'!AF182,", ",'8'!AH182," обл., ",'8'!AI182," р-н, ",'8'!AJ182," ",'8'!AK182,", ",'8'!AL182," ",'8'!AM182,", буд. ",'8'!AN182,", кв./оф.",'8'!AO182,".    ",'8'!AP182)=$AJ$228,"-",CONCATENATE('8'!AG182,", ",'8'!AF182,", ",'8'!AH182," обл., ",'8'!AI182," р-н, ",'8'!AJ182," ",'8'!AK182,", ",'8'!AL182," ",'8'!AM182,", буд. ",'8'!AN182,", кв./оф.",'8'!AO182,".    ",'8'!AP182)))</f>
        <v/>
      </c>
      <c r="F402" s="532"/>
      <c r="G402" s="532"/>
      <c r="H402" s="532"/>
      <c r="I402" s="541" t="str">
        <f ca="1">'8'!AQ182</f>
        <v xml:space="preserve"> </v>
      </c>
      <c r="J402" s="541"/>
      <c r="K402" s="541" t="str">
        <f ca="1">'8'!AR182</f>
        <v xml:space="preserve"> </v>
      </c>
      <c r="L402" s="541"/>
      <c r="M402" s="541" t="str">
        <f ca="1">'8'!AS182</f>
        <v/>
      </c>
      <c r="N402" s="541"/>
      <c r="O402" s="542" t="str">
        <f ca="1">'8'!AT182</f>
        <v xml:space="preserve"> </v>
      </c>
      <c r="P402" s="542"/>
      <c r="Q402" s="532" t="str">
        <f ca="1">CONCATENATE('8'!AU182,". ",'8'!AV182)</f>
        <v xml:space="preserve"> .  </v>
      </c>
      <c r="R402" s="532"/>
      <c r="S402" s="532"/>
      <c r="T402" s="542" t="str">
        <f ca="1">'8'!AW182</f>
        <v xml:space="preserve"> </v>
      </c>
      <c r="U402" s="542"/>
    </row>
    <row r="403" spans="1:21" x14ac:dyDescent="0.35">
      <c r="A403" s="239">
        <v>178</v>
      </c>
      <c r="B403" s="532" t="str">
        <f ca="1">IF(CONCATENATE('8'!AB183," (",'8'!AD183,"), ",'8'!AC183,", ",'8'!AE183)=$AJ$226,"",IF(CONCATENATE('8'!AB183," (",'8'!AD183,"), ",'8'!AC183,", ",'8'!AE183)=$AJ$227,"-",(CONCATENATE('8'!AB183," (",'8'!AD183,"), ",'8'!AC183,", ",'8'!AE183))))</f>
        <v/>
      </c>
      <c r="C403" s="532"/>
      <c r="D403" s="532"/>
      <c r="E403" s="532" t="str">
        <f ca="1">IF(CONCATENATE('8'!AG183,", ",'8'!AF183,", ",'8'!AH183," обл., ",'8'!AI183," р-н, ",'8'!AJ183," ",'8'!AK183,", ",'8'!AL183," ",'8'!AM183,", буд. ",'8'!AN183,", кв./оф.",'8'!AO183,".    ",'8'!AP183)=$AJ$230,"",IF(CONCATENATE('8'!AG183,", ",'8'!AF183,", ",'8'!AH183," обл., ",'8'!AI183," р-н, ",'8'!AJ183," ",'8'!AK183,", ",'8'!AL183," ",'8'!AM183,", буд. ",'8'!AN183,", кв./оф.",'8'!AO183,".    ",'8'!AP183)=$AJ$228,"-",CONCATENATE('8'!AG183,", ",'8'!AF183,", ",'8'!AH183," обл., ",'8'!AI183," р-н, ",'8'!AJ183," ",'8'!AK183,", ",'8'!AL183," ",'8'!AM183,", буд. ",'8'!AN183,", кв./оф.",'8'!AO183,".    ",'8'!AP183)))</f>
        <v/>
      </c>
      <c r="F403" s="532"/>
      <c r="G403" s="532"/>
      <c r="H403" s="532"/>
      <c r="I403" s="541" t="str">
        <f ca="1">'8'!AQ183</f>
        <v xml:space="preserve"> </v>
      </c>
      <c r="J403" s="541"/>
      <c r="K403" s="541" t="str">
        <f ca="1">'8'!AR183</f>
        <v xml:space="preserve"> </v>
      </c>
      <c r="L403" s="541"/>
      <c r="M403" s="541" t="str">
        <f ca="1">'8'!AS183</f>
        <v/>
      </c>
      <c r="N403" s="541"/>
      <c r="O403" s="542" t="str">
        <f ca="1">'8'!AT183</f>
        <v xml:space="preserve"> </v>
      </c>
      <c r="P403" s="542"/>
      <c r="Q403" s="532" t="str">
        <f ca="1">CONCATENATE('8'!AU183,". ",'8'!AV183)</f>
        <v xml:space="preserve"> .  </v>
      </c>
      <c r="R403" s="532"/>
      <c r="S403" s="532"/>
      <c r="T403" s="542" t="str">
        <f ca="1">'8'!AW183</f>
        <v xml:space="preserve"> </v>
      </c>
      <c r="U403" s="542"/>
    </row>
    <row r="404" spans="1:21" x14ac:dyDescent="0.35">
      <c r="A404" s="239">
        <v>179</v>
      </c>
      <c r="B404" s="532" t="str">
        <f ca="1">IF(CONCATENATE('8'!AB184," (",'8'!AD184,"), ",'8'!AC184,", ",'8'!AE184)=$AJ$226,"",IF(CONCATENATE('8'!AB184," (",'8'!AD184,"), ",'8'!AC184,", ",'8'!AE184)=$AJ$227,"-",(CONCATENATE('8'!AB184," (",'8'!AD184,"), ",'8'!AC184,", ",'8'!AE184))))</f>
        <v/>
      </c>
      <c r="C404" s="532"/>
      <c r="D404" s="532"/>
      <c r="E404" s="532" t="str">
        <f ca="1">IF(CONCATENATE('8'!AG184,", ",'8'!AF184,", ",'8'!AH184," обл., ",'8'!AI184," р-н, ",'8'!AJ184," ",'8'!AK184,", ",'8'!AL184," ",'8'!AM184,", буд. ",'8'!AN184,", кв./оф.",'8'!AO184,".    ",'8'!AP184)=$AJ$230,"",IF(CONCATENATE('8'!AG184,", ",'8'!AF184,", ",'8'!AH184," обл., ",'8'!AI184," р-н, ",'8'!AJ184," ",'8'!AK184,", ",'8'!AL184," ",'8'!AM184,", буд. ",'8'!AN184,", кв./оф.",'8'!AO184,".    ",'8'!AP184)=$AJ$228,"-",CONCATENATE('8'!AG184,", ",'8'!AF184,", ",'8'!AH184," обл., ",'8'!AI184," р-н, ",'8'!AJ184," ",'8'!AK184,", ",'8'!AL184," ",'8'!AM184,", буд. ",'8'!AN184,", кв./оф.",'8'!AO184,".    ",'8'!AP184)))</f>
        <v/>
      </c>
      <c r="F404" s="532"/>
      <c r="G404" s="532"/>
      <c r="H404" s="532"/>
      <c r="I404" s="541" t="str">
        <f ca="1">'8'!AQ184</f>
        <v xml:space="preserve"> </v>
      </c>
      <c r="J404" s="541"/>
      <c r="K404" s="541" t="str">
        <f ca="1">'8'!AR184</f>
        <v xml:space="preserve"> </v>
      </c>
      <c r="L404" s="541"/>
      <c r="M404" s="541" t="str">
        <f ca="1">'8'!AS184</f>
        <v/>
      </c>
      <c r="N404" s="541"/>
      <c r="O404" s="542" t="str">
        <f ca="1">'8'!AT184</f>
        <v xml:space="preserve"> </v>
      </c>
      <c r="P404" s="542"/>
      <c r="Q404" s="532" t="str">
        <f ca="1">CONCATENATE('8'!AU184,". ",'8'!AV184)</f>
        <v xml:space="preserve"> .  </v>
      </c>
      <c r="R404" s="532"/>
      <c r="S404" s="532"/>
      <c r="T404" s="542" t="str">
        <f ca="1">'8'!AW184</f>
        <v xml:space="preserve"> </v>
      </c>
      <c r="U404" s="542"/>
    </row>
    <row r="405" spans="1:21" x14ac:dyDescent="0.35">
      <c r="A405" s="239">
        <v>180</v>
      </c>
      <c r="B405" s="532" t="str">
        <f ca="1">IF(CONCATENATE('8'!AB185," (",'8'!AD185,"), ",'8'!AC185,", ",'8'!AE185)=$AJ$226,"",IF(CONCATENATE('8'!AB185," (",'8'!AD185,"), ",'8'!AC185,", ",'8'!AE185)=$AJ$227,"-",(CONCATENATE('8'!AB185," (",'8'!AD185,"), ",'8'!AC185,", ",'8'!AE185))))</f>
        <v/>
      </c>
      <c r="C405" s="532"/>
      <c r="D405" s="532"/>
      <c r="E405" s="532" t="str">
        <f ca="1">IF(CONCATENATE('8'!AG185,", ",'8'!AF185,", ",'8'!AH185," обл., ",'8'!AI185," р-н, ",'8'!AJ185," ",'8'!AK185,", ",'8'!AL185," ",'8'!AM185,", буд. ",'8'!AN185,", кв./оф.",'8'!AO185,".    ",'8'!AP185)=$AJ$230,"",IF(CONCATENATE('8'!AG185,", ",'8'!AF185,", ",'8'!AH185," обл., ",'8'!AI185," р-н, ",'8'!AJ185," ",'8'!AK185,", ",'8'!AL185," ",'8'!AM185,", буд. ",'8'!AN185,", кв./оф.",'8'!AO185,".    ",'8'!AP185)=$AJ$228,"-",CONCATENATE('8'!AG185,", ",'8'!AF185,", ",'8'!AH185," обл., ",'8'!AI185," р-н, ",'8'!AJ185," ",'8'!AK185,", ",'8'!AL185," ",'8'!AM185,", буд. ",'8'!AN185,", кв./оф.",'8'!AO185,".    ",'8'!AP185)))</f>
        <v/>
      </c>
      <c r="F405" s="532"/>
      <c r="G405" s="532"/>
      <c r="H405" s="532"/>
      <c r="I405" s="541" t="str">
        <f ca="1">'8'!AQ185</f>
        <v xml:space="preserve"> </v>
      </c>
      <c r="J405" s="541"/>
      <c r="K405" s="541" t="str">
        <f ca="1">'8'!AR185</f>
        <v xml:space="preserve"> </v>
      </c>
      <c r="L405" s="541"/>
      <c r="M405" s="541" t="str">
        <f ca="1">'8'!AS185</f>
        <v/>
      </c>
      <c r="N405" s="541"/>
      <c r="O405" s="542" t="str">
        <f ca="1">'8'!AT185</f>
        <v xml:space="preserve"> </v>
      </c>
      <c r="P405" s="542"/>
      <c r="Q405" s="532" t="str">
        <f ca="1">CONCATENATE('8'!AU185,". ",'8'!AV185)</f>
        <v xml:space="preserve"> .  </v>
      </c>
      <c r="R405" s="532"/>
      <c r="S405" s="532"/>
      <c r="T405" s="542" t="str">
        <f ca="1">'8'!AW185</f>
        <v xml:space="preserve"> </v>
      </c>
      <c r="U405" s="542"/>
    </row>
    <row r="406" spans="1:21" x14ac:dyDescent="0.35">
      <c r="A406" s="239">
        <v>181</v>
      </c>
      <c r="B406" s="532" t="str">
        <f ca="1">IF(CONCATENATE('8'!AB186," (",'8'!AD186,"), ",'8'!AC186,", ",'8'!AE186)=$AJ$226,"",IF(CONCATENATE('8'!AB186," (",'8'!AD186,"), ",'8'!AC186,", ",'8'!AE186)=$AJ$227,"-",(CONCATENATE('8'!AB186," (",'8'!AD186,"), ",'8'!AC186,", ",'8'!AE186))))</f>
        <v/>
      </c>
      <c r="C406" s="532"/>
      <c r="D406" s="532"/>
      <c r="E406" s="532" t="str">
        <f ca="1">IF(CONCATENATE('8'!AG186,", ",'8'!AF186,", ",'8'!AH186," обл., ",'8'!AI186," р-н, ",'8'!AJ186," ",'8'!AK186,", ",'8'!AL186," ",'8'!AM186,", буд. ",'8'!AN186,", кв./оф.",'8'!AO186,".    ",'8'!AP186)=$AJ$230,"",IF(CONCATENATE('8'!AG186,", ",'8'!AF186,", ",'8'!AH186," обл., ",'8'!AI186," р-н, ",'8'!AJ186," ",'8'!AK186,", ",'8'!AL186," ",'8'!AM186,", буд. ",'8'!AN186,", кв./оф.",'8'!AO186,".    ",'8'!AP186)=$AJ$228,"-",CONCATENATE('8'!AG186,", ",'8'!AF186,", ",'8'!AH186," обл., ",'8'!AI186," р-н, ",'8'!AJ186," ",'8'!AK186,", ",'8'!AL186," ",'8'!AM186,", буд. ",'8'!AN186,", кв./оф.",'8'!AO186,".    ",'8'!AP186)))</f>
        <v/>
      </c>
      <c r="F406" s="532"/>
      <c r="G406" s="532"/>
      <c r="H406" s="532"/>
      <c r="I406" s="541" t="str">
        <f ca="1">'8'!AQ186</f>
        <v xml:space="preserve"> </v>
      </c>
      <c r="J406" s="541"/>
      <c r="K406" s="541" t="str">
        <f ca="1">'8'!AR186</f>
        <v xml:space="preserve"> </v>
      </c>
      <c r="L406" s="541"/>
      <c r="M406" s="541" t="str">
        <f ca="1">'8'!AS186</f>
        <v/>
      </c>
      <c r="N406" s="541"/>
      <c r="O406" s="542" t="str">
        <f ca="1">'8'!AT186</f>
        <v xml:space="preserve"> </v>
      </c>
      <c r="P406" s="542"/>
      <c r="Q406" s="532" t="str">
        <f ca="1">CONCATENATE('8'!AU186,". ",'8'!AV186)</f>
        <v xml:space="preserve"> .  </v>
      </c>
      <c r="R406" s="532"/>
      <c r="S406" s="532"/>
      <c r="T406" s="542" t="str">
        <f ca="1">'8'!AW186</f>
        <v xml:space="preserve"> </v>
      </c>
      <c r="U406" s="542"/>
    </row>
    <row r="407" spans="1:21" x14ac:dyDescent="0.35">
      <c r="A407" s="239">
        <v>182</v>
      </c>
      <c r="B407" s="532" t="str">
        <f ca="1">IF(CONCATENATE('8'!AB187," (",'8'!AD187,"), ",'8'!AC187,", ",'8'!AE187)=$AJ$226,"",IF(CONCATENATE('8'!AB187," (",'8'!AD187,"), ",'8'!AC187,", ",'8'!AE187)=$AJ$227,"-",(CONCATENATE('8'!AB187," (",'8'!AD187,"), ",'8'!AC187,", ",'8'!AE187))))</f>
        <v/>
      </c>
      <c r="C407" s="532"/>
      <c r="D407" s="532"/>
      <c r="E407" s="532" t="str">
        <f ca="1">IF(CONCATENATE('8'!AG187,", ",'8'!AF187,", ",'8'!AH187," обл., ",'8'!AI187," р-н, ",'8'!AJ187," ",'8'!AK187,", ",'8'!AL187," ",'8'!AM187,", буд. ",'8'!AN187,", кв./оф.",'8'!AO187,".    ",'8'!AP187)=$AJ$230,"",IF(CONCATENATE('8'!AG187,", ",'8'!AF187,", ",'8'!AH187," обл., ",'8'!AI187," р-н, ",'8'!AJ187," ",'8'!AK187,", ",'8'!AL187," ",'8'!AM187,", буд. ",'8'!AN187,", кв./оф.",'8'!AO187,".    ",'8'!AP187)=$AJ$228,"-",CONCATENATE('8'!AG187,", ",'8'!AF187,", ",'8'!AH187," обл., ",'8'!AI187," р-н, ",'8'!AJ187," ",'8'!AK187,", ",'8'!AL187," ",'8'!AM187,", буд. ",'8'!AN187,", кв./оф.",'8'!AO187,".    ",'8'!AP187)))</f>
        <v/>
      </c>
      <c r="F407" s="532"/>
      <c r="G407" s="532"/>
      <c r="H407" s="532"/>
      <c r="I407" s="541" t="str">
        <f ca="1">'8'!AQ187</f>
        <v xml:space="preserve"> </v>
      </c>
      <c r="J407" s="541"/>
      <c r="K407" s="541" t="str">
        <f ca="1">'8'!AR187</f>
        <v xml:space="preserve"> </v>
      </c>
      <c r="L407" s="541"/>
      <c r="M407" s="541" t="str">
        <f ca="1">'8'!AS187</f>
        <v/>
      </c>
      <c r="N407" s="541"/>
      <c r="O407" s="542" t="str">
        <f ca="1">'8'!AT187</f>
        <v xml:space="preserve"> </v>
      </c>
      <c r="P407" s="542"/>
      <c r="Q407" s="532" t="str">
        <f ca="1">CONCATENATE('8'!AU187,". ",'8'!AV187)</f>
        <v xml:space="preserve"> .  </v>
      </c>
      <c r="R407" s="532"/>
      <c r="S407" s="532"/>
      <c r="T407" s="542" t="str">
        <f ca="1">'8'!AW187</f>
        <v xml:space="preserve"> </v>
      </c>
      <c r="U407" s="542"/>
    </row>
    <row r="408" spans="1:21" x14ac:dyDescent="0.35">
      <c r="A408" s="239">
        <v>183</v>
      </c>
      <c r="B408" s="532" t="str">
        <f ca="1">IF(CONCATENATE('8'!AB188," (",'8'!AD188,"), ",'8'!AC188,", ",'8'!AE188)=$AJ$226,"",IF(CONCATENATE('8'!AB188," (",'8'!AD188,"), ",'8'!AC188,", ",'8'!AE188)=$AJ$227,"-",(CONCATENATE('8'!AB188," (",'8'!AD188,"), ",'8'!AC188,", ",'8'!AE188))))</f>
        <v/>
      </c>
      <c r="C408" s="532"/>
      <c r="D408" s="532"/>
      <c r="E408" s="532" t="str">
        <f ca="1">IF(CONCATENATE('8'!AG188,", ",'8'!AF188,", ",'8'!AH188," обл., ",'8'!AI188," р-н, ",'8'!AJ188," ",'8'!AK188,", ",'8'!AL188," ",'8'!AM188,", буд. ",'8'!AN188,", кв./оф.",'8'!AO188,".    ",'8'!AP188)=$AJ$230,"",IF(CONCATENATE('8'!AG188,", ",'8'!AF188,", ",'8'!AH188," обл., ",'8'!AI188," р-н, ",'8'!AJ188," ",'8'!AK188,", ",'8'!AL188," ",'8'!AM188,", буд. ",'8'!AN188,", кв./оф.",'8'!AO188,".    ",'8'!AP188)=$AJ$228,"-",CONCATENATE('8'!AG188,", ",'8'!AF188,", ",'8'!AH188," обл., ",'8'!AI188," р-н, ",'8'!AJ188," ",'8'!AK188,", ",'8'!AL188," ",'8'!AM188,", буд. ",'8'!AN188,", кв./оф.",'8'!AO188,".    ",'8'!AP188)))</f>
        <v/>
      </c>
      <c r="F408" s="532"/>
      <c r="G408" s="532"/>
      <c r="H408" s="532"/>
      <c r="I408" s="541" t="str">
        <f ca="1">'8'!AQ188</f>
        <v xml:space="preserve"> </v>
      </c>
      <c r="J408" s="541"/>
      <c r="K408" s="541" t="str">
        <f ca="1">'8'!AR188</f>
        <v xml:space="preserve"> </v>
      </c>
      <c r="L408" s="541"/>
      <c r="M408" s="541" t="str">
        <f ca="1">'8'!AS188</f>
        <v/>
      </c>
      <c r="N408" s="541"/>
      <c r="O408" s="542" t="str">
        <f ca="1">'8'!AT188</f>
        <v xml:space="preserve"> </v>
      </c>
      <c r="P408" s="542"/>
      <c r="Q408" s="532" t="str">
        <f ca="1">CONCATENATE('8'!AU188,". ",'8'!AV188)</f>
        <v xml:space="preserve"> .  </v>
      </c>
      <c r="R408" s="532"/>
      <c r="S408" s="532"/>
      <c r="T408" s="542" t="str">
        <f ca="1">'8'!AW188</f>
        <v xml:space="preserve"> </v>
      </c>
      <c r="U408" s="542"/>
    </row>
    <row r="409" spans="1:21" x14ac:dyDescent="0.35">
      <c r="A409" s="239">
        <v>184</v>
      </c>
      <c r="B409" s="532" t="str">
        <f ca="1">IF(CONCATENATE('8'!AB189," (",'8'!AD189,"), ",'8'!AC189,", ",'8'!AE189)=$AJ$226,"",IF(CONCATENATE('8'!AB189," (",'8'!AD189,"), ",'8'!AC189,", ",'8'!AE189)=$AJ$227,"-",(CONCATENATE('8'!AB189," (",'8'!AD189,"), ",'8'!AC189,", ",'8'!AE189))))</f>
        <v/>
      </c>
      <c r="C409" s="532"/>
      <c r="D409" s="532"/>
      <c r="E409" s="532" t="str">
        <f ca="1">IF(CONCATENATE('8'!AG189,", ",'8'!AF189,", ",'8'!AH189," обл., ",'8'!AI189," р-н, ",'8'!AJ189," ",'8'!AK189,", ",'8'!AL189," ",'8'!AM189,", буд. ",'8'!AN189,", кв./оф.",'8'!AO189,".    ",'8'!AP189)=$AJ$230,"",IF(CONCATENATE('8'!AG189,", ",'8'!AF189,", ",'8'!AH189," обл., ",'8'!AI189," р-н, ",'8'!AJ189," ",'8'!AK189,", ",'8'!AL189," ",'8'!AM189,", буд. ",'8'!AN189,", кв./оф.",'8'!AO189,".    ",'8'!AP189)=$AJ$228,"-",CONCATENATE('8'!AG189,", ",'8'!AF189,", ",'8'!AH189," обл., ",'8'!AI189," р-н, ",'8'!AJ189," ",'8'!AK189,", ",'8'!AL189," ",'8'!AM189,", буд. ",'8'!AN189,", кв./оф.",'8'!AO189,".    ",'8'!AP189)))</f>
        <v/>
      </c>
      <c r="F409" s="532"/>
      <c r="G409" s="532"/>
      <c r="H409" s="532"/>
      <c r="I409" s="541" t="str">
        <f ca="1">'8'!AQ189</f>
        <v xml:space="preserve"> </v>
      </c>
      <c r="J409" s="541"/>
      <c r="K409" s="541" t="str">
        <f ca="1">'8'!AR189</f>
        <v xml:space="preserve"> </v>
      </c>
      <c r="L409" s="541"/>
      <c r="M409" s="541" t="str">
        <f ca="1">'8'!AS189</f>
        <v/>
      </c>
      <c r="N409" s="541"/>
      <c r="O409" s="542" t="str">
        <f ca="1">'8'!AT189</f>
        <v xml:space="preserve"> </v>
      </c>
      <c r="P409" s="542"/>
      <c r="Q409" s="532" t="str">
        <f ca="1">CONCATENATE('8'!AU189,". ",'8'!AV189)</f>
        <v xml:space="preserve"> .  </v>
      </c>
      <c r="R409" s="532"/>
      <c r="S409" s="532"/>
      <c r="T409" s="542" t="str">
        <f ca="1">'8'!AW189</f>
        <v xml:space="preserve"> </v>
      </c>
      <c r="U409" s="542"/>
    </row>
    <row r="410" spans="1:21" x14ac:dyDescent="0.35">
      <c r="A410" s="239">
        <v>185</v>
      </c>
      <c r="B410" s="532" t="str">
        <f ca="1">IF(CONCATENATE('8'!AB190," (",'8'!AD190,"), ",'8'!AC190,", ",'8'!AE190)=$AJ$226,"",IF(CONCATENATE('8'!AB190," (",'8'!AD190,"), ",'8'!AC190,", ",'8'!AE190)=$AJ$227,"-",(CONCATENATE('8'!AB190," (",'8'!AD190,"), ",'8'!AC190,", ",'8'!AE190))))</f>
        <v/>
      </c>
      <c r="C410" s="532"/>
      <c r="D410" s="532"/>
      <c r="E410" s="532" t="str">
        <f ca="1">IF(CONCATENATE('8'!AG190,", ",'8'!AF190,", ",'8'!AH190," обл., ",'8'!AI190," р-н, ",'8'!AJ190," ",'8'!AK190,", ",'8'!AL190," ",'8'!AM190,", буд. ",'8'!AN190,", кв./оф.",'8'!AO190,".    ",'8'!AP190)=$AJ$230,"",IF(CONCATENATE('8'!AG190,", ",'8'!AF190,", ",'8'!AH190," обл., ",'8'!AI190," р-н, ",'8'!AJ190," ",'8'!AK190,", ",'8'!AL190," ",'8'!AM190,", буд. ",'8'!AN190,", кв./оф.",'8'!AO190,".    ",'8'!AP190)=$AJ$228,"-",CONCATENATE('8'!AG190,", ",'8'!AF190,", ",'8'!AH190," обл., ",'8'!AI190," р-н, ",'8'!AJ190," ",'8'!AK190,", ",'8'!AL190," ",'8'!AM190,", буд. ",'8'!AN190,", кв./оф.",'8'!AO190,".    ",'8'!AP190)))</f>
        <v/>
      </c>
      <c r="F410" s="532"/>
      <c r="G410" s="532"/>
      <c r="H410" s="532"/>
      <c r="I410" s="541" t="str">
        <f ca="1">'8'!AQ190</f>
        <v xml:space="preserve"> </v>
      </c>
      <c r="J410" s="541"/>
      <c r="K410" s="541" t="str">
        <f ca="1">'8'!AR190</f>
        <v xml:space="preserve"> </v>
      </c>
      <c r="L410" s="541"/>
      <c r="M410" s="541" t="str">
        <f ca="1">'8'!AS190</f>
        <v/>
      </c>
      <c r="N410" s="541"/>
      <c r="O410" s="542" t="str">
        <f ca="1">'8'!AT190</f>
        <v xml:space="preserve"> </v>
      </c>
      <c r="P410" s="542"/>
      <c r="Q410" s="532" t="str">
        <f ca="1">CONCATENATE('8'!AU190,". ",'8'!AV190)</f>
        <v xml:space="preserve"> .  </v>
      </c>
      <c r="R410" s="532"/>
      <c r="S410" s="532"/>
      <c r="T410" s="542" t="str">
        <f ca="1">'8'!AW190</f>
        <v xml:space="preserve"> </v>
      </c>
      <c r="U410" s="542"/>
    </row>
    <row r="411" spans="1:21" x14ac:dyDescent="0.35">
      <c r="A411" s="239">
        <v>186</v>
      </c>
      <c r="B411" s="532" t="str">
        <f ca="1">IF(CONCATENATE('8'!AB191," (",'8'!AD191,"), ",'8'!AC191,", ",'8'!AE191)=$AJ$226,"",IF(CONCATENATE('8'!AB191," (",'8'!AD191,"), ",'8'!AC191,", ",'8'!AE191)=$AJ$227,"-",(CONCATENATE('8'!AB191," (",'8'!AD191,"), ",'8'!AC191,", ",'8'!AE191))))</f>
        <v/>
      </c>
      <c r="C411" s="532"/>
      <c r="D411" s="532"/>
      <c r="E411" s="532" t="str">
        <f ca="1">IF(CONCATENATE('8'!AG191,", ",'8'!AF191,", ",'8'!AH191," обл., ",'8'!AI191," р-н, ",'8'!AJ191," ",'8'!AK191,", ",'8'!AL191," ",'8'!AM191,", буд. ",'8'!AN191,", кв./оф.",'8'!AO191,".    ",'8'!AP191)=$AJ$230,"",IF(CONCATENATE('8'!AG191,", ",'8'!AF191,", ",'8'!AH191," обл., ",'8'!AI191," р-н, ",'8'!AJ191," ",'8'!AK191,", ",'8'!AL191," ",'8'!AM191,", буд. ",'8'!AN191,", кв./оф.",'8'!AO191,".    ",'8'!AP191)=$AJ$228,"-",CONCATENATE('8'!AG191,", ",'8'!AF191,", ",'8'!AH191," обл., ",'8'!AI191," р-н, ",'8'!AJ191," ",'8'!AK191,", ",'8'!AL191," ",'8'!AM191,", буд. ",'8'!AN191,", кв./оф.",'8'!AO191,".    ",'8'!AP191)))</f>
        <v/>
      </c>
      <c r="F411" s="532"/>
      <c r="G411" s="532"/>
      <c r="H411" s="532"/>
      <c r="I411" s="541" t="str">
        <f ca="1">'8'!AQ191</f>
        <v xml:space="preserve"> </v>
      </c>
      <c r="J411" s="541"/>
      <c r="K411" s="541" t="str">
        <f ca="1">'8'!AR191</f>
        <v xml:space="preserve"> </v>
      </c>
      <c r="L411" s="541"/>
      <c r="M411" s="541" t="str">
        <f ca="1">'8'!AS191</f>
        <v/>
      </c>
      <c r="N411" s="541"/>
      <c r="O411" s="542" t="str">
        <f ca="1">'8'!AT191</f>
        <v xml:space="preserve"> </v>
      </c>
      <c r="P411" s="542"/>
      <c r="Q411" s="532" t="str">
        <f ca="1">CONCATENATE('8'!AU191,". ",'8'!AV191)</f>
        <v xml:space="preserve"> .  </v>
      </c>
      <c r="R411" s="532"/>
      <c r="S411" s="532"/>
      <c r="T411" s="542" t="str">
        <f ca="1">'8'!AW191</f>
        <v xml:space="preserve"> </v>
      </c>
      <c r="U411" s="542"/>
    </row>
    <row r="412" spans="1:21" x14ac:dyDescent="0.35">
      <c r="A412" s="239">
        <v>187</v>
      </c>
      <c r="B412" s="532" t="str">
        <f ca="1">IF(CONCATENATE('8'!AB192," (",'8'!AD192,"), ",'8'!AC192,", ",'8'!AE192)=$AJ$226,"",IF(CONCATENATE('8'!AB192," (",'8'!AD192,"), ",'8'!AC192,", ",'8'!AE192)=$AJ$227,"-",(CONCATENATE('8'!AB192," (",'8'!AD192,"), ",'8'!AC192,", ",'8'!AE192))))</f>
        <v/>
      </c>
      <c r="C412" s="532"/>
      <c r="D412" s="532"/>
      <c r="E412" s="532" t="str">
        <f ca="1">IF(CONCATENATE('8'!AG192,", ",'8'!AF192,", ",'8'!AH192," обл., ",'8'!AI192," р-н, ",'8'!AJ192," ",'8'!AK192,", ",'8'!AL192," ",'8'!AM192,", буд. ",'8'!AN192,", кв./оф.",'8'!AO192,".    ",'8'!AP192)=$AJ$230,"",IF(CONCATENATE('8'!AG192,", ",'8'!AF192,", ",'8'!AH192," обл., ",'8'!AI192," р-н, ",'8'!AJ192," ",'8'!AK192,", ",'8'!AL192," ",'8'!AM192,", буд. ",'8'!AN192,", кв./оф.",'8'!AO192,".    ",'8'!AP192)=$AJ$228,"-",CONCATENATE('8'!AG192,", ",'8'!AF192,", ",'8'!AH192," обл., ",'8'!AI192," р-н, ",'8'!AJ192," ",'8'!AK192,", ",'8'!AL192," ",'8'!AM192,", буд. ",'8'!AN192,", кв./оф.",'8'!AO192,".    ",'8'!AP192)))</f>
        <v/>
      </c>
      <c r="F412" s="532"/>
      <c r="G412" s="532"/>
      <c r="H412" s="532"/>
      <c r="I412" s="541" t="str">
        <f ca="1">'8'!AQ192</f>
        <v xml:space="preserve"> </v>
      </c>
      <c r="J412" s="541"/>
      <c r="K412" s="541" t="str">
        <f ca="1">'8'!AR192</f>
        <v xml:space="preserve"> </v>
      </c>
      <c r="L412" s="541"/>
      <c r="M412" s="541" t="str">
        <f ca="1">'8'!AS192</f>
        <v/>
      </c>
      <c r="N412" s="541"/>
      <c r="O412" s="542" t="str">
        <f ca="1">'8'!AT192</f>
        <v xml:space="preserve"> </v>
      </c>
      <c r="P412" s="542"/>
      <c r="Q412" s="532" t="str">
        <f ca="1">CONCATENATE('8'!AU192,". ",'8'!AV192)</f>
        <v xml:space="preserve"> .  </v>
      </c>
      <c r="R412" s="532"/>
      <c r="S412" s="532"/>
      <c r="T412" s="542" t="str">
        <f ca="1">'8'!AW192</f>
        <v xml:space="preserve"> </v>
      </c>
      <c r="U412" s="542"/>
    </row>
    <row r="413" spans="1:21" x14ac:dyDescent="0.35">
      <c r="A413" s="239">
        <v>188</v>
      </c>
      <c r="B413" s="532" t="str">
        <f ca="1">IF(CONCATENATE('8'!AB193," (",'8'!AD193,"), ",'8'!AC193,", ",'8'!AE193)=$AJ$226,"",IF(CONCATENATE('8'!AB193," (",'8'!AD193,"), ",'8'!AC193,", ",'8'!AE193)=$AJ$227,"-",(CONCATENATE('8'!AB193," (",'8'!AD193,"), ",'8'!AC193,", ",'8'!AE193))))</f>
        <v/>
      </c>
      <c r="C413" s="532"/>
      <c r="D413" s="532"/>
      <c r="E413" s="532" t="str">
        <f ca="1">IF(CONCATENATE('8'!AG193,", ",'8'!AF193,", ",'8'!AH193," обл., ",'8'!AI193," р-н, ",'8'!AJ193," ",'8'!AK193,", ",'8'!AL193," ",'8'!AM193,", буд. ",'8'!AN193,", кв./оф.",'8'!AO193,".    ",'8'!AP193)=$AJ$230,"",IF(CONCATENATE('8'!AG193,", ",'8'!AF193,", ",'8'!AH193," обл., ",'8'!AI193," р-н, ",'8'!AJ193," ",'8'!AK193,", ",'8'!AL193," ",'8'!AM193,", буд. ",'8'!AN193,", кв./оф.",'8'!AO193,".    ",'8'!AP193)=$AJ$228,"-",CONCATENATE('8'!AG193,", ",'8'!AF193,", ",'8'!AH193," обл., ",'8'!AI193," р-н, ",'8'!AJ193," ",'8'!AK193,", ",'8'!AL193," ",'8'!AM193,", буд. ",'8'!AN193,", кв./оф.",'8'!AO193,".    ",'8'!AP193)))</f>
        <v/>
      </c>
      <c r="F413" s="532"/>
      <c r="G413" s="532"/>
      <c r="H413" s="532"/>
      <c r="I413" s="541" t="str">
        <f ca="1">'8'!AQ193</f>
        <v xml:space="preserve"> </v>
      </c>
      <c r="J413" s="541"/>
      <c r="K413" s="541" t="str">
        <f ca="1">'8'!AR193</f>
        <v xml:space="preserve"> </v>
      </c>
      <c r="L413" s="541"/>
      <c r="M413" s="541" t="str">
        <f ca="1">'8'!AS193</f>
        <v/>
      </c>
      <c r="N413" s="541"/>
      <c r="O413" s="542" t="str">
        <f ca="1">'8'!AT193</f>
        <v xml:space="preserve"> </v>
      </c>
      <c r="P413" s="542"/>
      <c r="Q413" s="532" t="str">
        <f ca="1">CONCATENATE('8'!AU193,". ",'8'!AV193)</f>
        <v xml:space="preserve"> .  </v>
      </c>
      <c r="R413" s="532"/>
      <c r="S413" s="532"/>
      <c r="T413" s="542" t="str">
        <f ca="1">'8'!AW193</f>
        <v xml:space="preserve"> </v>
      </c>
      <c r="U413" s="542"/>
    </row>
    <row r="414" spans="1:21" x14ac:dyDescent="0.35">
      <c r="A414" s="239">
        <v>189</v>
      </c>
      <c r="B414" s="532" t="str">
        <f ca="1">IF(CONCATENATE('8'!AB194," (",'8'!AD194,"), ",'8'!AC194,", ",'8'!AE194)=$AJ$226,"",IF(CONCATENATE('8'!AB194," (",'8'!AD194,"), ",'8'!AC194,", ",'8'!AE194)=$AJ$227,"-",(CONCATENATE('8'!AB194," (",'8'!AD194,"), ",'8'!AC194,", ",'8'!AE194))))</f>
        <v/>
      </c>
      <c r="C414" s="532"/>
      <c r="D414" s="532"/>
      <c r="E414" s="532" t="str">
        <f ca="1">IF(CONCATENATE('8'!AG194,", ",'8'!AF194,", ",'8'!AH194," обл., ",'8'!AI194," р-н, ",'8'!AJ194," ",'8'!AK194,", ",'8'!AL194," ",'8'!AM194,", буд. ",'8'!AN194,", кв./оф.",'8'!AO194,".    ",'8'!AP194)=$AJ$230,"",IF(CONCATENATE('8'!AG194,", ",'8'!AF194,", ",'8'!AH194," обл., ",'8'!AI194," р-н, ",'8'!AJ194," ",'8'!AK194,", ",'8'!AL194," ",'8'!AM194,", буд. ",'8'!AN194,", кв./оф.",'8'!AO194,".    ",'8'!AP194)=$AJ$228,"-",CONCATENATE('8'!AG194,", ",'8'!AF194,", ",'8'!AH194," обл., ",'8'!AI194," р-н, ",'8'!AJ194," ",'8'!AK194,", ",'8'!AL194," ",'8'!AM194,", буд. ",'8'!AN194,", кв./оф.",'8'!AO194,".    ",'8'!AP194)))</f>
        <v/>
      </c>
      <c r="F414" s="532"/>
      <c r="G414" s="532"/>
      <c r="H414" s="532"/>
      <c r="I414" s="541" t="str">
        <f ca="1">'8'!AQ194</f>
        <v xml:space="preserve"> </v>
      </c>
      <c r="J414" s="541"/>
      <c r="K414" s="541" t="str">
        <f ca="1">'8'!AR194</f>
        <v xml:space="preserve"> </v>
      </c>
      <c r="L414" s="541"/>
      <c r="M414" s="541" t="str">
        <f ca="1">'8'!AS194</f>
        <v/>
      </c>
      <c r="N414" s="541"/>
      <c r="O414" s="542" t="str">
        <f ca="1">'8'!AT194</f>
        <v xml:space="preserve"> </v>
      </c>
      <c r="P414" s="542"/>
      <c r="Q414" s="532" t="str">
        <f ca="1">CONCATENATE('8'!AU194,". ",'8'!AV194)</f>
        <v xml:space="preserve"> .  </v>
      </c>
      <c r="R414" s="532"/>
      <c r="S414" s="532"/>
      <c r="T414" s="542" t="str">
        <f ca="1">'8'!AW194</f>
        <v xml:space="preserve"> </v>
      </c>
      <c r="U414" s="542"/>
    </row>
    <row r="415" spans="1:21" x14ac:dyDescent="0.35">
      <c r="A415" s="239">
        <v>190</v>
      </c>
      <c r="B415" s="532" t="str">
        <f ca="1">IF(CONCATENATE('8'!AB195," (",'8'!AD195,"), ",'8'!AC195,", ",'8'!AE195)=$AJ$226,"",IF(CONCATENATE('8'!AB195," (",'8'!AD195,"), ",'8'!AC195,", ",'8'!AE195)=$AJ$227,"-",(CONCATENATE('8'!AB195," (",'8'!AD195,"), ",'8'!AC195,", ",'8'!AE195))))</f>
        <v/>
      </c>
      <c r="C415" s="532"/>
      <c r="D415" s="532"/>
      <c r="E415" s="532" t="str">
        <f ca="1">IF(CONCATENATE('8'!AG195,", ",'8'!AF195,", ",'8'!AH195," обл., ",'8'!AI195," р-н, ",'8'!AJ195," ",'8'!AK195,", ",'8'!AL195," ",'8'!AM195,", буд. ",'8'!AN195,", кв./оф.",'8'!AO195,".    ",'8'!AP195)=$AJ$230,"",IF(CONCATENATE('8'!AG195,", ",'8'!AF195,", ",'8'!AH195," обл., ",'8'!AI195," р-н, ",'8'!AJ195," ",'8'!AK195,", ",'8'!AL195," ",'8'!AM195,", буд. ",'8'!AN195,", кв./оф.",'8'!AO195,".    ",'8'!AP195)=$AJ$228,"-",CONCATENATE('8'!AG195,", ",'8'!AF195,", ",'8'!AH195," обл., ",'8'!AI195," р-н, ",'8'!AJ195," ",'8'!AK195,", ",'8'!AL195," ",'8'!AM195,", буд. ",'8'!AN195,", кв./оф.",'8'!AO195,".    ",'8'!AP195)))</f>
        <v/>
      </c>
      <c r="F415" s="532"/>
      <c r="G415" s="532"/>
      <c r="H415" s="532"/>
      <c r="I415" s="541" t="str">
        <f ca="1">'8'!AQ195</f>
        <v xml:space="preserve"> </v>
      </c>
      <c r="J415" s="541"/>
      <c r="K415" s="541" t="str">
        <f ca="1">'8'!AR195</f>
        <v xml:space="preserve"> </v>
      </c>
      <c r="L415" s="541"/>
      <c r="M415" s="541" t="str">
        <f ca="1">'8'!AS195</f>
        <v/>
      </c>
      <c r="N415" s="541"/>
      <c r="O415" s="542" t="str">
        <f ca="1">'8'!AT195</f>
        <v xml:space="preserve"> </v>
      </c>
      <c r="P415" s="542"/>
      <c r="Q415" s="532" t="str">
        <f ca="1">CONCATENATE('8'!AU195,". ",'8'!AV195)</f>
        <v xml:space="preserve"> .  </v>
      </c>
      <c r="R415" s="532"/>
      <c r="S415" s="532"/>
      <c r="T415" s="542" t="str">
        <f ca="1">'8'!AW195</f>
        <v xml:space="preserve"> </v>
      </c>
      <c r="U415" s="542"/>
    </row>
    <row r="416" spans="1:21" x14ac:dyDescent="0.35">
      <c r="A416" s="239">
        <v>191</v>
      </c>
      <c r="B416" s="532" t="str">
        <f ca="1">IF(CONCATENATE('8'!AB196," (",'8'!AD196,"), ",'8'!AC196,", ",'8'!AE196)=$AJ$226,"",IF(CONCATENATE('8'!AB196," (",'8'!AD196,"), ",'8'!AC196,", ",'8'!AE196)=$AJ$227,"-",(CONCATENATE('8'!AB196," (",'8'!AD196,"), ",'8'!AC196,", ",'8'!AE196))))</f>
        <v/>
      </c>
      <c r="C416" s="532"/>
      <c r="D416" s="532"/>
      <c r="E416" s="532" t="str">
        <f ca="1">IF(CONCATENATE('8'!AG196,", ",'8'!AF196,", ",'8'!AH196," обл., ",'8'!AI196," р-н, ",'8'!AJ196," ",'8'!AK196,", ",'8'!AL196," ",'8'!AM196,", буд. ",'8'!AN196,", кв./оф.",'8'!AO196,".    ",'8'!AP196)=$AJ$230,"",IF(CONCATENATE('8'!AG196,", ",'8'!AF196,", ",'8'!AH196," обл., ",'8'!AI196," р-н, ",'8'!AJ196," ",'8'!AK196,", ",'8'!AL196," ",'8'!AM196,", буд. ",'8'!AN196,", кв./оф.",'8'!AO196,".    ",'8'!AP196)=$AJ$228,"-",CONCATENATE('8'!AG196,", ",'8'!AF196,", ",'8'!AH196," обл., ",'8'!AI196," р-н, ",'8'!AJ196," ",'8'!AK196,", ",'8'!AL196," ",'8'!AM196,", буд. ",'8'!AN196,", кв./оф.",'8'!AO196,".    ",'8'!AP196)))</f>
        <v/>
      </c>
      <c r="F416" s="532"/>
      <c r="G416" s="532"/>
      <c r="H416" s="532"/>
      <c r="I416" s="541" t="str">
        <f ca="1">'8'!AQ196</f>
        <v xml:space="preserve"> </v>
      </c>
      <c r="J416" s="541"/>
      <c r="K416" s="541" t="str">
        <f ca="1">'8'!AR196</f>
        <v xml:space="preserve"> </v>
      </c>
      <c r="L416" s="541"/>
      <c r="M416" s="541" t="str">
        <f ca="1">'8'!AS196</f>
        <v/>
      </c>
      <c r="N416" s="541"/>
      <c r="O416" s="542" t="str">
        <f ca="1">'8'!AT196</f>
        <v xml:space="preserve"> </v>
      </c>
      <c r="P416" s="542"/>
      <c r="Q416" s="532" t="str">
        <f ca="1">CONCATENATE('8'!AU196,". ",'8'!AV196)</f>
        <v xml:space="preserve"> .  </v>
      </c>
      <c r="R416" s="532"/>
      <c r="S416" s="532"/>
      <c r="T416" s="542" t="str">
        <f ca="1">'8'!AW196</f>
        <v xml:space="preserve"> </v>
      </c>
      <c r="U416" s="542"/>
    </row>
    <row r="417" spans="1:36" x14ac:dyDescent="0.35">
      <c r="A417" s="239">
        <v>192</v>
      </c>
      <c r="B417" s="532" t="str">
        <f ca="1">IF(CONCATENATE('8'!AB197," (",'8'!AD197,"), ",'8'!AC197,", ",'8'!AE197)=$AJ$226,"",IF(CONCATENATE('8'!AB197," (",'8'!AD197,"), ",'8'!AC197,", ",'8'!AE197)=$AJ$227,"-",(CONCATENATE('8'!AB197," (",'8'!AD197,"), ",'8'!AC197,", ",'8'!AE197))))</f>
        <v/>
      </c>
      <c r="C417" s="532"/>
      <c r="D417" s="532"/>
      <c r="E417" s="532" t="str">
        <f ca="1">IF(CONCATENATE('8'!AG197,", ",'8'!AF197,", ",'8'!AH197," обл., ",'8'!AI197," р-н, ",'8'!AJ197," ",'8'!AK197,", ",'8'!AL197," ",'8'!AM197,", буд. ",'8'!AN197,", кв./оф.",'8'!AO197,".    ",'8'!AP197)=$AJ$230,"",IF(CONCATENATE('8'!AG197,", ",'8'!AF197,", ",'8'!AH197," обл., ",'8'!AI197," р-н, ",'8'!AJ197," ",'8'!AK197,", ",'8'!AL197," ",'8'!AM197,", буд. ",'8'!AN197,", кв./оф.",'8'!AO197,".    ",'8'!AP197)=$AJ$228,"-",CONCATENATE('8'!AG197,", ",'8'!AF197,", ",'8'!AH197," обл., ",'8'!AI197," р-н, ",'8'!AJ197," ",'8'!AK197,", ",'8'!AL197," ",'8'!AM197,", буд. ",'8'!AN197,", кв./оф.",'8'!AO197,".    ",'8'!AP197)))</f>
        <v/>
      </c>
      <c r="F417" s="532"/>
      <c r="G417" s="532"/>
      <c r="H417" s="532"/>
      <c r="I417" s="541" t="str">
        <f ca="1">'8'!AQ197</f>
        <v xml:space="preserve"> </v>
      </c>
      <c r="J417" s="541"/>
      <c r="K417" s="541" t="str">
        <f ca="1">'8'!AR197</f>
        <v xml:space="preserve"> </v>
      </c>
      <c r="L417" s="541"/>
      <c r="M417" s="541" t="str">
        <f ca="1">'8'!AS197</f>
        <v/>
      </c>
      <c r="N417" s="541"/>
      <c r="O417" s="542" t="str">
        <f ca="1">'8'!AT197</f>
        <v xml:space="preserve"> </v>
      </c>
      <c r="P417" s="542"/>
      <c r="Q417" s="532" t="str">
        <f ca="1">CONCATENATE('8'!AU197,". ",'8'!AV197)</f>
        <v xml:space="preserve"> .  </v>
      </c>
      <c r="R417" s="532"/>
      <c r="S417" s="532"/>
      <c r="T417" s="542" t="str">
        <f ca="1">'8'!AW197</f>
        <v xml:space="preserve"> </v>
      </c>
      <c r="U417" s="542"/>
    </row>
    <row r="418" spans="1:36" x14ac:dyDescent="0.35">
      <c r="A418" s="239">
        <v>193</v>
      </c>
      <c r="B418" s="532" t="str">
        <f ca="1">IF(CONCATENATE('8'!AB198," (",'8'!AD198,"), ",'8'!AC198,", ",'8'!AE198)=$AJ$226,"",IF(CONCATENATE('8'!AB198," (",'8'!AD198,"), ",'8'!AC198,", ",'8'!AE198)=$AJ$227,"-",(CONCATENATE('8'!AB198," (",'8'!AD198,"), ",'8'!AC198,", ",'8'!AE198))))</f>
        <v/>
      </c>
      <c r="C418" s="532"/>
      <c r="D418" s="532"/>
      <c r="E418" s="532" t="str">
        <f ca="1">IF(CONCATENATE('8'!AG198,", ",'8'!AF198,", ",'8'!AH198," обл., ",'8'!AI198," р-н, ",'8'!AJ198," ",'8'!AK198,", ",'8'!AL198," ",'8'!AM198,", буд. ",'8'!AN198,", кв./оф.",'8'!AO198,".    ",'8'!AP198)=$AJ$230,"",IF(CONCATENATE('8'!AG198,", ",'8'!AF198,", ",'8'!AH198," обл., ",'8'!AI198," р-н, ",'8'!AJ198," ",'8'!AK198,", ",'8'!AL198," ",'8'!AM198,", буд. ",'8'!AN198,", кв./оф.",'8'!AO198,".    ",'8'!AP198)=$AJ$228,"-",CONCATENATE('8'!AG198,", ",'8'!AF198,", ",'8'!AH198," обл., ",'8'!AI198," р-н, ",'8'!AJ198," ",'8'!AK198,", ",'8'!AL198," ",'8'!AM198,", буд. ",'8'!AN198,", кв./оф.",'8'!AO198,".    ",'8'!AP198)))</f>
        <v/>
      </c>
      <c r="F418" s="532"/>
      <c r="G418" s="532"/>
      <c r="H418" s="532"/>
      <c r="I418" s="541" t="str">
        <f ca="1">'8'!AQ198</f>
        <v xml:space="preserve"> </v>
      </c>
      <c r="J418" s="541"/>
      <c r="K418" s="541" t="str">
        <f ca="1">'8'!AR198</f>
        <v xml:space="preserve"> </v>
      </c>
      <c r="L418" s="541"/>
      <c r="M418" s="541" t="str">
        <f ca="1">'8'!AS198</f>
        <v/>
      </c>
      <c r="N418" s="541"/>
      <c r="O418" s="542" t="str">
        <f ca="1">'8'!AT198</f>
        <v xml:space="preserve"> </v>
      </c>
      <c r="P418" s="542"/>
      <c r="Q418" s="532" t="str">
        <f ca="1">CONCATENATE('8'!AU198,". ",'8'!AV198)</f>
        <v xml:space="preserve"> .  </v>
      </c>
      <c r="R418" s="532"/>
      <c r="S418" s="532"/>
      <c r="T418" s="542" t="str">
        <f ca="1">'8'!AW198</f>
        <v xml:space="preserve"> </v>
      </c>
      <c r="U418" s="542"/>
    </row>
    <row r="419" spans="1:36" x14ac:dyDescent="0.35">
      <c r="A419" s="239">
        <v>194</v>
      </c>
      <c r="B419" s="532" t="str">
        <f ca="1">IF(CONCATENATE('8'!AB199," (",'8'!AD199,"), ",'8'!AC199,", ",'8'!AE199)=$AJ$226,"",IF(CONCATENATE('8'!AB199," (",'8'!AD199,"), ",'8'!AC199,", ",'8'!AE199)=$AJ$227,"-",(CONCATENATE('8'!AB199," (",'8'!AD199,"), ",'8'!AC199,", ",'8'!AE199))))</f>
        <v/>
      </c>
      <c r="C419" s="532"/>
      <c r="D419" s="532"/>
      <c r="E419" s="532" t="str">
        <f ca="1">IF(CONCATENATE('8'!AG199,", ",'8'!AF199,", ",'8'!AH199," обл., ",'8'!AI199," р-н, ",'8'!AJ199," ",'8'!AK199,", ",'8'!AL199," ",'8'!AM199,", буд. ",'8'!AN199,", кв./оф.",'8'!AO199,".    ",'8'!AP199)=$AJ$230,"",IF(CONCATENATE('8'!AG199,", ",'8'!AF199,", ",'8'!AH199," обл., ",'8'!AI199," р-н, ",'8'!AJ199," ",'8'!AK199,", ",'8'!AL199," ",'8'!AM199,", буд. ",'8'!AN199,", кв./оф.",'8'!AO199,".    ",'8'!AP199)=$AJ$228,"-",CONCATENATE('8'!AG199,", ",'8'!AF199,", ",'8'!AH199," обл., ",'8'!AI199," р-н, ",'8'!AJ199," ",'8'!AK199,", ",'8'!AL199," ",'8'!AM199,", буд. ",'8'!AN199,", кв./оф.",'8'!AO199,".    ",'8'!AP199)))</f>
        <v/>
      </c>
      <c r="F419" s="532"/>
      <c r="G419" s="532"/>
      <c r="H419" s="532"/>
      <c r="I419" s="541" t="str">
        <f ca="1">'8'!AQ199</f>
        <v xml:space="preserve"> </v>
      </c>
      <c r="J419" s="541"/>
      <c r="K419" s="541" t="str">
        <f ca="1">'8'!AR199</f>
        <v xml:space="preserve"> </v>
      </c>
      <c r="L419" s="541"/>
      <c r="M419" s="541" t="str">
        <f ca="1">'8'!AS199</f>
        <v/>
      </c>
      <c r="N419" s="541"/>
      <c r="O419" s="542" t="str">
        <f ca="1">'8'!AT199</f>
        <v xml:space="preserve"> </v>
      </c>
      <c r="P419" s="542"/>
      <c r="Q419" s="532" t="str">
        <f ca="1">CONCATENATE('8'!AU199,". ",'8'!AV199)</f>
        <v xml:space="preserve"> .  </v>
      </c>
      <c r="R419" s="532"/>
      <c r="S419" s="532"/>
      <c r="T419" s="542" t="str">
        <f ca="1">'8'!AW199</f>
        <v xml:space="preserve"> </v>
      </c>
      <c r="U419" s="542"/>
    </row>
    <row r="420" spans="1:36" x14ac:dyDescent="0.35">
      <c r="A420" s="239">
        <v>195</v>
      </c>
      <c r="B420" s="532" t="str">
        <f ca="1">IF(CONCATENATE('8'!AB200," (",'8'!AD200,"), ",'8'!AC200,", ",'8'!AE200)=$AJ$226,"",IF(CONCATENATE('8'!AB200," (",'8'!AD200,"), ",'8'!AC200,", ",'8'!AE200)=$AJ$227,"-",(CONCATENATE('8'!AB200," (",'8'!AD200,"), ",'8'!AC200,", ",'8'!AE200))))</f>
        <v/>
      </c>
      <c r="C420" s="532"/>
      <c r="D420" s="532"/>
      <c r="E420" s="532" t="str">
        <f ca="1">IF(CONCATENATE('8'!AG200,", ",'8'!AF200,", ",'8'!AH200," обл., ",'8'!AI200," р-н, ",'8'!AJ200," ",'8'!AK200,", ",'8'!AL200," ",'8'!AM200,", буд. ",'8'!AN200,", кв./оф.",'8'!AO200,".    ",'8'!AP200)=$AJ$230,"",IF(CONCATENATE('8'!AG200,", ",'8'!AF200,", ",'8'!AH200," обл., ",'8'!AI200," р-н, ",'8'!AJ200," ",'8'!AK200,", ",'8'!AL200," ",'8'!AM200,", буд. ",'8'!AN200,", кв./оф.",'8'!AO200,".    ",'8'!AP200)=$AJ$228,"-",CONCATENATE('8'!AG200,", ",'8'!AF200,", ",'8'!AH200," обл., ",'8'!AI200," р-н, ",'8'!AJ200," ",'8'!AK200,", ",'8'!AL200," ",'8'!AM200,", буд. ",'8'!AN200,", кв./оф.",'8'!AO200,".    ",'8'!AP200)))</f>
        <v/>
      </c>
      <c r="F420" s="532"/>
      <c r="G420" s="532"/>
      <c r="H420" s="532"/>
      <c r="I420" s="541" t="str">
        <f ca="1">'8'!AQ200</f>
        <v xml:space="preserve"> </v>
      </c>
      <c r="J420" s="541"/>
      <c r="K420" s="541" t="str">
        <f ca="1">'8'!AR200</f>
        <v xml:space="preserve"> </v>
      </c>
      <c r="L420" s="541"/>
      <c r="M420" s="541" t="str">
        <f ca="1">'8'!AS200</f>
        <v/>
      </c>
      <c r="N420" s="541"/>
      <c r="O420" s="542" t="str">
        <f ca="1">'8'!AT200</f>
        <v xml:space="preserve"> </v>
      </c>
      <c r="P420" s="542"/>
      <c r="Q420" s="532" t="str">
        <f ca="1">CONCATENATE('8'!AU200,". ",'8'!AV200)</f>
        <v xml:space="preserve"> .  </v>
      </c>
      <c r="R420" s="532"/>
      <c r="S420" s="532"/>
      <c r="T420" s="542" t="str">
        <f ca="1">'8'!AW200</f>
        <v xml:space="preserve"> </v>
      </c>
      <c r="U420" s="542"/>
    </row>
    <row r="421" spans="1:36" x14ac:dyDescent="0.35">
      <c r="A421" s="239">
        <v>196</v>
      </c>
      <c r="B421" s="532" t="str">
        <f ca="1">IF(CONCATENATE('8'!AB201," (",'8'!AD201,"), ",'8'!AC201,", ",'8'!AE201)=$AJ$226,"",IF(CONCATENATE('8'!AB201," (",'8'!AD201,"), ",'8'!AC201,", ",'8'!AE201)=$AJ$227,"-",(CONCATENATE('8'!AB201," (",'8'!AD201,"), ",'8'!AC201,", ",'8'!AE201))))</f>
        <v/>
      </c>
      <c r="C421" s="532"/>
      <c r="D421" s="532"/>
      <c r="E421" s="532" t="str">
        <f ca="1">IF(CONCATENATE('8'!AG201,", ",'8'!AF201,", ",'8'!AH201," обл., ",'8'!AI201," р-н, ",'8'!AJ201," ",'8'!AK201,", ",'8'!AL201," ",'8'!AM201,", буд. ",'8'!AN201,", кв./оф.",'8'!AO201,".    ",'8'!AP201)=$AJ$230,"",IF(CONCATENATE('8'!AG201,", ",'8'!AF201,", ",'8'!AH201," обл., ",'8'!AI201," р-н, ",'8'!AJ201," ",'8'!AK201,", ",'8'!AL201," ",'8'!AM201,", буд. ",'8'!AN201,", кв./оф.",'8'!AO201,".    ",'8'!AP201)=$AJ$228,"-",CONCATENATE('8'!AG201,", ",'8'!AF201,", ",'8'!AH201," обл., ",'8'!AI201," р-н, ",'8'!AJ201," ",'8'!AK201,", ",'8'!AL201," ",'8'!AM201,", буд. ",'8'!AN201,", кв./оф.",'8'!AO201,".    ",'8'!AP201)))</f>
        <v/>
      </c>
      <c r="F421" s="532"/>
      <c r="G421" s="532"/>
      <c r="H421" s="532"/>
      <c r="I421" s="541" t="str">
        <f ca="1">'8'!AQ201</f>
        <v xml:space="preserve"> </v>
      </c>
      <c r="J421" s="541"/>
      <c r="K421" s="541" t="str">
        <f ca="1">'8'!AR201</f>
        <v xml:space="preserve"> </v>
      </c>
      <c r="L421" s="541"/>
      <c r="M421" s="541" t="str">
        <f ca="1">'8'!AS201</f>
        <v/>
      </c>
      <c r="N421" s="541"/>
      <c r="O421" s="542" t="str">
        <f ca="1">'8'!AT201</f>
        <v xml:space="preserve"> </v>
      </c>
      <c r="P421" s="542"/>
      <c r="Q421" s="532" t="str">
        <f ca="1">CONCATENATE('8'!AU201,". ",'8'!AV201)</f>
        <v xml:space="preserve"> .  </v>
      </c>
      <c r="R421" s="532"/>
      <c r="S421" s="532"/>
      <c r="T421" s="542" t="str">
        <f ca="1">'8'!AW201</f>
        <v xml:space="preserve"> </v>
      </c>
      <c r="U421" s="542"/>
    </row>
    <row r="422" spans="1:36" x14ac:dyDescent="0.35">
      <c r="A422" s="239">
        <v>197</v>
      </c>
      <c r="B422" s="532" t="str">
        <f ca="1">IF(CONCATENATE('8'!AB202," (",'8'!AD202,"), ",'8'!AC202,", ",'8'!AE202)=$AJ$226,"",IF(CONCATENATE('8'!AB202," (",'8'!AD202,"), ",'8'!AC202,", ",'8'!AE202)=$AJ$227,"-",(CONCATENATE('8'!AB202," (",'8'!AD202,"), ",'8'!AC202,", ",'8'!AE202))))</f>
        <v/>
      </c>
      <c r="C422" s="532"/>
      <c r="D422" s="532"/>
      <c r="E422" s="532" t="str">
        <f ca="1">IF(CONCATENATE('8'!AG202,", ",'8'!AF202,", ",'8'!AH202," обл., ",'8'!AI202," р-н, ",'8'!AJ202," ",'8'!AK202,", ",'8'!AL202," ",'8'!AM202,", буд. ",'8'!AN202,", кв./оф.",'8'!AO202,".    ",'8'!AP202)=$AJ$230,"",IF(CONCATENATE('8'!AG202,", ",'8'!AF202,", ",'8'!AH202," обл., ",'8'!AI202," р-н, ",'8'!AJ202," ",'8'!AK202,", ",'8'!AL202," ",'8'!AM202,", буд. ",'8'!AN202,", кв./оф.",'8'!AO202,".    ",'8'!AP202)=$AJ$228,"-",CONCATENATE('8'!AG202,", ",'8'!AF202,", ",'8'!AH202," обл., ",'8'!AI202," р-н, ",'8'!AJ202," ",'8'!AK202,", ",'8'!AL202," ",'8'!AM202,", буд. ",'8'!AN202,", кв./оф.",'8'!AO202,".    ",'8'!AP202)))</f>
        <v/>
      </c>
      <c r="F422" s="532"/>
      <c r="G422" s="532"/>
      <c r="H422" s="532"/>
      <c r="I422" s="541" t="str">
        <f ca="1">'8'!AQ202</f>
        <v xml:space="preserve"> </v>
      </c>
      <c r="J422" s="541"/>
      <c r="K422" s="541" t="str">
        <f ca="1">'8'!AR202</f>
        <v xml:space="preserve"> </v>
      </c>
      <c r="L422" s="541"/>
      <c r="M422" s="541" t="str">
        <f ca="1">'8'!AS202</f>
        <v/>
      </c>
      <c r="N422" s="541"/>
      <c r="O422" s="542" t="str">
        <f ca="1">'8'!AT202</f>
        <v xml:space="preserve"> </v>
      </c>
      <c r="P422" s="542"/>
      <c r="Q422" s="532" t="str">
        <f ca="1">CONCATENATE('8'!AU202,". ",'8'!AV202)</f>
        <v xml:space="preserve"> .  </v>
      </c>
      <c r="R422" s="532"/>
      <c r="S422" s="532"/>
      <c r="T422" s="542" t="str">
        <f ca="1">'8'!AW202</f>
        <v xml:space="preserve"> </v>
      </c>
      <c r="U422" s="542"/>
    </row>
    <row r="423" spans="1:36" x14ac:dyDescent="0.35">
      <c r="A423" s="239">
        <v>198</v>
      </c>
      <c r="B423" s="532" t="str">
        <f ca="1">IF(CONCATENATE('8'!AB203," (",'8'!AD203,"), ",'8'!AC203,", ",'8'!AE203)=$AJ$226,"",IF(CONCATENATE('8'!AB203," (",'8'!AD203,"), ",'8'!AC203,", ",'8'!AE203)=$AJ$227,"-",(CONCATENATE('8'!AB203," (",'8'!AD203,"), ",'8'!AC203,", ",'8'!AE203))))</f>
        <v/>
      </c>
      <c r="C423" s="532"/>
      <c r="D423" s="532"/>
      <c r="E423" s="532" t="str">
        <f ca="1">IF(CONCATENATE('8'!AG203,", ",'8'!AF203,", ",'8'!AH203," обл., ",'8'!AI203," р-н, ",'8'!AJ203," ",'8'!AK203,", ",'8'!AL203," ",'8'!AM203,", буд. ",'8'!AN203,", кв./оф.",'8'!AO203,".    ",'8'!AP203)=$AJ$230,"",IF(CONCATENATE('8'!AG203,", ",'8'!AF203,", ",'8'!AH203," обл., ",'8'!AI203," р-н, ",'8'!AJ203," ",'8'!AK203,", ",'8'!AL203," ",'8'!AM203,", буд. ",'8'!AN203,", кв./оф.",'8'!AO203,".    ",'8'!AP203)=$AJ$228,"-",CONCATENATE('8'!AG203,", ",'8'!AF203,", ",'8'!AH203," обл., ",'8'!AI203," р-н, ",'8'!AJ203," ",'8'!AK203,", ",'8'!AL203," ",'8'!AM203,", буд. ",'8'!AN203,", кв./оф.",'8'!AO203,".    ",'8'!AP203)))</f>
        <v/>
      </c>
      <c r="F423" s="532"/>
      <c r="G423" s="532"/>
      <c r="H423" s="532"/>
      <c r="I423" s="541" t="str">
        <f ca="1">'8'!AQ203</f>
        <v xml:space="preserve"> </v>
      </c>
      <c r="J423" s="541"/>
      <c r="K423" s="541" t="str">
        <f ca="1">'8'!AR203</f>
        <v xml:space="preserve"> </v>
      </c>
      <c r="L423" s="541"/>
      <c r="M423" s="541" t="str">
        <f ca="1">'8'!AS203</f>
        <v/>
      </c>
      <c r="N423" s="541"/>
      <c r="O423" s="542" t="str">
        <f ca="1">'8'!AT203</f>
        <v xml:space="preserve"> </v>
      </c>
      <c r="P423" s="542"/>
      <c r="Q423" s="532" t="str">
        <f ca="1">CONCATENATE('8'!AU203,". ",'8'!AV203)</f>
        <v xml:space="preserve"> .  </v>
      </c>
      <c r="R423" s="532"/>
      <c r="S423" s="532"/>
      <c r="T423" s="542" t="str">
        <f ca="1">'8'!AW203</f>
        <v xml:space="preserve"> </v>
      </c>
      <c r="U423" s="542"/>
    </row>
    <row r="424" spans="1:36" x14ac:dyDescent="0.35">
      <c r="A424" s="239">
        <v>199</v>
      </c>
      <c r="B424" s="532" t="str">
        <f ca="1">IF(CONCATENATE('8'!AB204," (",'8'!AD204,"), ",'8'!AC204,", ",'8'!AE204)=$AJ$226,"",IF(CONCATENATE('8'!AB204," (",'8'!AD204,"), ",'8'!AC204,", ",'8'!AE204)=$AJ$227,"-",(CONCATENATE('8'!AB204," (",'8'!AD204,"), ",'8'!AC204,", ",'8'!AE204))))</f>
        <v/>
      </c>
      <c r="C424" s="532"/>
      <c r="D424" s="532"/>
      <c r="E424" s="532" t="str">
        <f ca="1">IF(CONCATENATE('8'!AG204,", ",'8'!AF204,", ",'8'!AH204," обл., ",'8'!AI204," р-н, ",'8'!AJ204," ",'8'!AK204,", ",'8'!AL204," ",'8'!AM204,", буд. ",'8'!AN204,", кв./оф.",'8'!AO204,".    ",'8'!AP204)=$AJ$230,"",IF(CONCATENATE('8'!AG204,", ",'8'!AF204,", ",'8'!AH204," обл., ",'8'!AI204," р-н, ",'8'!AJ204," ",'8'!AK204,", ",'8'!AL204," ",'8'!AM204,", буд. ",'8'!AN204,", кв./оф.",'8'!AO204,".    ",'8'!AP204)=$AJ$228,"-",CONCATENATE('8'!AG204,", ",'8'!AF204,", ",'8'!AH204," обл., ",'8'!AI204," р-н, ",'8'!AJ204," ",'8'!AK204,", ",'8'!AL204," ",'8'!AM204,", буд. ",'8'!AN204,", кв./оф.",'8'!AO204,".    ",'8'!AP204)))</f>
        <v/>
      </c>
      <c r="F424" s="532"/>
      <c r="G424" s="532"/>
      <c r="H424" s="532"/>
      <c r="I424" s="541" t="str">
        <f ca="1">'8'!AQ204</f>
        <v xml:space="preserve"> </v>
      </c>
      <c r="J424" s="541"/>
      <c r="K424" s="541" t="str">
        <f ca="1">'8'!AR204</f>
        <v xml:space="preserve"> </v>
      </c>
      <c r="L424" s="541"/>
      <c r="M424" s="541" t="str">
        <f ca="1">'8'!AS204</f>
        <v/>
      </c>
      <c r="N424" s="541"/>
      <c r="O424" s="542" t="str">
        <f ca="1">'8'!AT204</f>
        <v xml:space="preserve"> </v>
      </c>
      <c r="P424" s="542"/>
      <c r="Q424" s="532" t="str">
        <f ca="1">CONCATENATE('8'!AU204,". ",'8'!AV204)</f>
        <v xml:space="preserve"> .  </v>
      </c>
      <c r="R424" s="532"/>
      <c r="S424" s="532"/>
      <c r="T424" s="542" t="str">
        <f ca="1">'8'!AW204</f>
        <v xml:space="preserve"> </v>
      </c>
      <c r="U424" s="542"/>
    </row>
    <row r="425" spans="1:36" x14ac:dyDescent="0.35">
      <c r="A425" s="239">
        <v>200</v>
      </c>
      <c r="B425" s="532" t="str">
        <f ca="1">IF(CONCATENATE('8'!AB205," (",'8'!AD205,"), ",'8'!AC205,", ",'8'!AE205)=$AJ$226,"",IF(CONCATENATE('8'!AB205," (",'8'!AD205,"), ",'8'!AC205,", ",'8'!AE205)=$AJ$227,"-",(CONCATENATE('8'!AB205," (",'8'!AD205,"), ",'8'!AC205,", ",'8'!AE205))))</f>
        <v/>
      </c>
      <c r="C425" s="532"/>
      <c r="D425" s="532"/>
      <c r="E425" s="532" t="str">
        <f ca="1">IF(CONCATENATE('8'!AG205,", ",'8'!AF205,", ",'8'!AH205," обл., ",'8'!AI205," р-н, ",'8'!AJ205," ",'8'!AK205,", ",'8'!AL205," ",'8'!AM205,", буд. ",'8'!AN205,", кв./оф.",'8'!AO205,".    ",'8'!AP205)=$AJ$230,"",IF(CONCATENATE('8'!AG205,", ",'8'!AF205,", ",'8'!AH205," обл., ",'8'!AI205," р-н, ",'8'!AJ205," ",'8'!AK205,", ",'8'!AL205," ",'8'!AM205,", буд. ",'8'!AN205,", кв./оф.",'8'!AO205,".    ",'8'!AP205)=$AJ$228,"-",CONCATENATE('8'!AG205,", ",'8'!AF205,", ",'8'!AH205," обл., ",'8'!AI205," р-н, ",'8'!AJ205," ",'8'!AK205,", ",'8'!AL205," ",'8'!AM205,", буд. ",'8'!AN205,", кв./оф.",'8'!AO205,".    ",'8'!AP205)))</f>
        <v/>
      </c>
      <c r="F425" s="532"/>
      <c r="G425" s="532"/>
      <c r="H425" s="532"/>
      <c r="I425" s="541" t="str">
        <f ca="1">'8'!AQ205</f>
        <v xml:space="preserve"> </v>
      </c>
      <c r="J425" s="541"/>
      <c r="K425" s="541" t="str">
        <f ca="1">'8'!AR205</f>
        <v xml:space="preserve"> </v>
      </c>
      <c r="L425" s="541"/>
      <c r="M425" s="541" t="str">
        <f ca="1">'8'!AS205</f>
        <v/>
      </c>
      <c r="N425" s="541"/>
      <c r="O425" s="542" t="str">
        <f ca="1">'8'!AT205</f>
        <v xml:space="preserve"> </v>
      </c>
      <c r="P425" s="542"/>
      <c r="Q425" s="532" t="str">
        <f ca="1">CONCATENATE('8'!AU205,". ",'8'!AV205)</f>
        <v xml:space="preserve"> .  </v>
      </c>
      <c r="R425" s="532"/>
      <c r="S425" s="532"/>
      <c r="T425" s="542" t="str">
        <f ca="1">'8'!AW205</f>
        <v xml:space="preserve"> </v>
      </c>
      <c r="U425" s="542"/>
    </row>
    <row r="426" spans="1:36" ht="30" customHeight="1" x14ac:dyDescent="0.35">
      <c r="A426" s="536" t="s">
        <v>796</v>
      </c>
      <c r="B426" s="536"/>
      <c r="C426" s="536"/>
      <c r="D426" s="537"/>
      <c r="E426" s="537"/>
      <c r="F426" s="537"/>
      <c r="G426" s="537"/>
      <c r="H426" s="537"/>
      <c r="I426" s="537"/>
      <c r="J426" s="537"/>
      <c r="K426" s="537"/>
      <c r="L426" s="537"/>
      <c r="M426" s="537"/>
      <c r="N426" s="537"/>
      <c r="O426" s="537"/>
      <c r="P426" s="537"/>
      <c r="Q426" s="537"/>
      <c r="R426" s="537"/>
      <c r="S426" s="537"/>
      <c r="T426" s="537"/>
      <c r="U426" s="537"/>
    </row>
    <row r="427" spans="1:36" ht="14.25" customHeight="1" x14ac:dyDescent="0.35">
      <c r="A427" s="212"/>
      <c r="B427" s="207"/>
      <c r="C427" s="207"/>
      <c r="D427" s="207"/>
      <c r="E427" s="207"/>
      <c r="F427" s="207"/>
      <c r="G427" s="207"/>
      <c r="H427" s="207"/>
      <c r="I427" s="213"/>
      <c r="J427" s="213"/>
      <c r="K427" s="213"/>
      <c r="L427" s="213"/>
      <c r="M427" s="213"/>
      <c r="N427" s="213"/>
      <c r="O427" s="207"/>
      <c r="P427" s="207"/>
      <c r="Q427" s="207"/>
      <c r="R427" s="207"/>
      <c r="S427" s="207"/>
      <c r="T427" s="207"/>
      <c r="U427" s="207"/>
    </row>
    <row r="428" spans="1:36" ht="28.5" customHeight="1" x14ac:dyDescent="0.35">
      <c r="A428" s="534" t="str">
        <f>'Анкета (зміст)'!A30</f>
        <v>9. Інформація про асоційованих осіб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v>
      </c>
      <c r="B428" s="558"/>
      <c r="C428" s="558"/>
      <c r="D428" s="558"/>
      <c r="E428" s="558"/>
      <c r="F428" s="558"/>
      <c r="G428" s="558"/>
      <c r="H428" s="558"/>
      <c r="I428" s="558"/>
      <c r="J428" s="558"/>
      <c r="K428" s="558"/>
      <c r="L428" s="558"/>
      <c r="M428" s="558"/>
      <c r="N428" s="558"/>
      <c r="O428" s="558"/>
      <c r="P428" s="558"/>
      <c r="Q428" s="558"/>
      <c r="R428" s="558"/>
      <c r="S428" s="558"/>
      <c r="T428" s="558"/>
      <c r="U428" s="558"/>
    </row>
    <row r="429" spans="1:36" ht="13.5" customHeight="1" x14ac:dyDescent="0.35">
      <c r="A429" s="209"/>
      <c r="B429" s="201"/>
      <c r="C429" s="201"/>
      <c r="D429" s="201"/>
      <c r="E429" s="201"/>
      <c r="F429" s="201"/>
      <c r="G429" s="201"/>
      <c r="H429" s="201"/>
      <c r="I429" s="201"/>
      <c r="J429" s="201"/>
      <c r="K429" s="201"/>
      <c r="L429" s="200"/>
      <c r="M429" s="202"/>
      <c r="N429" s="200"/>
      <c r="O429" s="200"/>
      <c r="P429" s="200"/>
      <c r="Q429" s="202"/>
      <c r="R429" s="200"/>
      <c r="S429" s="202"/>
      <c r="T429" s="202"/>
      <c r="U429" s="203" t="s">
        <v>378</v>
      </c>
    </row>
    <row r="430" spans="1:36" ht="43.5" customHeight="1" x14ac:dyDescent="0.35">
      <c r="A430" s="204" t="s">
        <v>125</v>
      </c>
      <c r="B430" s="551" t="s">
        <v>379</v>
      </c>
      <c r="C430" s="551"/>
      <c r="D430" s="551"/>
      <c r="E430" s="551" t="s">
        <v>179</v>
      </c>
      <c r="F430" s="551"/>
      <c r="G430" s="551"/>
      <c r="H430" s="551" t="s">
        <v>180</v>
      </c>
      <c r="I430" s="551"/>
      <c r="J430" s="551" t="s">
        <v>201</v>
      </c>
      <c r="K430" s="551"/>
      <c r="L430" s="551" t="s">
        <v>319</v>
      </c>
      <c r="M430" s="551"/>
      <c r="N430" s="551"/>
      <c r="O430" s="551" t="s">
        <v>380</v>
      </c>
      <c r="P430" s="551"/>
      <c r="Q430" s="551"/>
      <c r="R430" s="551" t="s">
        <v>309</v>
      </c>
      <c r="S430" s="551"/>
      <c r="T430" s="551"/>
      <c r="U430" s="551"/>
    </row>
    <row r="431" spans="1:36" x14ac:dyDescent="0.35">
      <c r="A431" s="204">
        <v>1</v>
      </c>
      <c r="B431" s="553">
        <v>2</v>
      </c>
      <c r="C431" s="553"/>
      <c r="D431" s="553"/>
      <c r="E431" s="553">
        <v>3</v>
      </c>
      <c r="F431" s="553"/>
      <c r="G431" s="553"/>
      <c r="H431" s="553">
        <v>4</v>
      </c>
      <c r="I431" s="553"/>
      <c r="J431" s="553">
        <v>5</v>
      </c>
      <c r="K431" s="553"/>
      <c r="L431" s="553">
        <v>6</v>
      </c>
      <c r="M431" s="553"/>
      <c r="N431" s="553"/>
      <c r="O431" s="553">
        <v>7</v>
      </c>
      <c r="P431" s="553"/>
      <c r="Q431" s="553"/>
      <c r="R431" s="553">
        <v>8</v>
      </c>
      <c r="S431" s="553"/>
      <c r="T431" s="553"/>
      <c r="U431" s="553"/>
    </row>
    <row r="432" spans="1:36" x14ac:dyDescent="0.35">
      <c r="A432" s="214">
        <v>1</v>
      </c>
      <c r="B432" s="532" t="str">
        <f ca="1">CONCATENATE('9'!AB6," ",'9'!AC6," ",'9'!AD6)</f>
        <v xml:space="preserve">     </v>
      </c>
      <c r="C432" s="532"/>
      <c r="D432" s="532"/>
      <c r="E432" s="597" t="str">
        <f ca="1">'9'!AE6</f>
        <v xml:space="preserve"> </v>
      </c>
      <c r="F432" s="597"/>
      <c r="G432" s="597"/>
      <c r="H432" s="598" t="str">
        <f ca="1">'9'!AF6</f>
        <v xml:space="preserve"> </v>
      </c>
      <c r="I432" s="598"/>
      <c r="J432" s="599" t="str">
        <f ca="1">IF(CONCATENATE('9'!AG6,". ",'9'!AH6,". ",'9'!AI6)=$AJ$432,"-",CONCATENATE('9'!AG6,". ",'9'!AH6,". ",'9'!AI6))</f>
        <v xml:space="preserve"> .  .  </v>
      </c>
      <c r="K432" s="599"/>
      <c r="L432" s="598" t="str">
        <f ca="1">'9'!AJ6</f>
        <v xml:space="preserve"> </v>
      </c>
      <c r="M432" s="598"/>
      <c r="N432" s="598"/>
      <c r="O432" s="542" t="str">
        <f ca="1">IF(CONCATENATE('9'!AK6,", ",'9'!AL6," ",'9'!AM6)=" ,    "," ",IF(CONCATENATE('9'!AK6,", ",'9'!AL6," ",'9'!AM6)="-, - -","-",CONCATENATE('9'!AK6,", ",'9'!AL6," ",'9'!AM6)))</f>
        <v xml:space="preserve"> </v>
      </c>
      <c r="P432" s="542"/>
      <c r="Q432" s="542"/>
      <c r="R432" s="542" t="str">
        <f ca="1">IF(CONCATENATE('9'!AN6,", (",'9'!AP6,"), ",'9'!AQ6,", ",'9'!AO6)=$AJ$435,"",IF(CONCATENATE('9'!AN6,", (",'9'!AP6,"), ",'9'!AQ6,", ",'9'!AO6)=$AJ$434,"-",CONCATENATE('9'!AN6,", (",'9'!AP6,"), ",'9'!AQ6,", ",'9'!AO6)))</f>
        <v/>
      </c>
      <c r="S432" s="542"/>
      <c r="T432" s="542"/>
      <c r="U432" s="542"/>
      <c r="AJ432" t="s">
        <v>591</v>
      </c>
    </row>
    <row r="433" spans="1:36" x14ac:dyDescent="0.35">
      <c r="A433" s="214">
        <v>2</v>
      </c>
      <c r="B433" s="532" t="str">
        <f ca="1">CONCATENATE('9'!AB7," ",'9'!AC7," ",'9'!AD7)</f>
        <v xml:space="preserve">     </v>
      </c>
      <c r="C433" s="532"/>
      <c r="D433" s="532"/>
      <c r="E433" s="597" t="str">
        <f ca="1">'9'!AE7</f>
        <v xml:space="preserve"> </v>
      </c>
      <c r="F433" s="597"/>
      <c r="G433" s="597"/>
      <c r="H433" s="598" t="str">
        <f ca="1">'9'!AF7</f>
        <v xml:space="preserve"> </v>
      </c>
      <c r="I433" s="598"/>
      <c r="J433" s="599" t="str">
        <f ca="1">IF(CONCATENATE('9'!AG7,". ",'9'!AH7,". ",'9'!AI7)=$AJ$432,"-",CONCATENATE('9'!AG7,". ",'9'!AH7,". ",'9'!AI7))</f>
        <v xml:space="preserve"> .  .  </v>
      </c>
      <c r="K433" s="599"/>
      <c r="L433" s="598" t="str">
        <f ca="1">'9'!AJ7</f>
        <v xml:space="preserve"> </v>
      </c>
      <c r="M433" s="598"/>
      <c r="N433" s="598"/>
      <c r="O433" s="542" t="str">
        <f ca="1">IF(CONCATENATE('9'!AK7,", ",'9'!AL7," ",'9'!AM7)=" ,    "," ",IF(CONCATENATE('9'!AK7,", ",'9'!AL7," ",'9'!AM7)="-, - -","-",CONCATENATE('9'!AK7,", ",'9'!AL7," ",'9'!AM7)))</f>
        <v xml:space="preserve"> </v>
      </c>
      <c r="P433" s="542"/>
      <c r="Q433" s="542"/>
      <c r="R433" s="542" t="str">
        <f ca="1">IF(CONCATENATE('9'!AN7,", (",'9'!AP7,"), ",'9'!AQ7,", ",'9'!AO7)=$AJ$435,"",IF(CONCATENATE('9'!AN7,", (",'9'!AP7,"), ",'9'!AQ7,", ",'9'!AO7)=$AJ$434,"-",CONCATENATE('9'!AN7,", (",'9'!AP7,"), ",'9'!AQ7,", ",'9'!AO7)))</f>
        <v/>
      </c>
      <c r="S433" s="542"/>
      <c r="T433" s="542"/>
      <c r="U433" s="542"/>
      <c r="AJ433" t="s">
        <v>592</v>
      </c>
    </row>
    <row r="434" spans="1:36" x14ac:dyDescent="0.35">
      <c r="A434" s="214">
        <v>3</v>
      </c>
      <c r="B434" s="532" t="str">
        <f ca="1">CONCATENATE('9'!AB8," ",'9'!AC8," ",'9'!AD8)</f>
        <v xml:space="preserve">     </v>
      </c>
      <c r="C434" s="532"/>
      <c r="D434" s="532"/>
      <c r="E434" s="597" t="str">
        <f ca="1">'9'!AE8</f>
        <v xml:space="preserve"> </v>
      </c>
      <c r="F434" s="597"/>
      <c r="G434" s="597"/>
      <c r="H434" s="598" t="str">
        <f ca="1">'9'!AF8</f>
        <v xml:space="preserve"> </v>
      </c>
      <c r="I434" s="598"/>
      <c r="J434" s="599" t="str">
        <f ca="1">IF(CONCATENATE('9'!AG8,". ",'9'!AH8,". ",'9'!AI8)=$AJ$432,"-",CONCATENATE('9'!AG8,". ",'9'!AH8,". ",'9'!AI8))</f>
        <v xml:space="preserve"> .  .  </v>
      </c>
      <c r="K434" s="599"/>
      <c r="L434" s="598" t="str">
        <f ca="1">'9'!AJ8</f>
        <v xml:space="preserve"> </v>
      </c>
      <c r="M434" s="598"/>
      <c r="N434" s="598"/>
      <c r="O434" s="542" t="str">
        <f ca="1">IF(CONCATENATE('9'!AK8,", ",'9'!AL8," ",'9'!AM8)=" ,    "," ",IF(CONCATENATE('9'!AK8,", ",'9'!AL8," ",'9'!AM8)="-, - -","-",CONCATENATE('9'!AK8,", ",'9'!AL8," ",'9'!AM8)))</f>
        <v xml:space="preserve"> </v>
      </c>
      <c r="P434" s="542"/>
      <c r="Q434" s="542"/>
      <c r="R434" s="542" t="str">
        <f ca="1">IF(CONCATENATE('9'!AN8,", (",'9'!AP8,"), ",'9'!AQ8,", ",'9'!AO8)=$AJ$435,"",IF(CONCATENATE('9'!AN8,", (",'9'!AP8,"), ",'9'!AQ8,", ",'9'!AO8)=$AJ$434,"-",CONCATENATE('9'!AN8,", (",'9'!AP8,"), ",'9'!AQ8,", ",'9'!AO8)))</f>
        <v/>
      </c>
      <c r="S434" s="542"/>
      <c r="T434" s="542"/>
      <c r="U434" s="542"/>
      <c r="AJ434" t="s">
        <v>593</v>
      </c>
    </row>
    <row r="435" spans="1:36" x14ac:dyDescent="0.35">
      <c r="A435" s="214">
        <v>4</v>
      </c>
      <c r="B435" s="532" t="str">
        <f ca="1">CONCATENATE('9'!AB9," ",'9'!AC9," ",'9'!AD9)</f>
        <v xml:space="preserve">     </v>
      </c>
      <c r="C435" s="532"/>
      <c r="D435" s="532"/>
      <c r="E435" s="597" t="str">
        <f ca="1">'9'!AE9</f>
        <v xml:space="preserve"> </v>
      </c>
      <c r="F435" s="597"/>
      <c r="G435" s="597"/>
      <c r="H435" s="598" t="str">
        <f ca="1">'9'!AF9</f>
        <v xml:space="preserve"> </v>
      </c>
      <c r="I435" s="598"/>
      <c r="J435" s="599" t="str">
        <f ca="1">IF(CONCATENATE('9'!AG9,". ",'9'!AH9,". ",'9'!AI9)=$AJ$432,"-",CONCATENATE('9'!AG9,". ",'9'!AH9,". ",'9'!AI9))</f>
        <v xml:space="preserve"> .  .  </v>
      </c>
      <c r="K435" s="599"/>
      <c r="L435" s="598" t="str">
        <f ca="1">'9'!AJ9</f>
        <v xml:space="preserve"> </v>
      </c>
      <c r="M435" s="598"/>
      <c r="N435" s="598"/>
      <c r="O435" s="542" t="str">
        <f ca="1">IF(CONCATENATE('9'!AK9,", ",'9'!AL9," ",'9'!AM9)=" ,    "," ",IF(CONCATENATE('9'!AK9,", ",'9'!AL9," ",'9'!AM9)="-, - -","-",CONCATENATE('9'!AK9,", ",'9'!AL9," ",'9'!AM9)))</f>
        <v xml:space="preserve"> </v>
      </c>
      <c r="P435" s="542"/>
      <c r="Q435" s="542"/>
      <c r="R435" s="542" t="str">
        <f ca="1">IF(CONCATENATE('9'!AN9,", (",'9'!AP9,"), ",'9'!AQ9,", ",'9'!AO9)=$AJ$435,"",IF(CONCATENATE('9'!AN9,", (",'9'!AP9,"), ",'9'!AQ9,", ",'9'!AO9)=$AJ$434,"-",CONCATENATE('9'!AN9,", (",'9'!AP9,"), ",'9'!AQ9,", ",'9'!AO9)))</f>
        <v/>
      </c>
      <c r="S435" s="542"/>
      <c r="T435" s="542"/>
      <c r="U435" s="542"/>
      <c r="AJ435" t="s">
        <v>418</v>
      </c>
    </row>
    <row r="436" spans="1:36" x14ac:dyDescent="0.35">
      <c r="A436" s="214">
        <v>5</v>
      </c>
      <c r="B436" s="532" t="str">
        <f ca="1">CONCATENATE('9'!AB10," ",'9'!AC10," ",'9'!AD10)</f>
        <v xml:space="preserve">     </v>
      </c>
      <c r="C436" s="532"/>
      <c r="D436" s="532"/>
      <c r="E436" s="597" t="str">
        <f ca="1">'9'!AE10</f>
        <v xml:space="preserve"> </v>
      </c>
      <c r="F436" s="597"/>
      <c r="G436" s="597"/>
      <c r="H436" s="598" t="str">
        <f ca="1">'9'!AF10</f>
        <v xml:space="preserve"> </v>
      </c>
      <c r="I436" s="598"/>
      <c r="J436" s="599" t="str">
        <f ca="1">IF(CONCATENATE('9'!AG10,". ",'9'!AH10,". ",'9'!AI10)=$AJ$432,"-",CONCATENATE('9'!AG10,". ",'9'!AH10,". ",'9'!AI10))</f>
        <v xml:space="preserve"> .  .  </v>
      </c>
      <c r="K436" s="599"/>
      <c r="L436" s="598" t="str">
        <f ca="1">'9'!AJ10</f>
        <v xml:space="preserve"> </v>
      </c>
      <c r="M436" s="598"/>
      <c r="N436" s="598"/>
      <c r="O436" s="542" t="str">
        <f ca="1">IF(CONCATENATE('9'!AK10,", ",'9'!AL10," ",'9'!AM10)=" ,    "," ",IF(CONCATENATE('9'!AK10,", ",'9'!AL10," ",'9'!AM10)="-, - -","-",CONCATENATE('9'!AK10,", ",'9'!AL10," ",'9'!AM10)))</f>
        <v xml:space="preserve"> </v>
      </c>
      <c r="P436" s="542"/>
      <c r="Q436" s="542"/>
      <c r="R436" s="542" t="str">
        <f ca="1">IF(CONCATENATE('9'!AN10,", (",'9'!AP10,"), ",'9'!AQ10,", ",'9'!AO10)=$AJ$435,"",IF(CONCATENATE('9'!AN10,", (",'9'!AP10,"), ",'9'!AQ10,", ",'9'!AO10)=$AJ$434,"-",CONCATENATE('9'!AN10,", (",'9'!AP10,"), ",'9'!AQ10,", ",'9'!AO10)))</f>
        <v/>
      </c>
      <c r="S436" s="542"/>
      <c r="T436" s="542"/>
      <c r="U436" s="542"/>
    </row>
    <row r="437" spans="1:36" x14ac:dyDescent="0.35">
      <c r="A437" s="214">
        <v>6</v>
      </c>
      <c r="B437" s="532" t="str">
        <f ca="1">CONCATENATE('9'!AB11," ",'9'!AC11," ",'9'!AD11)</f>
        <v xml:space="preserve">     </v>
      </c>
      <c r="C437" s="532"/>
      <c r="D437" s="532"/>
      <c r="E437" s="597" t="str">
        <f ca="1">'9'!AE11</f>
        <v xml:space="preserve"> </v>
      </c>
      <c r="F437" s="597"/>
      <c r="G437" s="597"/>
      <c r="H437" s="598" t="str">
        <f ca="1">'9'!AF11</f>
        <v xml:space="preserve"> </v>
      </c>
      <c r="I437" s="598"/>
      <c r="J437" s="599" t="str">
        <f ca="1">IF(CONCATENATE('9'!AG11,". ",'9'!AH11,". ",'9'!AI11)=$AJ$432,"-",CONCATENATE('9'!AG11,". ",'9'!AH11,". ",'9'!AI11))</f>
        <v xml:space="preserve"> .  .  </v>
      </c>
      <c r="K437" s="599"/>
      <c r="L437" s="598" t="str">
        <f ca="1">'9'!AJ11</f>
        <v xml:space="preserve"> </v>
      </c>
      <c r="M437" s="598"/>
      <c r="N437" s="598"/>
      <c r="O437" s="542" t="str">
        <f ca="1">IF(CONCATENATE('9'!AK11,", ",'9'!AL11," ",'9'!AM11)=" ,    "," ",IF(CONCATENATE('9'!AK11,", ",'9'!AL11," ",'9'!AM11)="-, - -","-",CONCATENATE('9'!AK11,", ",'9'!AL11," ",'9'!AM11)))</f>
        <v xml:space="preserve"> </v>
      </c>
      <c r="P437" s="542"/>
      <c r="Q437" s="542"/>
      <c r="R437" s="542" t="str">
        <f ca="1">IF(CONCATENATE('9'!AN11,", (",'9'!AP11,"), ",'9'!AQ11,", ",'9'!AO11)=$AJ$435,"",IF(CONCATENATE('9'!AN11,", (",'9'!AP11,"), ",'9'!AQ11,", ",'9'!AO11)=$AJ$434,"-",CONCATENATE('9'!AN11,", (",'9'!AP11,"), ",'9'!AQ11,", ",'9'!AO11)))</f>
        <v/>
      </c>
      <c r="S437" s="542"/>
      <c r="T437" s="542"/>
      <c r="U437" s="542"/>
    </row>
    <row r="438" spans="1:36" x14ac:dyDescent="0.35">
      <c r="A438" s="214">
        <v>7</v>
      </c>
      <c r="B438" s="532" t="str">
        <f ca="1">CONCATENATE('9'!AB12," ",'9'!AC12," ",'9'!AD12)</f>
        <v xml:space="preserve">     </v>
      </c>
      <c r="C438" s="532"/>
      <c r="D438" s="532"/>
      <c r="E438" s="597" t="str">
        <f ca="1">'9'!AE12</f>
        <v xml:space="preserve"> </v>
      </c>
      <c r="F438" s="597"/>
      <c r="G438" s="597"/>
      <c r="H438" s="598" t="str">
        <f ca="1">'9'!AF12</f>
        <v xml:space="preserve"> </v>
      </c>
      <c r="I438" s="598"/>
      <c r="J438" s="599" t="str">
        <f ca="1">IF(CONCATENATE('9'!AG12,". ",'9'!AH12,". ",'9'!AI12)=$AJ$432,"-",CONCATENATE('9'!AG12,". ",'9'!AH12,". ",'9'!AI12))</f>
        <v xml:space="preserve"> .  .  </v>
      </c>
      <c r="K438" s="599"/>
      <c r="L438" s="598" t="str">
        <f ca="1">'9'!AJ12</f>
        <v xml:space="preserve"> </v>
      </c>
      <c r="M438" s="598"/>
      <c r="N438" s="598"/>
      <c r="O438" s="542" t="str">
        <f ca="1">IF(CONCATENATE('9'!AK12,", ",'9'!AL12," ",'9'!AM12)=" ,    "," ",IF(CONCATENATE('9'!AK12,", ",'9'!AL12," ",'9'!AM12)="-, - -","-",CONCATENATE('9'!AK12,", ",'9'!AL12," ",'9'!AM12)))</f>
        <v xml:space="preserve"> </v>
      </c>
      <c r="P438" s="542"/>
      <c r="Q438" s="542"/>
      <c r="R438" s="542" t="str">
        <f ca="1">IF(CONCATENATE('9'!AN12,", (",'9'!AP12,"), ",'9'!AQ12,", ",'9'!AO12)=$AJ$435,"",IF(CONCATENATE('9'!AN12,", (",'9'!AP12,"), ",'9'!AQ12,", ",'9'!AO12)=$AJ$434,"-",CONCATENATE('9'!AN12,", (",'9'!AP12,"), ",'9'!AQ12,", ",'9'!AO12)))</f>
        <v/>
      </c>
      <c r="S438" s="542"/>
      <c r="T438" s="542"/>
      <c r="U438" s="542"/>
    </row>
    <row r="439" spans="1:36" x14ac:dyDescent="0.35">
      <c r="A439" s="214">
        <v>8</v>
      </c>
      <c r="B439" s="532" t="str">
        <f ca="1">CONCATENATE('9'!AB13," ",'9'!AC13," ",'9'!AD13)</f>
        <v xml:space="preserve">     </v>
      </c>
      <c r="C439" s="532"/>
      <c r="D439" s="532"/>
      <c r="E439" s="597" t="str">
        <f ca="1">'9'!AE13</f>
        <v xml:space="preserve"> </v>
      </c>
      <c r="F439" s="597"/>
      <c r="G439" s="597"/>
      <c r="H439" s="598" t="str">
        <f ca="1">'9'!AF13</f>
        <v xml:space="preserve"> </v>
      </c>
      <c r="I439" s="598"/>
      <c r="J439" s="599" t="str">
        <f ca="1">IF(CONCATENATE('9'!AG13,". ",'9'!AH13,". ",'9'!AI13)=$AJ$432,"-",CONCATENATE('9'!AG13,". ",'9'!AH13,". ",'9'!AI13))</f>
        <v xml:space="preserve"> .  .  </v>
      </c>
      <c r="K439" s="599"/>
      <c r="L439" s="598" t="str">
        <f ca="1">'9'!AJ13</f>
        <v xml:space="preserve"> </v>
      </c>
      <c r="M439" s="598"/>
      <c r="N439" s="598"/>
      <c r="O439" s="542" t="str">
        <f ca="1">IF(CONCATENATE('9'!AK13,", ",'9'!AL13," ",'9'!AM13)=" ,    "," ",IF(CONCATENATE('9'!AK13,", ",'9'!AL13," ",'9'!AM13)="-, - -","-",CONCATENATE('9'!AK13,", ",'9'!AL13," ",'9'!AM13)))</f>
        <v xml:space="preserve"> </v>
      </c>
      <c r="P439" s="542"/>
      <c r="Q439" s="542"/>
      <c r="R439" s="542" t="str">
        <f ca="1">IF(CONCATENATE('9'!AN13,", (",'9'!AP13,"), ",'9'!AQ13,", ",'9'!AO13)=$AJ$435,"",IF(CONCATENATE('9'!AN13,", (",'9'!AP13,"), ",'9'!AQ13,", ",'9'!AO13)=$AJ$434,"-",CONCATENATE('9'!AN13,", (",'9'!AP13,"), ",'9'!AQ13,", ",'9'!AO13)))</f>
        <v/>
      </c>
      <c r="S439" s="542"/>
      <c r="T439" s="542"/>
      <c r="U439" s="542"/>
    </row>
    <row r="440" spans="1:36" x14ac:dyDescent="0.35">
      <c r="A440" s="214">
        <v>9</v>
      </c>
      <c r="B440" s="532" t="str">
        <f ca="1">CONCATENATE('9'!AB14," ",'9'!AC14," ",'9'!AD14)</f>
        <v xml:space="preserve">     </v>
      </c>
      <c r="C440" s="532"/>
      <c r="D440" s="532"/>
      <c r="E440" s="597" t="str">
        <f ca="1">'9'!AE14</f>
        <v xml:space="preserve"> </v>
      </c>
      <c r="F440" s="597"/>
      <c r="G440" s="597"/>
      <c r="H440" s="598" t="str">
        <f ca="1">'9'!AF14</f>
        <v xml:space="preserve"> </v>
      </c>
      <c r="I440" s="598"/>
      <c r="J440" s="599" t="str">
        <f ca="1">IF(CONCATENATE('9'!AG14,". ",'9'!AH14,". ",'9'!AI14)=$AJ$432,"-",CONCATENATE('9'!AG14,". ",'9'!AH14,". ",'9'!AI14))</f>
        <v xml:space="preserve"> .  .  </v>
      </c>
      <c r="K440" s="599"/>
      <c r="L440" s="598" t="str">
        <f ca="1">'9'!AJ14</f>
        <v xml:space="preserve"> </v>
      </c>
      <c r="M440" s="598"/>
      <c r="N440" s="598"/>
      <c r="O440" s="542" t="str">
        <f ca="1">IF(CONCATENATE('9'!AK14,", ",'9'!AL14," ",'9'!AM14)=" ,    "," ",IF(CONCATENATE('9'!AK14,", ",'9'!AL14," ",'9'!AM14)="-, - -","-",CONCATENATE('9'!AK14,", ",'9'!AL14," ",'9'!AM14)))</f>
        <v xml:space="preserve"> </v>
      </c>
      <c r="P440" s="542"/>
      <c r="Q440" s="542"/>
      <c r="R440" s="542" t="str">
        <f ca="1">IF(CONCATENATE('9'!AN14,", (",'9'!AP14,"), ",'9'!AQ14,", ",'9'!AO14)=$AJ$435,"",IF(CONCATENATE('9'!AN14,", (",'9'!AP14,"), ",'9'!AQ14,", ",'9'!AO14)=$AJ$434,"-",CONCATENATE('9'!AN14,", (",'9'!AP14,"), ",'9'!AQ14,", ",'9'!AO14)))</f>
        <v/>
      </c>
      <c r="S440" s="542"/>
      <c r="T440" s="542"/>
      <c r="U440" s="542"/>
    </row>
    <row r="441" spans="1:36" x14ac:dyDescent="0.35">
      <c r="A441" s="214">
        <v>10</v>
      </c>
      <c r="B441" s="532" t="str">
        <f ca="1">CONCATENATE('9'!AB15," ",'9'!AC15," ",'9'!AD15)</f>
        <v xml:space="preserve">     </v>
      </c>
      <c r="C441" s="532"/>
      <c r="D441" s="532"/>
      <c r="E441" s="597" t="str">
        <f ca="1">'9'!AE15</f>
        <v xml:space="preserve"> </v>
      </c>
      <c r="F441" s="597"/>
      <c r="G441" s="597"/>
      <c r="H441" s="598" t="str">
        <f ca="1">'9'!AF15</f>
        <v xml:space="preserve"> </v>
      </c>
      <c r="I441" s="598"/>
      <c r="J441" s="599" t="str">
        <f ca="1">IF(CONCATENATE('9'!AG15,". ",'9'!AH15,". ",'9'!AI15)=$AJ$432,"-",CONCATENATE('9'!AG15,". ",'9'!AH15,". ",'9'!AI15))</f>
        <v xml:space="preserve"> .  .  </v>
      </c>
      <c r="K441" s="599"/>
      <c r="L441" s="598" t="str">
        <f ca="1">'9'!AJ15</f>
        <v xml:space="preserve"> </v>
      </c>
      <c r="M441" s="598"/>
      <c r="N441" s="598"/>
      <c r="O441" s="542" t="str">
        <f ca="1">IF(CONCATENATE('9'!AK15,", ",'9'!AL15," ",'9'!AM15)=" ,    "," ",IF(CONCATENATE('9'!AK15,", ",'9'!AL15," ",'9'!AM15)="-, - -","-",CONCATENATE('9'!AK15,", ",'9'!AL15," ",'9'!AM15)))</f>
        <v xml:space="preserve"> </v>
      </c>
      <c r="P441" s="542"/>
      <c r="Q441" s="542"/>
      <c r="R441" s="542" t="str">
        <f ca="1">IF(CONCATENATE('9'!AN15,", (",'9'!AP15,"), ",'9'!AQ15,", ",'9'!AO15)=$AJ$435,"",IF(CONCATENATE('9'!AN15,", (",'9'!AP15,"), ",'9'!AQ15,", ",'9'!AO15)=$AJ$434,"-",CONCATENATE('9'!AN15,", (",'9'!AP15,"), ",'9'!AQ15,", ",'9'!AO15)))</f>
        <v/>
      </c>
      <c r="S441" s="542"/>
      <c r="T441" s="542"/>
      <c r="U441" s="542"/>
    </row>
    <row r="442" spans="1:36" x14ac:dyDescent="0.35">
      <c r="A442" s="214">
        <v>11</v>
      </c>
      <c r="B442" s="532" t="str">
        <f ca="1">CONCATENATE('9'!AB16," ",'9'!AC16," ",'9'!AD16)</f>
        <v xml:space="preserve">     </v>
      </c>
      <c r="C442" s="532"/>
      <c r="D442" s="532"/>
      <c r="E442" s="597" t="str">
        <f ca="1">'9'!AE16</f>
        <v xml:space="preserve"> </v>
      </c>
      <c r="F442" s="597"/>
      <c r="G442" s="597"/>
      <c r="H442" s="598" t="str">
        <f ca="1">'9'!AF16</f>
        <v xml:space="preserve"> </v>
      </c>
      <c r="I442" s="598"/>
      <c r="J442" s="599" t="str">
        <f ca="1">IF(CONCATENATE('9'!AG16,". ",'9'!AH16,". ",'9'!AI16)=$AJ$432,"-",CONCATENATE('9'!AG16,". ",'9'!AH16,". ",'9'!AI16))</f>
        <v xml:space="preserve"> .  .  </v>
      </c>
      <c r="K442" s="599"/>
      <c r="L442" s="598" t="str">
        <f ca="1">'9'!AJ16</f>
        <v xml:space="preserve"> </v>
      </c>
      <c r="M442" s="598"/>
      <c r="N442" s="598"/>
      <c r="O442" s="542" t="str">
        <f ca="1">IF(CONCATENATE('9'!AK16,", ",'9'!AL16," ",'9'!AM16)=" ,    "," ",IF(CONCATENATE('9'!AK16,", ",'9'!AL16," ",'9'!AM16)="-, - -","-",CONCATENATE('9'!AK16,", ",'9'!AL16," ",'9'!AM16)))</f>
        <v xml:space="preserve"> </v>
      </c>
      <c r="P442" s="542"/>
      <c r="Q442" s="542"/>
      <c r="R442" s="542" t="str">
        <f ca="1">IF(CONCATENATE('9'!AN16,", (",'9'!AP16,"), ",'9'!AQ16,", ",'9'!AO16)=$AJ$435,"",IF(CONCATENATE('9'!AN16,", (",'9'!AP16,"), ",'9'!AQ16,", ",'9'!AO16)=$AJ$434,"-",CONCATENATE('9'!AN16,", (",'9'!AP16,"), ",'9'!AQ16,", ",'9'!AO16)))</f>
        <v/>
      </c>
      <c r="S442" s="542"/>
      <c r="T442" s="542"/>
      <c r="U442" s="542"/>
    </row>
    <row r="443" spans="1:36" x14ac:dyDescent="0.35">
      <c r="A443" s="214">
        <v>12</v>
      </c>
      <c r="B443" s="532" t="str">
        <f ca="1">CONCATENATE('9'!AB17," ",'9'!AC17," ",'9'!AD17)</f>
        <v xml:space="preserve">     </v>
      </c>
      <c r="C443" s="532"/>
      <c r="D443" s="532"/>
      <c r="E443" s="597" t="str">
        <f ca="1">'9'!AE17</f>
        <v xml:space="preserve"> </v>
      </c>
      <c r="F443" s="597"/>
      <c r="G443" s="597"/>
      <c r="H443" s="598" t="str">
        <f ca="1">'9'!AF17</f>
        <v xml:space="preserve"> </v>
      </c>
      <c r="I443" s="598"/>
      <c r="J443" s="599" t="str">
        <f ca="1">IF(CONCATENATE('9'!AG17,". ",'9'!AH17,". ",'9'!AI17)=$AJ$432,"-",CONCATENATE('9'!AG17,". ",'9'!AH17,". ",'9'!AI17))</f>
        <v xml:space="preserve"> .  .  </v>
      </c>
      <c r="K443" s="599"/>
      <c r="L443" s="598" t="str">
        <f ca="1">'9'!AJ17</f>
        <v xml:space="preserve"> </v>
      </c>
      <c r="M443" s="598"/>
      <c r="N443" s="598"/>
      <c r="O443" s="542" t="str">
        <f ca="1">IF(CONCATENATE('9'!AK17,", ",'9'!AL17," ",'9'!AM17)=" ,    "," ",IF(CONCATENATE('9'!AK17,", ",'9'!AL17," ",'9'!AM17)="-, - -","-",CONCATENATE('9'!AK17,", ",'9'!AL17," ",'9'!AM17)))</f>
        <v xml:space="preserve"> </v>
      </c>
      <c r="P443" s="542"/>
      <c r="Q443" s="542"/>
      <c r="R443" s="542" t="str">
        <f ca="1">IF(CONCATENATE('9'!AN17,", (",'9'!AP17,"), ",'9'!AQ17,", ",'9'!AO17)=$AJ$435,"",IF(CONCATENATE('9'!AN17,", (",'9'!AP17,"), ",'9'!AQ17,", ",'9'!AO17)=$AJ$434,"-",CONCATENATE('9'!AN17,", (",'9'!AP17,"), ",'9'!AQ17,", ",'9'!AO17)))</f>
        <v/>
      </c>
      <c r="S443" s="542"/>
      <c r="T443" s="542"/>
      <c r="U443" s="542"/>
    </row>
    <row r="444" spans="1:36" x14ac:dyDescent="0.35">
      <c r="A444" s="214">
        <v>13</v>
      </c>
      <c r="B444" s="532" t="str">
        <f ca="1">CONCATENATE('9'!AB18," ",'9'!AC18," ",'9'!AD18)</f>
        <v xml:space="preserve">     </v>
      </c>
      <c r="C444" s="532"/>
      <c r="D444" s="532"/>
      <c r="E444" s="597" t="str">
        <f ca="1">'9'!AE18</f>
        <v xml:space="preserve"> </v>
      </c>
      <c r="F444" s="597"/>
      <c r="G444" s="597"/>
      <c r="H444" s="598" t="str">
        <f ca="1">'9'!AF18</f>
        <v xml:space="preserve"> </v>
      </c>
      <c r="I444" s="598"/>
      <c r="J444" s="599" t="str">
        <f ca="1">IF(CONCATENATE('9'!AG18,". ",'9'!AH18,". ",'9'!AI18)=$AJ$432,"-",CONCATENATE('9'!AG18,". ",'9'!AH18,". ",'9'!AI18))</f>
        <v xml:space="preserve"> .  .  </v>
      </c>
      <c r="K444" s="599"/>
      <c r="L444" s="598" t="str">
        <f ca="1">'9'!AJ18</f>
        <v xml:space="preserve"> </v>
      </c>
      <c r="M444" s="598"/>
      <c r="N444" s="598"/>
      <c r="O444" s="542" t="str">
        <f ca="1">IF(CONCATENATE('9'!AK18,", ",'9'!AL18," ",'9'!AM18)=" ,    "," ",IF(CONCATENATE('9'!AK18,", ",'9'!AL18," ",'9'!AM18)="-, - -","-",CONCATENATE('9'!AK18,", ",'9'!AL18," ",'9'!AM18)))</f>
        <v xml:space="preserve"> </v>
      </c>
      <c r="P444" s="542"/>
      <c r="Q444" s="542"/>
      <c r="R444" s="542" t="str">
        <f ca="1">IF(CONCATENATE('9'!AN18,", (",'9'!AP18,"), ",'9'!AQ18,", ",'9'!AO18)=$AJ$435,"",IF(CONCATENATE('9'!AN18,", (",'9'!AP18,"), ",'9'!AQ18,", ",'9'!AO18)=$AJ$434,"-",CONCATENATE('9'!AN18,", (",'9'!AP18,"), ",'9'!AQ18,", ",'9'!AO18)))</f>
        <v/>
      </c>
      <c r="S444" s="542"/>
      <c r="T444" s="542"/>
      <c r="U444" s="542"/>
    </row>
    <row r="445" spans="1:36" x14ac:dyDescent="0.35">
      <c r="A445" s="214">
        <v>14</v>
      </c>
      <c r="B445" s="532" t="str">
        <f ca="1">CONCATENATE('9'!AB19," ",'9'!AC19," ",'9'!AD19)</f>
        <v xml:space="preserve">     </v>
      </c>
      <c r="C445" s="532"/>
      <c r="D445" s="532"/>
      <c r="E445" s="597" t="str">
        <f ca="1">'9'!AE19</f>
        <v xml:space="preserve"> </v>
      </c>
      <c r="F445" s="597"/>
      <c r="G445" s="597"/>
      <c r="H445" s="598" t="str">
        <f ca="1">'9'!AF19</f>
        <v xml:space="preserve"> </v>
      </c>
      <c r="I445" s="598"/>
      <c r="J445" s="599" t="str">
        <f ca="1">IF(CONCATENATE('9'!AG19,". ",'9'!AH19,". ",'9'!AI19)=$AJ$432,"-",CONCATENATE('9'!AG19,". ",'9'!AH19,". ",'9'!AI19))</f>
        <v xml:space="preserve"> .  .  </v>
      </c>
      <c r="K445" s="599"/>
      <c r="L445" s="598" t="str">
        <f ca="1">'9'!AJ19</f>
        <v xml:space="preserve"> </v>
      </c>
      <c r="M445" s="598"/>
      <c r="N445" s="598"/>
      <c r="O445" s="542" t="str">
        <f ca="1">IF(CONCATENATE('9'!AK19,", ",'9'!AL19," ",'9'!AM19)=" ,    "," ",IF(CONCATENATE('9'!AK19,", ",'9'!AL19," ",'9'!AM19)="-, - -","-",CONCATENATE('9'!AK19,", ",'9'!AL19," ",'9'!AM19)))</f>
        <v xml:space="preserve"> </v>
      </c>
      <c r="P445" s="542"/>
      <c r="Q445" s="542"/>
      <c r="R445" s="542" t="str">
        <f ca="1">IF(CONCATENATE('9'!AN19,", (",'9'!AP19,"), ",'9'!AQ19,", ",'9'!AO19)=$AJ$435,"",IF(CONCATENATE('9'!AN19,", (",'9'!AP19,"), ",'9'!AQ19,", ",'9'!AO19)=$AJ$434,"-",CONCATENATE('9'!AN19,", (",'9'!AP19,"), ",'9'!AQ19,", ",'9'!AO19)))</f>
        <v/>
      </c>
      <c r="S445" s="542"/>
      <c r="T445" s="542"/>
      <c r="U445" s="542"/>
    </row>
    <row r="446" spans="1:36" x14ac:dyDescent="0.35">
      <c r="A446" s="214">
        <v>15</v>
      </c>
      <c r="B446" s="532" t="str">
        <f ca="1">CONCATENATE('9'!AB20," ",'9'!AC20," ",'9'!AD20)</f>
        <v xml:space="preserve">     </v>
      </c>
      <c r="C446" s="532"/>
      <c r="D446" s="532"/>
      <c r="E446" s="597" t="str">
        <f ca="1">'9'!AE20</f>
        <v xml:space="preserve"> </v>
      </c>
      <c r="F446" s="597"/>
      <c r="G446" s="597"/>
      <c r="H446" s="598" t="str">
        <f ca="1">'9'!AF20</f>
        <v xml:space="preserve"> </v>
      </c>
      <c r="I446" s="598"/>
      <c r="J446" s="599" t="str">
        <f ca="1">IF(CONCATENATE('9'!AG20,". ",'9'!AH20,". ",'9'!AI20)=$AJ$432,"-",CONCATENATE('9'!AG20,". ",'9'!AH20,". ",'9'!AI20))</f>
        <v xml:space="preserve"> .  .  </v>
      </c>
      <c r="K446" s="599"/>
      <c r="L446" s="598" t="str">
        <f ca="1">'9'!AJ20</f>
        <v xml:space="preserve"> </v>
      </c>
      <c r="M446" s="598"/>
      <c r="N446" s="598"/>
      <c r="O446" s="542" t="str">
        <f ca="1">IF(CONCATENATE('9'!AK20,", ",'9'!AL20," ",'9'!AM20)=" ,    "," ",IF(CONCATENATE('9'!AK20,", ",'9'!AL20," ",'9'!AM20)="-, - -","-",CONCATENATE('9'!AK20,", ",'9'!AL20," ",'9'!AM20)))</f>
        <v xml:space="preserve"> </v>
      </c>
      <c r="P446" s="542"/>
      <c r="Q446" s="542"/>
      <c r="R446" s="542" t="str">
        <f ca="1">IF(CONCATENATE('9'!AN20,", (",'9'!AP20,"), ",'9'!AQ20,", ",'9'!AO20)=$AJ$435,"",IF(CONCATENATE('9'!AN20,", (",'9'!AP20,"), ",'9'!AQ20,", ",'9'!AO20)=$AJ$434,"-",CONCATENATE('9'!AN20,", (",'9'!AP20,"), ",'9'!AQ20,", ",'9'!AO20)))</f>
        <v/>
      </c>
      <c r="S446" s="542"/>
      <c r="T446" s="542"/>
      <c r="U446" s="542"/>
    </row>
    <row r="447" spans="1:36" x14ac:dyDescent="0.35">
      <c r="A447" s="214">
        <v>16</v>
      </c>
      <c r="B447" s="532" t="str">
        <f ca="1">CONCATENATE('9'!AB21," ",'9'!AC21," ",'9'!AD21)</f>
        <v xml:space="preserve">     </v>
      </c>
      <c r="C447" s="532"/>
      <c r="D447" s="532"/>
      <c r="E447" s="597" t="str">
        <f ca="1">'9'!AE21</f>
        <v xml:space="preserve"> </v>
      </c>
      <c r="F447" s="597"/>
      <c r="G447" s="597"/>
      <c r="H447" s="598" t="str">
        <f ca="1">'9'!AF21</f>
        <v xml:space="preserve"> </v>
      </c>
      <c r="I447" s="598"/>
      <c r="J447" s="599" t="str">
        <f ca="1">IF(CONCATENATE('9'!AG21,". ",'9'!AH21,". ",'9'!AI21)=$AJ$432,"-",CONCATENATE('9'!AG21,". ",'9'!AH21,". ",'9'!AI21))</f>
        <v xml:space="preserve"> .  .  </v>
      </c>
      <c r="K447" s="599"/>
      <c r="L447" s="598" t="str">
        <f ca="1">'9'!AJ21</f>
        <v xml:space="preserve"> </v>
      </c>
      <c r="M447" s="598"/>
      <c r="N447" s="598"/>
      <c r="O447" s="542" t="str">
        <f ca="1">IF(CONCATENATE('9'!AK21,", ",'9'!AL21," ",'9'!AM21)=" ,    "," ",IF(CONCATENATE('9'!AK21,", ",'9'!AL21," ",'9'!AM21)="-, - -","-",CONCATENATE('9'!AK21,", ",'9'!AL21," ",'9'!AM21)))</f>
        <v xml:space="preserve"> </v>
      </c>
      <c r="P447" s="542"/>
      <c r="Q447" s="542"/>
      <c r="R447" s="542" t="str">
        <f ca="1">IF(CONCATENATE('9'!AN21,", (",'9'!AP21,"), ",'9'!AQ21,", ",'9'!AO21)=$AJ$435,"",IF(CONCATENATE('9'!AN21,", (",'9'!AP21,"), ",'9'!AQ21,", ",'9'!AO21)=$AJ$434,"-",CONCATENATE('9'!AN21,", (",'9'!AP21,"), ",'9'!AQ21,", ",'9'!AO21)))</f>
        <v/>
      </c>
      <c r="S447" s="542"/>
      <c r="T447" s="542"/>
      <c r="U447" s="542"/>
    </row>
    <row r="448" spans="1:36" x14ac:dyDescent="0.35">
      <c r="A448" s="214">
        <v>17</v>
      </c>
      <c r="B448" s="532" t="str">
        <f ca="1">CONCATENATE('9'!AB22," ",'9'!AC22," ",'9'!AD22)</f>
        <v xml:space="preserve">     </v>
      </c>
      <c r="C448" s="532"/>
      <c r="D448" s="532"/>
      <c r="E448" s="597" t="str">
        <f ca="1">'9'!AE22</f>
        <v xml:space="preserve"> </v>
      </c>
      <c r="F448" s="597"/>
      <c r="G448" s="597"/>
      <c r="H448" s="598" t="str">
        <f ca="1">'9'!AF22</f>
        <v xml:space="preserve"> </v>
      </c>
      <c r="I448" s="598"/>
      <c r="J448" s="599" t="str">
        <f ca="1">IF(CONCATENATE('9'!AG22,". ",'9'!AH22,". ",'9'!AI22)=$AJ$432,"-",CONCATENATE('9'!AG22,". ",'9'!AH22,". ",'9'!AI22))</f>
        <v xml:space="preserve"> .  .  </v>
      </c>
      <c r="K448" s="599"/>
      <c r="L448" s="598" t="str">
        <f ca="1">'9'!AJ22</f>
        <v xml:space="preserve"> </v>
      </c>
      <c r="M448" s="598"/>
      <c r="N448" s="598"/>
      <c r="O448" s="542" t="str">
        <f ca="1">IF(CONCATENATE('9'!AK22,", ",'9'!AL22," ",'9'!AM22)=" ,    "," ",IF(CONCATENATE('9'!AK22,", ",'9'!AL22," ",'9'!AM22)="-, - -","-",CONCATENATE('9'!AK22,", ",'9'!AL22," ",'9'!AM22)))</f>
        <v xml:space="preserve"> </v>
      </c>
      <c r="P448" s="542"/>
      <c r="Q448" s="542"/>
      <c r="R448" s="542" t="str">
        <f ca="1">IF(CONCATENATE('9'!AN22,", (",'9'!AP22,"), ",'9'!AQ22,", ",'9'!AO22)=$AJ$435,"",IF(CONCATENATE('9'!AN22,", (",'9'!AP22,"), ",'9'!AQ22,", ",'9'!AO22)=$AJ$434,"-",CONCATENATE('9'!AN22,", (",'9'!AP22,"), ",'9'!AQ22,", ",'9'!AO22)))</f>
        <v/>
      </c>
      <c r="S448" s="542"/>
      <c r="T448" s="542"/>
      <c r="U448" s="542"/>
      <c r="AJ448" t="s">
        <v>429</v>
      </c>
    </row>
    <row r="449" spans="1:36" x14ac:dyDescent="0.35">
      <c r="A449" s="214">
        <v>18</v>
      </c>
      <c r="B449" s="532" t="str">
        <f ca="1">CONCATENATE('9'!AB23," ",'9'!AC23," ",'9'!AD23)</f>
        <v xml:space="preserve">     </v>
      </c>
      <c r="C449" s="532"/>
      <c r="D449" s="532"/>
      <c r="E449" s="597" t="str">
        <f ca="1">'9'!AE23</f>
        <v xml:space="preserve"> </v>
      </c>
      <c r="F449" s="597"/>
      <c r="G449" s="597"/>
      <c r="H449" s="598" t="str">
        <f ca="1">'9'!AF23</f>
        <v xml:space="preserve"> </v>
      </c>
      <c r="I449" s="598"/>
      <c r="J449" s="599" t="str">
        <f ca="1">IF(CONCATENATE('9'!AG23,". ",'9'!AH23,". ",'9'!AI23)=$AJ$432,"-",CONCATENATE('9'!AG23,". ",'9'!AH23,". ",'9'!AI23))</f>
        <v xml:space="preserve"> .  .  </v>
      </c>
      <c r="K449" s="599"/>
      <c r="L449" s="598" t="str">
        <f ca="1">'9'!AJ23</f>
        <v xml:space="preserve"> </v>
      </c>
      <c r="M449" s="598"/>
      <c r="N449" s="598"/>
      <c r="O449" s="542" t="str">
        <f ca="1">IF(CONCATENATE('9'!AK23,", ",'9'!AL23," ",'9'!AM23)=" ,    "," ",IF(CONCATENATE('9'!AK23,", ",'9'!AL23," ",'9'!AM23)="-, - -","-",CONCATENATE('9'!AK23,", ",'9'!AL23," ",'9'!AM23)))</f>
        <v xml:space="preserve"> </v>
      </c>
      <c r="P449" s="542"/>
      <c r="Q449" s="542"/>
      <c r="R449" s="542" t="str">
        <f ca="1">IF(CONCATENATE('9'!AN23,", (",'9'!AP23,"), ",'9'!AQ23,", ",'9'!AO23)=$AJ$435,"",IF(CONCATENATE('9'!AN23,", (",'9'!AP23,"), ",'9'!AQ23,", ",'9'!AO23)=$AJ$434,"-",CONCATENATE('9'!AN23,", (",'9'!AP23,"), ",'9'!AQ23,", ",'9'!AO23)))</f>
        <v/>
      </c>
      <c r="S449" s="542"/>
      <c r="T449" s="542"/>
      <c r="U449" s="542"/>
    </row>
    <row r="450" spans="1:36" x14ac:dyDescent="0.35">
      <c r="A450" s="214">
        <v>19</v>
      </c>
      <c r="B450" s="532" t="str">
        <f ca="1">CONCATENATE('9'!AB24," ",'9'!AC24," ",'9'!AD24)</f>
        <v xml:space="preserve">     </v>
      </c>
      <c r="C450" s="532"/>
      <c r="D450" s="532"/>
      <c r="E450" s="597" t="str">
        <f ca="1">'9'!AE24</f>
        <v xml:space="preserve"> </v>
      </c>
      <c r="F450" s="597"/>
      <c r="G450" s="597"/>
      <c r="H450" s="598" t="str">
        <f ca="1">'9'!AF24</f>
        <v xml:space="preserve"> </v>
      </c>
      <c r="I450" s="598"/>
      <c r="J450" s="599" t="str">
        <f ca="1">IF(CONCATENATE('9'!AG24,". ",'9'!AH24,". ",'9'!AI24)=$AJ$432,"-",CONCATENATE('9'!AG24,". ",'9'!AH24,". ",'9'!AI24))</f>
        <v xml:space="preserve"> .  .  </v>
      </c>
      <c r="K450" s="599"/>
      <c r="L450" s="598" t="str">
        <f ca="1">'9'!AJ24</f>
        <v xml:space="preserve"> </v>
      </c>
      <c r="M450" s="598"/>
      <c r="N450" s="598"/>
      <c r="O450" s="542" t="str">
        <f ca="1">IF(CONCATENATE('9'!AK24,", ",'9'!AL24," ",'9'!AM24)=" ,    "," ",IF(CONCATENATE('9'!AK24,", ",'9'!AL24," ",'9'!AM24)="-, - -","-",CONCATENATE('9'!AK24,", ",'9'!AL24," ",'9'!AM24)))</f>
        <v xml:space="preserve"> </v>
      </c>
      <c r="P450" s="542"/>
      <c r="Q450" s="542"/>
      <c r="R450" s="542" t="str">
        <f ca="1">IF(CONCATENATE('9'!AN24,", (",'9'!AP24,"), ",'9'!AQ24,", ",'9'!AO24)=$AJ$435,"",IF(CONCATENATE('9'!AN24,", (",'9'!AP24,"), ",'9'!AQ24,", ",'9'!AO24)=$AJ$434,"-",CONCATENATE('9'!AN24,", (",'9'!AP24,"), ",'9'!AQ24,", ",'9'!AO24)))</f>
        <v/>
      </c>
      <c r="S450" s="542"/>
      <c r="T450" s="542"/>
      <c r="U450" s="542"/>
      <c r="AJ450" t="s">
        <v>417</v>
      </c>
    </row>
    <row r="451" spans="1:36" x14ac:dyDescent="0.35">
      <c r="A451" s="214">
        <v>20</v>
      </c>
      <c r="B451" s="532" t="str">
        <f ca="1">CONCATENATE('9'!AB25," ",'9'!AC25," ",'9'!AD25)</f>
        <v xml:space="preserve">     </v>
      </c>
      <c r="C451" s="532"/>
      <c r="D451" s="532"/>
      <c r="E451" s="597" t="str">
        <f ca="1">'9'!AE25</f>
        <v xml:space="preserve"> </v>
      </c>
      <c r="F451" s="597"/>
      <c r="G451" s="597"/>
      <c r="H451" s="598" t="str">
        <f ca="1">'9'!AF25</f>
        <v xml:space="preserve"> </v>
      </c>
      <c r="I451" s="598"/>
      <c r="J451" s="599" t="str">
        <f ca="1">IF(CONCATENATE('9'!AG25,". ",'9'!AH25,". ",'9'!AI25)=$AJ$432,"-",CONCATENATE('9'!AG25,". ",'9'!AH25,". ",'9'!AI25))</f>
        <v xml:space="preserve"> .  .  </v>
      </c>
      <c r="K451" s="599"/>
      <c r="L451" s="598" t="str">
        <f ca="1">'9'!AJ25</f>
        <v xml:space="preserve"> </v>
      </c>
      <c r="M451" s="598"/>
      <c r="N451" s="598"/>
      <c r="O451" s="542" t="str">
        <f ca="1">IF(CONCATENATE('9'!AK25,", ",'9'!AL25," ",'9'!AM25)=" ,    "," ",IF(CONCATENATE('9'!AK25,", ",'9'!AL25," ",'9'!AM25)="-, - -","-",CONCATENATE('9'!AK25,", ",'9'!AL25," ",'9'!AM25)))</f>
        <v xml:space="preserve"> </v>
      </c>
      <c r="P451" s="542"/>
      <c r="Q451" s="542"/>
      <c r="R451" s="542" t="str">
        <f ca="1">IF(CONCATENATE('9'!AN25,", (",'9'!AP25,"), ",'9'!AQ25,", ",'9'!AO25)=$AJ$435,"",IF(CONCATENATE('9'!AN25,", (",'9'!AP25,"), ",'9'!AQ25,", ",'9'!AO25)=$AJ$434,"-",CONCATENATE('9'!AN25,", (",'9'!AP25,"), ",'9'!AQ25,", ",'9'!AO25)))</f>
        <v/>
      </c>
      <c r="S451" s="542"/>
      <c r="T451" s="542"/>
      <c r="U451" s="542"/>
      <c r="AJ451" t="s">
        <v>418</v>
      </c>
    </row>
    <row r="452" spans="1:36" x14ac:dyDescent="0.35">
      <c r="A452" s="214">
        <v>21</v>
      </c>
      <c r="B452" s="532" t="str">
        <f ca="1">CONCATENATE('9'!AB26," ",'9'!AC26," ",'9'!AD26)</f>
        <v xml:space="preserve">     </v>
      </c>
      <c r="C452" s="532"/>
      <c r="D452" s="532"/>
      <c r="E452" s="597" t="str">
        <f ca="1">'9'!AE26</f>
        <v xml:space="preserve"> </v>
      </c>
      <c r="F452" s="597"/>
      <c r="G452" s="597"/>
      <c r="H452" s="598" t="str">
        <f ca="1">'9'!AF26</f>
        <v xml:space="preserve"> </v>
      </c>
      <c r="I452" s="598"/>
      <c r="J452" s="599" t="str">
        <f ca="1">IF(CONCATENATE('9'!AG26,". ",'9'!AH26,". ",'9'!AI26)=$AJ$432,"-",CONCATENATE('9'!AG26,". ",'9'!AH26,". ",'9'!AI26))</f>
        <v xml:space="preserve"> .  .  </v>
      </c>
      <c r="K452" s="599"/>
      <c r="L452" s="598" t="str">
        <f ca="1">'9'!AJ26</f>
        <v xml:space="preserve"> </v>
      </c>
      <c r="M452" s="598"/>
      <c r="N452" s="598"/>
      <c r="O452" s="542" t="str">
        <f ca="1">IF(CONCATENATE('9'!AK26,", ",'9'!AL26," ",'9'!AM26)=" ,    "," ",IF(CONCATENATE('9'!AK26,", ",'9'!AL26," ",'9'!AM26)="-, - -","-",CONCATENATE('9'!AK26,", ",'9'!AL26," ",'9'!AM26)))</f>
        <v xml:space="preserve"> </v>
      </c>
      <c r="P452" s="542"/>
      <c r="Q452" s="542"/>
      <c r="R452" s="542" t="str">
        <f ca="1">IF(CONCATENATE('9'!AN26,", (",'9'!AP26,"), ",'9'!AQ26,", ",'9'!AO26)=$AJ$435,"",IF(CONCATENATE('9'!AN26,", (",'9'!AP26,"), ",'9'!AQ26,", ",'9'!AO26)=$AJ$434,"-",CONCATENATE('9'!AN26,", (",'9'!AP26,"), ",'9'!AQ26,", ",'9'!AO26)))</f>
        <v/>
      </c>
      <c r="S452" s="542"/>
      <c r="T452" s="542"/>
      <c r="U452" s="542"/>
    </row>
    <row r="453" spans="1:36" x14ac:dyDescent="0.35">
      <c r="A453" s="214">
        <v>22</v>
      </c>
      <c r="B453" s="532" t="str">
        <f ca="1">CONCATENATE('9'!AB27," ",'9'!AC27," ",'9'!AD27)</f>
        <v xml:space="preserve">     </v>
      </c>
      <c r="C453" s="532"/>
      <c r="D453" s="532"/>
      <c r="E453" s="597" t="str">
        <f ca="1">'9'!AE27</f>
        <v xml:space="preserve"> </v>
      </c>
      <c r="F453" s="597"/>
      <c r="G453" s="597"/>
      <c r="H453" s="598" t="str">
        <f ca="1">'9'!AF27</f>
        <v xml:space="preserve"> </v>
      </c>
      <c r="I453" s="598"/>
      <c r="J453" s="599" t="str">
        <f ca="1">IF(CONCATENATE('9'!AG27,". ",'9'!AH27,". ",'9'!AI27)=$AJ$432,"-",CONCATENATE('9'!AG27,". ",'9'!AH27,". ",'9'!AI27))</f>
        <v xml:space="preserve"> .  .  </v>
      </c>
      <c r="K453" s="599"/>
      <c r="L453" s="598" t="str">
        <f ca="1">'9'!AJ27</f>
        <v xml:space="preserve"> </v>
      </c>
      <c r="M453" s="598"/>
      <c r="N453" s="598"/>
      <c r="O453" s="542" t="str">
        <f ca="1">IF(CONCATENATE('9'!AK27,", ",'9'!AL27," ",'9'!AM27)=" ,    "," ",IF(CONCATENATE('9'!AK27,", ",'9'!AL27," ",'9'!AM27)="-, - -","-",CONCATENATE('9'!AK27,", ",'9'!AL27," ",'9'!AM27)))</f>
        <v xml:space="preserve"> </v>
      </c>
      <c r="P453" s="542"/>
      <c r="Q453" s="542"/>
      <c r="R453" s="542" t="str">
        <f ca="1">IF(CONCATENATE('9'!AN27,", (",'9'!AP27,"), ",'9'!AQ27,", ",'9'!AO27)=$AJ$435,"",IF(CONCATENATE('9'!AN27,", (",'9'!AP27,"), ",'9'!AQ27,", ",'9'!AO27)=$AJ$434,"-",CONCATENATE('9'!AN27,", (",'9'!AP27,"), ",'9'!AQ27,", ",'9'!AO27)))</f>
        <v/>
      </c>
      <c r="S453" s="542"/>
      <c r="T453" s="542"/>
      <c r="U453" s="542"/>
    </row>
    <row r="454" spans="1:36" x14ac:dyDescent="0.35">
      <c r="A454" s="214">
        <v>23</v>
      </c>
      <c r="B454" s="532" t="str">
        <f ca="1">CONCATENATE('9'!AB28," ",'9'!AC28," ",'9'!AD28)</f>
        <v xml:space="preserve">     </v>
      </c>
      <c r="C454" s="532"/>
      <c r="D454" s="532"/>
      <c r="E454" s="597" t="str">
        <f ca="1">'9'!AE28</f>
        <v xml:space="preserve"> </v>
      </c>
      <c r="F454" s="597"/>
      <c r="G454" s="597"/>
      <c r="H454" s="598" t="str">
        <f ca="1">'9'!AF28</f>
        <v xml:space="preserve"> </v>
      </c>
      <c r="I454" s="598"/>
      <c r="J454" s="599" t="str">
        <f ca="1">IF(CONCATENATE('9'!AG28,". ",'9'!AH28,". ",'9'!AI28)=$AJ$432,"-",CONCATENATE('9'!AG28,". ",'9'!AH28,". ",'9'!AI28))</f>
        <v xml:space="preserve"> .  .  </v>
      </c>
      <c r="K454" s="599"/>
      <c r="L454" s="598" t="str">
        <f ca="1">'9'!AJ28</f>
        <v xml:space="preserve"> </v>
      </c>
      <c r="M454" s="598"/>
      <c r="N454" s="598"/>
      <c r="O454" s="542" t="str">
        <f ca="1">IF(CONCATENATE('9'!AK28,", ",'9'!AL28," ",'9'!AM28)=" ,    "," ",IF(CONCATENATE('9'!AK28,", ",'9'!AL28," ",'9'!AM28)="-, - -","-",CONCATENATE('9'!AK28,", ",'9'!AL28," ",'9'!AM28)))</f>
        <v xml:space="preserve"> </v>
      </c>
      <c r="P454" s="542"/>
      <c r="Q454" s="542"/>
      <c r="R454" s="542" t="str">
        <f ca="1">IF(CONCATENATE('9'!AN28,", (",'9'!AP28,"), ",'9'!AQ28,", ",'9'!AO28)=$AJ$435,"",IF(CONCATENATE('9'!AN28,", (",'9'!AP28,"), ",'9'!AQ28,", ",'9'!AO28)=$AJ$434,"-",CONCATENATE('9'!AN28,", (",'9'!AP28,"), ",'9'!AQ28,", ",'9'!AO28)))</f>
        <v/>
      </c>
      <c r="S454" s="542"/>
      <c r="T454" s="542"/>
      <c r="U454" s="542"/>
    </row>
    <row r="455" spans="1:36" x14ac:dyDescent="0.35">
      <c r="A455" s="214">
        <v>24</v>
      </c>
      <c r="B455" s="532" t="str">
        <f ca="1">CONCATENATE('9'!AB29," ",'9'!AC29," ",'9'!AD29)</f>
        <v xml:space="preserve">     </v>
      </c>
      <c r="C455" s="532"/>
      <c r="D455" s="532"/>
      <c r="E455" s="597" t="str">
        <f ca="1">'9'!AE29</f>
        <v xml:space="preserve"> </v>
      </c>
      <c r="F455" s="597"/>
      <c r="G455" s="597"/>
      <c r="H455" s="598" t="str">
        <f ca="1">'9'!AF29</f>
        <v xml:space="preserve"> </v>
      </c>
      <c r="I455" s="598"/>
      <c r="J455" s="599" t="str">
        <f ca="1">IF(CONCATENATE('9'!AG29,". ",'9'!AH29,". ",'9'!AI29)=$AJ$432,"-",CONCATENATE('9'!AG29,". ",'9'!AH29,". ",'9'!AI29))</f>
        <v xml:space="preserve"> .  .  </v>
      </c>
      <c r="K455" s="599"/>
      <c r="L455" s="598" t="str">
        <f ca="1">'9'!AJ29</f>
        <v xml:space="preserve"> </v>
      </c>
      <c r="M455" s="598"/>
      <c r="N455" s="598"/>
      <c r="O455" s="542" t="str">
        <f ca="1">IF(CONCATENATE('9'!AK29,", ",'9'!AL29," ",'9'!AM29)=" ,    "," ",IF(CONCATENATE('9'!AK29,", ",'9'!AL29," ",'9'!AM29)="-, - -","-",CONCATENATE('9'!AK29,", ",'9'!AL29," ",'9'!AM29)))</f>
        <v xml:space="preserve"> </v>
      </c>
      <c r="P455" s="542"/>
      <c r="Q455" s="542"/>
      <c r="R455" s="542" t="str">
        <f ca="1">IF(CONCATENATE('9'!AN29,", (",'9'!AP29,"), ",'9'!AQ29,", ",'9'!AO29)=$AJ$435,"",IF(CONCATENATE('9'!AN29,", (",'9'!AP29,"), ",'9'!AQ29,", ",'9'!AO29)=$AJ$434,"-",CONCATENATE('9'!AN29,", (",'9'!AP29,"), ",'9'!AQ29,", ",'9'!AO29)))</f>
        <v/>
      </c>
      <c r="S455" s="542"/>
      <c r="T455" s="542"/>
      <c r="U455" s="542"/>
    </row>
    <row r="456" spans="1:36" x14ac:dyDescent="0.35">
      <c r="A456" s="214">
        <v>25</v>
      </c>
      <c r="B456" s="532" t="str">
        <f ca="1">CONCATENATE('9'!AB30," ",'9'!AC30," ",'9'!AD30)</f>
        <v xml:space="preserve">     </v>
      </c>
      <c r="C456" s="532"/>
      <c r="D456" s="532"/>
      <c r="E456" s="597" t="str">
        <f ca="1">'9'!AE30</f>
        <v xml:space="preserve"> </v>
      </c>
      <c r="F456" s="597"/>
      <c r="G456" s="597"/>
      <c r="H456" s="598" t="str">
        <f ca="1">'9'!AF30</f>
        <v xml:space="preserve"> </v>
      </c>
      <c r="I456" s="598"/>
      <c r="J456" s="599" t="str">
        <f ca="1">IF(CONCATENATE('9'!AG30,". ",'9'!AH30,". ",'9'!AI30)=$AJ$432,"-",CONCATENATE('9'!AG30,". ",'9'!AH30,". ",'9'!AI30))</f>
        <v xml:space="preserve"> .  .  </v>
      </c>
      <c r="K456" s="599"/>
      <c r="L456" s="598" t="str">
        <f ca="1">'9'!AJ30</f>
        <v xml:space="preserve"> </v>
      </c>
      <c r="M456" s="598"/>
      <c r="N456" s="598"/>
      <c r="O456" s="542" t="str">
        <f ca="1">IF(CONCATENATE('9'!AK30,", ",'9'!AL30," ",'9'!AM30)=" ,    "," ",IF(CONCATENATE('9'!AK30,", ",'9'!AL30," ",'9'!AM30)="-, - -","-",CONCATENATE('9'!AK30,", ",'9'!AL30," ",'9'!AM30)))</f>
        <v xml:space="preserve"> </v>
      </c>
      <c r="P456" s="542"/>
      <c r="Q456" s="542"/>
      <c r="R456" s="542" t="str">
        <f ca="1">IF(CONCATENATE('9'!AN30,", (",'9'!AP30,"), ",'9'!AQ30,", ",'9'!AO30)=$AJ$435,"",IF(CONCATENATE('9'!AN30,", (",'9'!AP30,"), ",'9'!AQ30,", ",'9'!AO30)=$AJ$434,"-",CONCATENATE('9'!AN30,", (",'9'!AP30,"), ",'9'!AQ30,", ",'9'!AO30)))</f>
        <v/>
      </c>
      <c r="S456" s="542"/>
      <c r="T456" s="542"/>
      <c r="U456" s="542"/>
    </row>
    <row r="457" spans="1:36" x14ac:dyDescent="0.35">
      <c r="A457" s="214">
        <v>26</v>
      </c>
      <c r="B457" s="532" t="str">
        <f ca="1">CONCATENATE('9'!AB31," ",'9'!AC31," ",'9'!AD31)</f>
        <v xml:space="preserve">     </v>
      </c>
      <c r="C457" s="532"/>
      <c r="D457" s="532"/>
      <c r="E457" s="597" t="str">
        <f ca="1">'9'!AE31</f>
        <v xml:space="preserve"> </v>
      </c>
      <c r="F457" s="597"/>
      <c r="G457" s="597"/>
      <c r="H457" s="598" t="str">
        <f ca="1">'9'!AF31</f>
        <v xml:space="preserve"> </v>
      </c>
      <c r="I457" s="598"/>
      <c r="J457" s="599" t="str">
        <f ca="1">IF(CONCATENATE('9'!AG31,". ",'9'!AH31,". ",'9'!AI31)=$AJ$432,"-",CONCATENATE('9'!AG31,". ",'9'!AH31,". ",'9'!AI31))</f>
        <v xml:space="preserve"> .  .  </v>
      </c>
      <c r="K457" s="599"/>
      <c r="L457" s="598" t="str">
        <f ca="1">'9'!AJ31</f>
        <v xml:space="preserve"> </v>
      </c>
      <c r="M457" s="598"/>
      <c r="N457" s="598"/>
      <c r="O457" s="542" t="str">
        <f ca="1">IF(CONCATENATE('9'!AK31,", ",'9'!AL31," ",'9'!AM31)=" ,    "," ",IF(CONCATENATE('9'!AK31,", ",'9'!AL31," ",'9'!AM31)="-, - -","-",CONCATENATE('9'!AK31,", ",'9'!AL31," ",'9'!AM31)))</f>
        <v xml:space="preserve"> </v>
      </c>
      <c r="P457" s="542"/>
      <c r="Q457" s="542"/>
      <c r="R457" s="542" t="str">
        <f ca="1">IF(CONCATENATE('9'!AN31,", (",'9'!AP31,"), ",'9'!AQ31,", ",'9'!AO31)=$AJ$435,"",IF(CONCATENATE('9'!AN31,", (",'9'!AP31,"), ",'9'!AQ31,", ",'9'!AO31)=$AJ$434,"-",CONCATENATE('9'!AN31,", (",'9'!AP31,"), ",'9'!AQ31,", ",'9'!AO31)))</f>
        <v/>
      </c>
      <c r="S457" s="542"/>
      <c r="T457" s="542"/>
      <c r="U457" s="542"/>
    </row>
    <row r="458" spans="1:36" x14ac:dyDescent="0.35">
      <c r="A458" s="214">
        <v>27</v>
      </c>
      <c r="B458" s="532" t="str">
        <f ca="1">CONCATENATE('9'!AB32," ",'9'!AC32," ",'9'!AD32)</f>
        <v xml:space="preserve">     </v>
      </c>
      <c r="C458" s="532"/>
      <c r="D458" s="532"/>
      <c r="E458" s="597" t="str">
        <f ca="1">'9'!AE32</f>
        <v xml:space="preserve"> </v>
      </c>
      <c r="F458" s="597"/>
      <c r="G458" s="597"/>
      <c r="H458" s="598" t="str">
        <f ca="1">'9'!AF32</f>
        <v xml:space="preserve"> </v>
      </c>
      <c r="I458" s="598"/>
      <c r="J458" s="599" t="str">
        <f ca="1">IF(CONCATENATE('9'!AG32,". ",'9'!AH32,". ",'9'!AI32)=$AJ$432,"-",CONCATENATE('9'!AG32,". ",'9'!AH32,". ",'9'!AI32))</f>
        <v xml:space="preserve"> .  .  </v>
      </c>
      <c r="K458" s="599"/>
      <c r="L458" s="598" t="str">
        <f ca="1">'9'!AJ32</f>
        <v xml:space="preserve"> </v>
      </c>
      <c r="M458" s="598"/>
      <c r="N458" s="598"/>
      <c r="O458" s="542" t="str">
        <f ca="1">IF(CONCATENATE('9'!AK32,", ",'9'!AL32," ",'9'!AM32)=" ,    "," ",IF(CONCATENATE('9'!AK32,", ",'9'!AL32," ",'9'!AM32)="-, - -","-",CONCATENATE('9'!AK32,", ",'9'!AL32," ",'9'!AM32)))</f>
        <v xml:space="preserve"> </v>
      </c>
      <c r="P458" s="542"/>
      <c r="Q458" s="542"/>
      <c r="R458" s="542" t="str">
        <f ca="1">IF(CONCATENATE('9'!AN32,", (",'9'!AP32,"), ",'9'!AQ32,", ",'9'!AO32)=$AJ$435,"",IF(CONCATENATE('9'!AN32,", (",'9'!AP32,"), ",'9'!AQ32,", ",'9'!AO32)=$AJ$434,"-",CONCATENATE('9'!AN32,", (",'9'!AP32,"), ",'9'!AQ32,", ",'9'!AO32)))</f>
        <v/>
      </c>
      <c r="S458" s="542"/>
      <c r="T458" s="542"/>
      <c r="U458" s="542"/>
    </row>
    <row r="459" spans="1:36" x14ac:dyDescent="0.35">
      <c r="A459" s="214">
        <v>28</v>
      </c>
      <c r="B459" s="532" t="str">
        <f ca="1">CONCATENATE('9'!AB33," ",'9'!AC33," ",'9'!AD33)</f>
        <v xml:space="preserve">     </v>
      </c>
      <c r="C459" s="532"/>
      <c r="D459" s="532"/>
      <c r="E459" s="597" t="str">
        <f ca="1">'9'!AE33</f>
        <v xml:space="preserve"> </v>
      </c>
      <c r="F459" s="597"/>
      <c r="G459" s="597"/>
      <c r="H459" s="598" t="str">
        <f ca="1">'9'!AF33</f>
        <v xml:space="preserve"> </v>
      </c>
      <c r="I459" s="598"/>
      <c r="J459" s="599" t="str">
        <f ca="1">IF(CONCATENATE('9'!AG33,". ",'9'!AH33,". ",'9'!AI33)=$AJ$432,"-",CONCATENATE('9'!AG33,". ",'9'!AH33,". ",'9'!AI33))</f>
        <v xml:space="preserve"> .  .  </v>
      </c>
      <c r="K459" s="599"/>
      <c r="L459" s="598" t="str">
        <f ca="1">'9'!AJ33</f>
        <v xml:space="preserve"> </v>
      </c>
      <c r="M459" s="598"/>
      <c r="N459" s="598"/>
      <c r="O459" s="542" t="str">
        <f ca="1">IF(CONCATENATE('9'!AK33,", ",'9'!AL33," ",'9'!AM33)=" ,    "," ",IF(CONCATENATE('9'!AK33,", ",'9'!AL33," ",'9'!AM33)="-, - -","-",CONCATENATE('9'!AK33,", ",'9'!AL33," ",'9'!AM33)))</f>
        <v xml:space="preserve"> </v>
      </c>
      <c r="P459" s="542"/>
      <c r="Q459" s="542"/>
      <c r="R459" s="542" t="str">
        <f ca="1">IF(CONCATENATE('9'!AN33,", (",'9'!AP33,"), ",'9'!AQ33,", ",'9'!AO33)=$AJ$435,"",IF(CONCATENATE('9'!AN33,", (",'9'!AP33,"), ",'9'!AQ33,", ",'9'!AO33)=$AJ$434,"-",CONCATENATE('9'!AN33,", (",'9'!AP33,"), ",'9'!AQ33,", ",'9'!AO33)))</f>
        <v/>
      </c>
      <c r="S459" s="542"/>
      <c r="T459" s="542"/>
      <c r="U459" s="542"/>
    </row>
    <row r="460" spans="1:36" x14ac:dyDescent="0.35">
      <c r="A460" s="214">
        <v>29</v>
      </c>
      <c r="B460" s="532" t="str">
        <f ca="1">CONCATENATE('9'!AB34," ",'9'!AC34," ",'9'!AD34)</f>
        <v xml:space="preserve">     </v>
      </c>
      <c r="C460" s="532"/>
      <c r="D460" s="532"/>
      <c r="E460" s="597" t="str">
        <f ca="1">'9'!AE34</f>
        <v xml:space="preserve"> </v>
      </c>
      <c r="F460" s="597"/>
      <c r="G460" s="597"/>
      <c r="H460" s="598" t="str">
        <f ca="1">'9'!AF34</f>
        <v xml:space="preserve"> </v>
      </c>
      <c r="I460" s="598"/>
      <c r="J460" s="599" t="str">
        <f ca="1">IF(CONCATENATE('9'!AG34,". ",'9'!AH34,". ",'9'!AI34)=$AJ$432,"-",CONCATENATE('9'!AG34,". ",'9'!AH34,". ",'9'!AI34))</f>
        <v xml:space="preserve"> .  .  </v>
      </c>
      <c r="K460" s="599"/>
      <c r="L460" s="598" t="str">
        <f ca="1">'9'!AJ34</f>
        <v xml:space="preserve"> </v>
      </c>
      <c r="M460" s="598"/>
      <c r="N460" s="598"/>
      <c r="O460" s="542" t="str">
        <f ca="1">IF(CONCATENATE('9'!AK34,", ",'9'!AL34," ",'9'!AM34)=" ,    "," ",IF(CONCATENATE('9'!AK34,", ",'9'!AL34," ",'9'!AM34)="-, - -","-",CONCATENATE('9'!AK34,", ",'9'!AL34," ",'9'!AM34)))</f>
        <v xml:space="preserve"> </v>
      </c>
      <c r="P460" s="542"/>
      <c r="Q460" s="542"/>
      <c r="R460" s="542" t="str">
        <f ca="1">IF(CONCATENATE('9'!AN34,", (",'9'!AP34,"), ",'9'!AQ34,", ",'9'!AO34)=$AJ$435,"",IF(CONCATENATE('9'!AN34,", (",'9'!AP34,"), ",'9'!AQ34,", ",'9'!AO34)=$AJ$434,"-",CONCATENATE('9'!AN34,", (",'9'!AP34,"), ",'9'!AQ34,", ",'9'!AO34)))</f>
        <v/>
      </c>
      <c r="S460" s="542"/>
      <c r="T460" s="542"/>
      <c r="U460" s="542"/>
    </row>
    <row r="461" spans="1:36" x14ac:dyDescent="0.35">
      <c r="A461" s="214">
        <v>30</v>
      </c>
      <c r="B461" s="532" t="str">
        <f ca="1">CONCATENATE('9'!AB35," ",'9'!AC35," ",'9'!AD35)</f>
        <v xml:space="preserve">     </v>
      </c>
      <c r="C461" s="532"/>
      <c r="D461" s="532"/>
      <c r="E461" s="597" t="str">
        <f ca="1">'9'!AE35</f>
        <v xml:space="preserve"> </v>
      </c>
      <c r="F461" s="597"/>
      <c r="G461" s="597"/>
      <c r="H461" s="598" t="str">
        <f ca="1">'9'!AF35</f>
        <v xml:space="preserve"> </v>
      </c>
      <c r="I461" s="598"/>
      <c r="J461" s="599" t="str">
        <f ca="1">IF(CONCATENATE('9'!AG35,". ",'9'!AH35,". ",'9'!AI35)=$AJ$432,"-",CONCATENATE('9'!AG35,". ",'9'!AH35,". ",'9'!AI35))</f>
        <v xml:space="preserve"> .  .  </v>
      </c>
      <c r="K461" s="599"/>
      <c r="L461" s="598" t="str">
        <f ca="1">'9'!AJ35</f>
        <v xml:space="preserve"> </v>
      </c>
      <c r="M461" s="598"/>
      <c r="N461" s="598"/>
      <c r="O461" s="542" t="str">
        <f ca="1">IF(CONCATENATE('9'!AK35,", ",'9'!AL35," ",'9'!AM35)=" ,    "," ",IF(CONCATENATE('9'!AK35,", ",'9'!AL35," ",'9'!AM35)="-, - -","-",CONCATENATE('9'!AK35,", ",'9'!AL35," ",'9'!AM35)))</f>
        <v xml:space="preserve"> </v>
      </c>
      <c r="P461" s="542"/>
      <c r="Q461" s="542"/>
      <c r="R461" s="542" t="str">
        <f ca="1">IF(CONCATENATE('9'!AN35,", (",'9'!AP35,"), ",'9'!AQ35,", ",'9'!AO35)=$AJ$435,"",IF(CONCATENATE('9'!AN35,", (",'9'!AP35,"), ",'9'!AQ35,", ",'9'!AO35)=$AJ$434,"-",CONCATENATE('9'!AN35,", (",'9'!AP35,"), ",'9'!AQ35,", ",'9'!AO35)))</f>
        <v/>
      </c>
      <c r="S461" s="542"/>
      <c r="T461" s="542"/>
      <c r="U461" s="542"/>
    </row>
    <row r="462" spans="1:36" x14ac:dyDescent="0.35">
      <c r="A462" s="214">
        <v>31</v>
      </c>
      <c r="B462" s="532" t="str">
        <f ca="1">CONCATENATE('9'!AB36," ",'9'!AC36," ",'9'!AD36)</f>
        <v xml:space="preserve">     </v>
      </c>
      <c r="C462" s="532"/>
      <c r="D462" s="532"/>
      <c r="E462" s="597" t="str">
        <f ca="1">'9'!AE36</f>
        <v xml:space="preserve"> </v>
      </c>
      <c r="F462" s="597"/>
      <c r="G462" s="597"/>
      <c r="H462" s="598" t="str">
        <f ca="1">'9'!AF36</f>
        <v xml:space="preserve"> </v>
      </c>
      <c r="I462" s="598"/>
      <c r="J462" s="599" t="str">
        <f ca="1">IF(CONCATENATE('9'!AG36,". ",'9'!AH36,". ",'9'!AI36)=$AJ$432,"-",CONCATENATE('9'!AG36,". ",'9'!AH36,". ",'9'!AI36))</f>
        <v xml:space="preserve"> .  .  </v>
      </c>
      <c r="K462" s="599"/>
      <c r="L462" s="598" t="str">
        <f ca="1">'9'!AJ36</f>
        <v xml:space="preserve"> </v>
      </c>
      <c r="M462" s="598"/>
      <c r="N462" s="598"/>
      <c r="O462" s="542" t="str">
        <f ca="1">IF(CONCATENATE('9'!AK36,", ",'9'!AL36," ",'9'!AM36)=" ,    "," ",IF(CONCATENATE('9'!AK36,", ",'9'!AL36," ",'9'!AM36)="-, - -","-",CONCATENATE('9'!AK36,", ",'9'!AL36," ",'9'!AM36)))</f>
        <v xml:space="preserve"> </v>
      </c>
      <c r="P462" s="542"/>
      <c r="Q462" s="542"/>
      <c r="R462" s="542" t="str">
        <f ca="1">IF(CONCATENATE('9'!AN36,", (",'9'!AP36,"), ",'9'!AQ36,", ",'9'!AO36)=$AJ$435,"",IF(CONCATENATE('9'!AN36,", (",'9'!AP36,"), ",'9'!AQ36,", ",'9'!AO36)=$AJ$434,"-",CONCATENATE('9'!AN36,", (",'9'!AP36,"), ",'9'!AQ36,", ",'9'!AO36)))</f>
        <v/>
      </c>
      <c r="S462" s="542"/>
      <c r="T462" s="542"/>
      <c r="U462" s="542"/>
    </row>
    <row r="463" spans="1:36" x14ac:dyDescent="0.35">
      <c r="A463" s="214">
        <v>32</v>
      </c>
      <c r="B463" s="532" t="str">
        <f ca="1">CONCATENATE('9'!AB37," ",'9'!AC37," ",'9'!AD37)</f>
        <v xml:space="preserve">     </v>
      </c>
      <c r="C463" s="532"/>
      <c r="D463" s="532"/>
      <c r="E463" s="597" t="str">
        <f ca="1">'9'!AE37</f>
        <v xml:space="preserve"> </v>
      </c>
      <c r="F463" s="597"/>
      <c r="G463" s="597"/>
      <c r="H463" s="598" t="str">
        <f ca="1">'9'!AF37</f>
        <v xml:space="preserve"> </v>
      </c>
      <c r="I463" s="598"/>
      <c r="J463" s="599" t="str">
        <f ca="1">IF(CONCATENATE('9'!AG37,". ",'9'!AH37,". ",'9'!AI37)=$AJ$432,"-",CONCATENATE('9'!AG37,". ",'9'!AH37,". ",'9'!AI37))</f>
        <v xml:space="preserve"> .  .  </v>
      </c>
      <c r="K463" s="599"/>
      <c r="L463" s="598" t="str">
        <f ca="1">'9'!AJ37</f>
        <v xml:space="preserve"> </v>
      </c>
      <c r="M463" s="598"/>
      <c r="N463" s="598"/>
      <c r="O463" s="542" t="str">
        <f ca="1">IF(CONCATENATE('9'!AK37,", ",'9'!AL37," ",'9'!AM37)=" ,    "," ",IF(CONCATENATE('9'!AK37,", ",'9'!AL37," ",'9'!AM37)="-, - -","-",CONCATENATE('9'!AK37,", ",'9'!AL37," ",'9'!AM37)))</f>
        <v xml:space="preserve"> </v>
      </c>
      <c r="P463" s="542"/>
      <c r="Q463" s="542"/>
      <c r="R463" s="542" t="str">
        <f ca="1">IF(CONCATENATE('9'!AN37,", (",'9'!AP37,"), ",'9'!AQ37,", ",'9'!AO37)=$AJ$435,"",IF(CONCATENATE('9'!AN37,", (",'9'!AP37,"), ",'9'!AQ37,", ",'9'!AO37)=$AJ$434,"-",CONCATENATE('9'!AN37,", (",'9'!AP37,"), ",'9'!AQ37,", ",'9'!AO37)))</f>
        <v/>
      </c>
      <c r="S463" s="542"/>
      <c r="T463" s="542"/>
      <c r="U463" s="542"/>
    </row>
    <row r="464" spans="1:36" x14ac:dyDescent="0.35">
      <c r="A464" s="214">
        <v>33</v>
      </c>
      <c r="B464" s="532" t="str">
        <f ca="1">CONCATENATE('9'!AB38," ",'9'!AC38," ",'9'!AD38)</f>
        <v xml:space="preserve">     </v>
      </c>
      <c r="C464" s="532"/>
      <c r="D464" s="532"/>
      <c r="E464" s="597" t="str">
        <f ca="1">'9'!AE38</f>
        <v xml:space="preserve"> </v>
      </c>
      <c r="F464" s="597"/>
      <c r="G464" s="597"/>
      <c r="H464" s="598" t="str">
        <f ca="1">'9'!AF38</f>
        <v xml:space="preserve"> </v>
      </c>
      <c r="I464" s="598"/>
      <c r="J464" s="599" t="str">
        <f ca="1">IF(CONCATENATE('9'!AG38,". ",'9'!AH38,". ",'9'!AI38)=$AJ$432,"-",CONCATENATE('9'!AG38,". ",'9'!AH38,". ",'9'!AI38))</f>
        <v xml:space="preserve"> .  .  </v>
      </c>
      <c r="K464" s="599"/>
      <c r="L464" s="598" t="str">
        <f ca="1">'9'!AJ38</f>
        <v xml:space="preserve"> </v>
      </c>
      <c r="M464" s="598"/>
      <c r="N464" s="598"/>
      <c r="O464" s="542" t="str">
        <f ca="1">IF(CONCATENATE('9'!AK38,", ",'9'!AL38," ",'9'!AM38)=" ,    "," ",IF(CONCATENATE('9'!AK38,", ",'9'!AL38," ",'9'!AM38)="-, - -","-",CONCATENATE('9'!AK38,", ",'9'!AL38," ",'9'!AM38)))</f>
        <v xml:space="preserve"> </v>
      </c>
      <c r="P464" s="542"/>
      <c r="Q464" s="542"/>
      <c r="R464" s="542" t="str">
        <f ca="1">IF(CONCATENATE('9'!AN38,", (",'9'!AP38,"), ",'9'!AQ38,", ",'9'!AO38)=$AJ$435,"",IF(CONCATENATE('9'!AN38,", (",'9'!AP38,"), ",'9'!AQ38,", ",'9'!AO38)=$AJ$434,"-",CONCATENATE('9'!AN38,", (",'9'!AP38,"), ",'9'!AQ38,", ",'9'!AO38)))</f>
        <v/>
      </c>
      <c r="S464" s="542"/>
      <c r="T464" s="542"/>
      <c r="U464" s="542"/>
    </row>
    <row r="465" spans="1:21" x14ac:dyDescent="0.35">
      <c r="A465" s="214">
        <v>34</v>
      </c>
      <c r="B465" s="532" t="str">
        <f ca="1">CONCATENATE('9'!AB39," ",'9'!AC39," ",'9'!AD39)</f>
        <v xml:space="preserve">     </v>
      </c>
      <c r="C465" s="532"/>
      <c r="D465" s="532"/>
      <c r="E465" s="597" t="str">
        <f ca="1">'9'!AE39</f>
        <v xml:space="preserve"> </v>
      </c>
      <c r="F465" s="597"/>
      <c r="G465" s="597"/>
      <c r="H465" s="598" t="str">
        <f ca="1">'9'!AF39</f>
        <v xml:space="preserve"> </v>
      </c>
      <c r="I465" s="598"/>
      <c r="J465" s="599" t="str">
        <f ca="1">IF(CONCATENATE('9'!AG39,". ",'9'!AH39,". ",'9'!AI39)=$AJ$432,"-",CONCATENATE('9'!AG39,". ",'9'!AH39,". ",'9'!AI39))</f>
        <v xml:space="preserve"> .  .  </v>
      </c>
      <c r="K465" s="599"/>
      <c r="L465" s="598" t="str">
        <f ca="1">'9'!AJ39</f>
        <v xml:space="preserve"> </v>
      </c>
      <c r="M465" s="598"/>
      <c r="N465" s="598"/>
      <c r="O465" s="542" t="str">
        <f ca="1">IF(CONCATENATE('9'!AK39,", ",'9'!AL39," ",'9'!AM39)=" ,    "," ",IF(CONCATENATE('9'!AK39,", ",'9'!AL39," ",'9'!AM39)="-, - -","-",CONCATENATE('9'!AK39,", ",'9'!AL39," ",'9'!AM39)))</f>
        <v xml:space="preserve"> </v>
      </c>
      <c r="P465" s="542"/>
      <c r="Q465" s="542"/>
      <c r="R465" s="542" t="str">
        <f ca="1">IF(CONCATENATE('9'!AN39,", (",'9'!AP39,"), ",'9'!AQ39,", ",'9'!AO39)=$AJ$435,"",IF(CONCATENATE('9'!AN39,", (",'9'!AP39,"), ",'9'!AQ39,", ",'9'!AO39)=$AJ$434,"-",CONCATENATE('9'!AN39,", (",'9'!AP39,"), ",'9'!AQ39,", ",'9'!AO39)))</f>
        <v/>
      </c>
      <c r="S465" s="542"/>
      <c r="T465" s="542"/>
      <c r="U465" s="542"/>
    </row>
    <row r="466" spans="1:21" x14ac:dyDescent="0.35">
      <c r="A466" s="214">
        <v>35</v>
      </c>
      <c r="B466" s="532" t="str">
        <f ca="1">CONCATENATE('9'!AB40," ",'9'!AC40," ",'9'!AD40)</f>
        <v xml:space="preserve">     </v>
      </c>
      <c r="C466" s="532"/>
      <c r="D466" s="532"/>
      <c r="E466" s="597" t="str">
        <f ca="1">'9'!AE40</f>
        <v xml:space="preserve"> </v>
      </c>
      <c r="F466" s="597"/>
      <c r="G466" s="597"/>
      <c r="H466" s="598" t="str">
        <f ca="1">'9'!AF40</f>
        <v xml:space="preserve"> </v>
      </c>
      <c r="I466" s="598"/>
      <c r="J466" s="599" t="str">
        <f ca="1">IF(CONCATENATE('9'!AG40,". ",'9'!AH40,". ",'9'!AI40)=$AJ$432,"-",CONCATENATE('9'!AG40,". ",'9'!AH40,". ",'9'!AI40))</f>
        <v xml:space="preserve"> .  .  </v>
      </c>
      <c r="K466" s="599"/>
      <c r="L466" s="598" t="str">
        <f ca="1">'9'!AJ40</f>
        <v xml:space="preserve"> </v>
      </c>
      <c r="M466" s="598"/>
      <c r="N466" s="598"/>
      <c r="O466" s="542" t="str">
        <f ca="1">IF(CONCATENATE('9'!AK40,", ",'9'!AL40," ",'9'!AM40)=" ,    "," ",IF(CONCATENATE('9'!AK40,", ",'9'!AL40," ",'9'!AM40)="-, - -","-",CONCATENATE('9'!AK40,", ",'9'!AL40," ",'9'!AM40)))</f>
        <v xml:space="preserve"> </v>
      </c>
      <c r="P466" s="542"/>
      <c r="Q466" s="542"/>
      <c r="R466" s="542" t="str">
        <f ca="1">IF(CONCATENATE('9'!AN40,", (",'9'!AP40,"), ",'9'!AQ40,", ",'9'!AO40)=$AJ$435,"",IF(CONCATENATE('9'!AN40,", (",'9'!AP40,"), ",'9'!AQ40,", ",'9'!AO40)=$AJ$434,"-",CONCATENATE('9'!AN40,", (",'9'!AP40,"), ",'9'!AQ40,", ",'9'!AO40)))</f>
        <v/>
      </c>
      <c r="S466" s="542"/>
      <c r="T466" s="542"/>
      <c r="U466" s="542"/>
    </row>
    <row r="467" spans="1:21" x14ac:dyDescent="0.35">
      <c r="A467" s="214">
        <v>36</v>
      </c>
      <c r="B467" s="532" t="str">
        <f ca="1">CONCATENATE('9'!AB41," ",'9'!AC41," ",'9'!AD41)</f>
        <v xml:space="preserve">     </v>
      </c>
      <c r="C467" s="532"/>
      <c r="D467" s="532"/>
      <c r="E467" s="597" t="str">
        <f ca="1">'9'!AE41</f>
        <v xml:space="preserve"> </v>
      </c>
      <c r="F467" s="597"/>
      <c r="G467" s="597"/>
      <c r="H467" s="598" t="str">
        <f ca="1">'9'!AF41</f>
        <v xml:space="preserve"> </v>
      </c>
      <c r="I467" s="598"/>
      <c r="J467" s="599" t="str">
        <f ca="1">IF(CONCATENATE('9'!AG41,". ",'9'!AH41,". ",'9'!AI41)=$AJ$432,"-",CONCATENATE('9'!AG41,". ",'9'!AH41,". ",'9'!AI41))</f>
        <v xml:space="preserve"> .  .  </v>
      </c>
      <c r="K467" s="599"/>
      <c r="L467" s="598" t="str">
        <f ca="1">'9'!AJ41</f>
        <v xml:space="preserve"> </v>
      </c>
      <c r="M467" s="598"/>
      <c r="N467" s="598"/>
      <c r="O467" s="542" t="str">
        <f ca="1">IF(CONCATENATE('9'!AK41,", ",'9'!AL41," ",'9'!AM41)=" ,    "," ",IF(CONCATENATE('9'!AK41,", ",'9'!AL41," ",'9'!AM41)="-, - -","-",CONCATENATE('9'!AK41,", ",'9'!AL41," ",'9'!AM41)))</f>
        <v xml:space="preserve"> </v>
      </c>
      <c r="P467" s="542"/>
      <c r="Q467" s="542"/>
      <c r="R467" s="542" t="str">
        <f ca="1">IF(CONCATENATE('9'!AN41,", (",'9'!AP41,"), ",'9'!AQ41,", ",'9'!AO41)=$AJ$435,"",IF(CONCATENATE('9'!AN41,", (",'9'!AP41,"), ",'9'!AQ41,", ",'9'!AO41)=$AJ$434,"-",CONCATENATE('9'!AN41,", (",'9'!AP41,"), ",'9'!AQ41,", ",'9'!AO41)))</f>
        <v/>
      </c>
      <c r="S467" s="542"/>
      <c r="T467" s="542"/>
      <c r="U467" s="542"/>
    </row>
    <row r="468" spans="1:21" x14ac:dyDescent="0.35">
      <c r="A468" s="214">
        <v>37</v>
      </c>
      <c r="B468" s="532" t="str">
        <f ca="1">CONCATENATE('9'!AB42," ",'9'!AC42," ",'9'!AD42)</f>
        <v xml:space="preserve">     </v>
      </c>
      <c r="C468" s="532"/>
      <c r="D468" s="532"/>
      <c r="E468" s="597" t="str">
        <f ca="1">'9'!AE42</f>
        <v xml:space="preserve"> </v>
      </c>
      <c r="F468" s="597"/>
      <c r="G468" s="597"/>
      <c r="H468" s="598" t="str">
        <f ca="1">'9'!AF42</f>
        <v xml:space="preserve"> </v>
      </c>
      <c r="I468" s="598"/>
      <c r="J468" s="599" t="str">
        <f ca="1">IF(CONCATENATE('9'!AG42,". ",'9'!AH42,". ",'9'!AI42)=$AJ$432,"-",CONCATENATE('9'!AG42,". ",'9'!AH42,". ",'9'!AI42))</f>
        <v xml:space="preserve"> .  .  </v>
      </c>
      <c r="K468" s="599"/>
      <c r="L468" s="598" t="str">
        <f ca="1">'9'!AJ42</f>
        <v xml:space="preserve"> </v>
      </c>
      <c r="M468" s="598"/>
      <c r="N468" s="598"/>
      <c r="O468" s="542" t="str">
        <f ca="1">IF(CONCATENATE('9'!AK42,", ",'9'!AL42," ",'9'!AM42)=" ,    "," ",IF(CONCATENATE('9'!AK42,", ",'9'!AL42," ",'9'!AM42)="-, - -","-",CONCATENATE('9'!AK42,", ",'9'!AL42," ",'9'!AM42)))</f>
        <v xml:space="preserve"> </v>
      </c>
      <c r="P468" s="542"/>
      <c r="Q468" s="542"/>
      <c r="R468" s="542" t="str">
        <f ca="1">IF(CONCATENATE('9'!AN42,", (",'9'!AP42,"), ",'9'!AQ42,", ",'9'!AO42)=$AJ$435,"",IF(CONCATENATE('9'!AN42,", (",'9'!AP42,"), ",'9'!AQ42,", ",'9'!AO42)=$AJ$434,"-",CONCATENATE('9'!AN42,", (",'9'!AP42,"), ",'9'!AQ42,", ",'9'!AO42)))</f>
        <v/>
      </c>
      <c r="S468" s="542"/>
      <c r="T468" s="542"/>
      <c r="U468" s="542"/>
    </row>
    <row r="469" spans="1:21" x14ac:dyDescent="0.35">
      <c r="A469" s="214">
        <v>38</v>
      </c>
      <c r="B469" s="532" t="str">
        <f ca="1">CONCATENATE('9'!AB43," ",'9'!AC43," ",'9'!AD43)</f>
        <v xml:space="preserve">     </v>
      </c>
      <c r="C469" s="532"/>
      <c r="D469" s="532"/>
      <c r="E469" s="597" t="str">
        <f ca="1">'9'!AE43</f>
        <v xml:space="preserve"> </v>
      </c>
      <c r="F469" s="597"/>
      <c r="G469" s="597"/>
      <c r="H469" s="598" t="str">
        <f ca="1">'9'!AF43</f>
        <v xml:space="preserve"> </v>
      </c>
      <c r="I469" s="598"/>
      <c r="J469" s="599" t="str">
        <f ca="1">IF(CONCATENATE('9'!AG43,". ",'9'!AH43,". ",'9'!AI43)=$AJ$432,"-",CONCATENATE('9'!AG43,". ",'9'!AH43,". ",'9'!AI43))</f>
        <v xml:space="preserve"> .  .  </v>
      </c>
      <c r="K469" s="599"/>
      <c r="L469" s="598" t="str">
        <f ca="1">'9'!AJ43</f>
        <v xml:space="preserve"> </v>
      </c>
      <c r="M469" s="598"/>
      <c r="N469" s="598"/>
      <c r="O469" s="542" t="str">
        <f ca="1">IF(CONCATENATE('9'!AK43,", ",'9'!AL43," ",'9'!AM43)=" ,    "," ",IF(CONCATENATE('9'!AK43,", ",'9'!AL43," ",'9'!AM43)="-, - -","-",CONCATENATE('9'!AK43,", ",'9'!AL43," ",'9'!AM43)))</f>
        <v xml:space="preserve"> </v>
      </c>
      <c r="P469" s="542"/>
      <c r="Q469" s="542"/>
      <c r="R469" s="542" t="str">
        <f ca="1">IF(CONCATENATE('9'!AN43,", (",'9'!AP43,"), ",'9'!AQ43,", ",'9'!AO43)=$AJ$435,"",IF(CONCATENATE('9'!AN43,", (",'9'!AP43,"), ",'9'!AQ43,", ",'9'!AO43)=$AJ$434,"-",CONCATENATE('9'!AN43,", (",'9'!AP43,"), ",'9'!AQ43,", ",'9'!AO43)))</f>
        <v/>
      </c>
      <c r="S469" s="542"/>
      <c r="T469" s="542"/>
      <c r="U469" s="542"/>
    </row>
    <row r="470" spans="1:21" x14ac:dyDescent="0.35">
      <c r="A470" s="214">
        <v>39</v>
      </c>
      <c r="B470" s="532" t="str">
        <f ca="1">CONCATENATE('9'!AB44," ",'9'!AC44," ",'9'!AD44)</f>
        <v xml:space="preserve">     </v>
      </c>
      <c r="C470" s="532"/>
      <c r="D470" s="532"/>
      <c r="E470" s="597" t="str">
        <f ca="1">'9'!AE44</f>
        <v xml:space="preserve"> </v>
      </c>
      <c r="F470" s="597"/>
      <c r="G470" s="597"/>
      <c r="H470" s="598" t="str">
        <f ca="1">'9'!AF44</f>
        <v xml:space="preserve"> </v>
      </c>
      <c r="I470" s="598"/>
      <c r="J470" s="599" t="str">
        <f ca="1">IF(CONCATENATE('9'!AG44,". ",'9'!AH44,". ",'9'!AI44)=$AJ$432,"-",CONCATENATE('9'!AG44,". ",'9'!AH44,". ",'9'!AI44))</f>
        <v xml:space="preserve"> .  .  </v>
      </c>
      <c r="K470" s="599"/>
      <c r="L470" s="598" t="str">
        <f ca="1">'9'!AJ44</f>
        <v xml:space="preserve"> </v>
      </c>
      <c r="M470" s="598"/>
      <c r="N470" s="598"/>
      <c r="O470" s="542" t="str">
        <f ca="1">IF(CONCATENATE('9'!AK44,", ",'9'!AL44," ",'9'!AM44)=" ,    "," ",IF(CONCATENATE('9'!AK44,", ",'9'!AL44," ",'9'!AM44)="-, - -","-",CONCATENATE('9'!AK44,", ",'9'!AL44," ",'9'!AM44)))</f>
        <v xml:space="preserve"> </v>
      </c>
      <c r="P470" s="542"/>
      <c r="Q470" s="542"/>
      <c r="R470" s="542" t="str">
        <f ca="1">IF(CONCATENATE('9'!AN44,", (",'9'!AP44,"), ",'9'!AQ44,", ",'9'!AO44)=$AJ$435,"",IF(CONCATENATE('9'!AN44,", (",'9'!AP44,"), ",'9'!AQ44,", ",'9'!AO44)=$AJ$434,"-",CONCATENATE('9'!AN44,", (",'9'!AP44,"), ",'9'!AQ44,", ",'9'!AO44)))</f>
        <v/>
      </c>
      <c r="S470" s="542"/>
      <c r="T470" s="542"/>
      <c r="U470" s="542"/>
    </row>
    <row r="471" spans="1:21" x14ac:dyDescent="0.35">
      <c r="A471" s="214">
        <v>40</v>
      </c>
      <c r="B471" s="532" t="str">
        <f ca="1">CONCATENATE('9'!AB45," ",'9'!AC45," ",'9'!AD45)</f>
        <v xml:space="preserve">     </v>
      </c>
      <c r="C471" s="532"/>
      <c r="D471" s="532"/>
      <c r="E471" s="597" t="str">
        <f ca="1">'9'!AE45</f>
        <v xml:space="preserve"> </v>
      </c>
      <c r="F471" s="597"/>
      <c r="G471" s="597"/>
      <c r="H471" s="598" t="str">
        <f ca="1">'9'!AF45</f>
        <v xml:space="preserve"> </v>
      </c>
      <c r="I471" s="598"/>
      <c r="J471" s="599" t="str">
        <f ca="1">IF(CONCATENATE('9'!AG45,". ",'9'!AH45,". ",'9'!AI45)=$AJ$432,"-",CONCATENATE('9'!AG45,". ",'9'!AH45,". ",'9'!AI45))</f>
        <v xml:space="preserve"> .  .  </v>
      </c>
      <c r="K471" s="599"/>
      <c r="L471" s="598" t="str">
        <f ca="1">'9'!AJ45</f>
        <v xml:space="preserve"> </v>
      </c>
      <c r="M471" s="598"/>
      <c r="N471" s="598"/>
      <c r="O471" s="542" t="str">
        <f ca="1">IF(CONCATENATE('9'!AK45,", ",'9'!AL45," ",'9'!AM45)=" ,    "," ",IF(CONCATENATE('9'!AK45,", ",'9'!AL45," ",'9'!AM45)="-, - -","-",CONCATENATE('9'!AK45,", ",'9'!AL45," ",'9'!AM45)))</f>
        <v xml:space="preserve"> </v>
      </c>
      <c r="P471" s="542"/>
      <c r="Q471" s="542"/>
      <c r="R471" s="542" t="str">
        <f ca="1">IF(CONCATENATE('9'!AN45,", (",'9'!AP45,"), ",'9'!AQ45,", ",'9'!AO45)=$AJ$435,"",IF(CONCATENATE('9'!AN45,", (",'9'!AP45,"), ",'9'!AQ45,", ",'9'!AO45)=$AJ$434,"-",CONCATENATE('9'!AN45,", (",'9'!AP45,"), ",'9'!AQ45,", ",'9'!AO45)))</f>
        <v/>
      </c>
      <c r="S471" s="542"/>
      <c r="T471" s="542"/>
      <c r="U471" s="542"/>
    </row>
    <row r="472" spans="1:21" x14ac:dyDescent="0.35">
      <c r="A472" s="214">
        <v>41</v>
      </c>
      <c r="B472" s="532" t="str">
        <f ca="1">CONCATENATE('9'!AB46," ",'9'!AC46," ",'9'!AD46)</f>
        <v xml:space="preserve">     </v>
      </c>
      <c r="C472" s="532"/>
      <c r="D472" s="532"/>
      <c r="E472" s="597" t="str">
        <f ca="1">'9'!AE46</f>
        <v xml:space="preserve"> </v>
      </c>
      <c r="F472" s="597"/>
      <c r="G472" s="597"/>
      <c r="H472" s="598" t="str">
        <f ca="1">'9'!AF46</f>
        <v xml:space="preserve"> </v>
      </c>
      <c r="I472" s="598"/>
      <c r="J472" s="599" t="str">
        <f ca="1">IF(CONCATENATE('9'!AG46,". ",'9'!AH46,". ",'9'!AI46)=$AJ$432,"-",CONCATENATE('9'!AG46,". ",'9'!AH46,". ",'9'!AI46))</f>
        <v xml:space="preserve"> .  .  </v>
      </c>
      <c r="K472" s="599"/>
      <c r="L472" s="598" t="str">
        <f ca="1">'9'!AJ46</f>
        <v xml:space="preserve"> </v>
      </c>
      <c r="M472" s="598"/>
      <c r="N472" s="598"/>
      <c r="O472" s="542" t="str">
        <f ca="1">IF(CONCATENATE('9'!AK46,", ",'9'!AL46," ",'9'!AM46)=" ,    "," ",IF(CONCATENATE('9'!AK46,", ",'9'!AL46," ",'9'!AM46)="-, - -","-",CONCATENATE('9'!AK46,", ",'9'!AL46," ",'9'!AM46)))</f>
        <v xml:space="preserve"> </v>
      </c>
      <c r="P472" s="542"/>
      <c r="Q472" s="542"/>
      <c r="R472" s="542" t="str">
        <f ca="1">IF(CONCATENATE('9'!AN46,", (",'9'!AP46,"), ",'9'!AQ46,", ",'9'!AO46)=$AJ$435,"",IF(CONCATENATE('9'!AN46,", (",'9'!AP46,"), ",'9'!AQ46,", ",'9'!AO46)=$AJ$434,"-",CONCATENATE('9'!AN46,", (",'9'!AP46,"), ",'9'!AQ46,", ",'9'!AO46)))</f>
        <v/>
      </c>
      <c r="S472" s="542"/>
      <c r="T472" s="542"/>
      <c r="U472" s="542"/>
    </row>
    <row r="473" spans="1:21" x14ac:dyDescent="0.35">
      <c r="A473" s="214">
        <v>42</v>
      </c>
      <c r="B473" s="532" t="str">
        <f ca="1">CONCATENATE('9'!AB47," ",'9'!AC47," ",'9'!AD47)</f>
        <v xml:space="preserve">     </v>
      </c>
      <c r="C473" s="532"/>
      <c r="D473" s="532"/>
      <c r="E473" s="597" t="str">
        <f ca="1">'9'!AE47</f>
        <v xml:space="preserve"> </v>
      </c>
      <c r="F473" s="597"/>
      <c r="G473" s="597"/>
      <c r="H473" s="598" t="str">
        <f ca="1">'9'!AF47</f>
        <v xml:space="preserve"> </v>
      </c>
      <c r="I473" s="598"/>
      <c r="J473" s="599" t="str">
        <f ca="1">IF(CONCATENATE('9'!AG47,". ",'9'!AH47,". ",'9'!AI47)=$AJ$432,"-",CONCATENATE('9'!AG47,". ",'9'!AH47,". ",'9'!AI47))</f>
        <v xml:space="preserve"> .  .  </v>
      </c>
      <c r="K473" s="599"/>
      <c r="L473" s="598" t="str">
        <f ca="1">'9'!AJ47</f>
        <v xml:space="preserve"> </v>
      </c>
      <c r="M473" s="598"/>
      <c r="N473" s="598"/>
      <c r="O473" s="542" t="str">
        <f ca="1">IF(CONCATENATE('9'!AK47,", ",'9'!AL47," ",'9'!AM47)=" ,    "," ",IF(CONCATENATE('9'!AK47,", ",'9'!AL47," ",'9'!AM47)="-, - -","-",CONCATENATE('9'!AK47,", ",'9'!AL47," ",'9'!AM47)))</f>
        <v xml:space="preserve"> </v>
      </c>
      <c r="P473" s="542"/>
      <c r="Q473" s="542"/>
      <c r="R473" s="542" t="str">
        <f ca="1">IF(CONCATENATE('9'!AN47,", (",'9'!AP47,"), ",'9'!AQ47,", ",'9'!AO47)=$AJ$435,"",IF(CONCATENATE('9'!AN47,", (",'9'!AP47,"), ",'9'!AQ47,", ",'9'!AO47)=$AJ$434,"-",CONCATENATE('9'!AN47,", (",'9'!AP47,"), ",'9'!AQ47,", ",'9'!AO47)))</f>
        <v/>
      </c>
      <c r="S473" s="542"/>
      <c r="T473" s="542"/>
      <c r="U473" s="542"/>
    </row>
    <row r="474" spans="1:21" x14ac:dyDescent="0.35">
      <c r="A474" s="214">
        <v>43</v>
      </c>
      <c r="B474" s="532" t="str">
        <f ca="1">CONCATENATE('9'!AB48," ",'9'!AC48," ",'9'!AD48)</f>
        <v xml:space="preserve">     </v>
      </c>
      <c r="C474" s="532"/>
      <c r="D474" s="532"/>
      <c r="E474" s="597" t="str">
        <f ca="1">'9'!AE48</f>
        <v xml:space="preserve"> </v>
      </c>
      <c r="F474" s="597"/>
      <c r="G474" s="597"/>
      <c r="H474" s="598" t="str">
        <f ca="1">'9'!AF48</f>
        <v xml:space="preserve"> </v>
      </c>
      <c r="I474" s="598"/>
      <c r="J474" s="599" t="str">
        <f ca="1">IF(CONCATENATE('9'!AG48,". ",'9'!AH48,". ",'9'!AI48)=$AJ$432,"-",CONCATENATE('9'!AG48,". ",'9'!AH48,". ",'9'!AI48))</f>
        <v xml:space="preserve"> .  .  </v>
      </c>
      <c r="K474" s="599"/>
      <c r="L474" s="598" t="str">
        <f ca="1">'9'!AJ48</f>
        <v xml:space="preserve"> </v>
      </c>
      <c r="M474" s="598"/>
      <c r="N474" s="598"/>
      <c r="O474" s="542" t="str">
        <f ca="1">IF(CONCATENATE('9'!AK48,", ",'9'!AL48," ",'9'!AM48)=" ,    "," ",IF(CONCATENATE('9'!AK48,", ",'9'!AL48," ",'9'!AM48)="-, - -","-",CONCATENATE('9'!AK48,", ",'9'!AL48," ",'9'!AM48)))</f>
        <v xml:space="preserve"> </v>
      </c>
      <c r="P474" s="542"/>
      <c r="Q474" s="542"/>
      <c r="R474" s="542" t="str">
        <f ca="1">IF(CONCATENATE('9'!AN48,", (",'9'!AP48,"), ",'9'!AQ48,", ",'9'!AO48)=$AJ$435,"",IF(CONCATENATE('9'!AN48,", (",'9'!AP48,"), ",'9'!AQ48,", ",'9'!AO48)=$AJ$434,"-",CONCATENATE('9'!AN48,", (",'9'!AP48,"), ",'9'!AQ48,", ",'9'!AO48)))</f>
        <v/>
      </c>
      <c r="S474" s="542"/>
      <c r="T474" s="542"/>
      <c r="U474" s="542"/>
    </row>
    <row r="475" spans="1:21" x14ac:dyDescent="0.35">
      <c r="A475" s="214">
        <v>44</v>
      </c>
      <c r="B475" s="532" t="str">
        <f ca="1">CONCATENATE('9'!AB49," ",'9'!AC49," ",'9'!AD49)</f>
        <v xml:space="preserve">     </v>
      </c>
      <c r="C475" s="532"/>
      <c r="D475" s="532"/>
      <c r="E475" s="597" t="str">
        <f ca="1">'9'!AE49</f>
        <v xml:space="preserve"> </v>
      </c>
      <c r="F475" s="597"/>
      <c r="G475" s="597"/>
      <c r="H475" s="598" t="str">
        <f ca="1">'9'!AF49</f>
        <v xml:space="preserve"> </v>
      </c>
      <c r="I475" s="598"/>
      <c r="J475" s="599" t="str">
        <f ca="1">IF(CONCATENATE('9'!AG49,". ",'9'!AH49,". ",'9'!AI49)=$AJ$432,"-",CONCATENATE('9'!AG49,". ",'9'!AH49,". ",'9'!AI49))</f>
        <v xml:space="preserve"> .  .  </v>
      </c>
      <c r="K475" s="599"/>
      <c r="L475" s="598" t="str">
        <f ca="1">'9'!AJ49</f>
        <v xml:space="preserve"> </v>
      </c>
      <c r="M475" s="598"/>
      <c r="N475" s="598"/>
      <c r="O475" s="542" t="str">
        <f ca="1">IF(CONCATENATE('9'!AK49,", ",'9'!AL49," ",'9'!AM49)=" ,    "," ",IF(CONCATENATE('9'!AK49,", ",'9'!AL49," ",'9'!AM49)="-, - -","-",CONCATENATE('9'!AK49,", ",'9'!AL49," ",'9'!AM49)))</f>
        <v xml:space="preserve"> </v>
      </c>
      <c r="P475" s="542"/>
      <c r="Q475" s="542"/>
      <c r="R475" s="542" t="str">
        <f ca="1">IF(CONCATENATE('9'!AN49,", (",'9'!AP49,"), ",'9'!AQ49,", ",'9'!AO49)=$AJ$435,"",IF(CONCATENATE('9'!AN49,", (",'9'!AP49,"), ",'9'!AQ49,", ",'9'!AO49)=$AJ$434,"-",CONCATENATE('9'!AN49,", (",'9'!AP49,"), ",'9'!AQ49,", ",'9'!AO49)))</f>
        <v/>
      </c>
      <c r="S475" s="542"/>
      <c r="T475" s="542"/>
      <c r="U475" s="542"/>
    </row>
    <row r="476" spans="1:21" x14ac:dyDescent="0.35">
      <c r="A476" s="214">
        <v>45</v>
      </c>
      <c r="B476" s="532" t="str">
        <f ca="1">CONCATENATE('9'!AB50," ",'9'!AC50," ",'9'!AD50)</f>
        <v xml:space="preserve">     </v>
      </c>
      <c r="C476" s="532"/>
      <c r="D476" s="532"/>
      <c r="E476" s="597" t="str">
        <f ca="1">'9'!AE50</f>
        <v xml:space="preserve"> </v>
      </c>
      <c r="F476" s="597"/>
      <c r="G476" s="597"/>
      <c r="H476" s="598" t="str">
        <f ca="1">'9'!AF50</f>
        <v xml:space="preserve"> </v>
      </c>
      <c r="I476" s="598"/>
      <c r="J476" s="599" t="str">
        <f ca="1">IF(CONCATENATE('9'!AG50,". ",'9'!AH50,". ",'9'!AI50)=$AJ$432,"-",CONCATENATE('9'!AG50,". ",'9'!AH50,". ",'9'!AI50))</f>
        <v xml:space="preserve"> .  .  </v>
      </c>
      <c r="K476" s="599"/>
      <c r="L476" s="598" t="str">
        <f ca="1">'9'!AJ50</f>
        <v xml:space="preserve"> </v>
      </c>
      <c r="M476" s="598"/>
      <c r="N476" s="598"/>
      <c r="O476" s="542" t="str">
        <f ca="1">IF(CONCATENATE('9'!AK50,", ",'9'!AL50," ",'9'!AM50)=" ,    "," ",IF(CONCATENATE('9'!AK50,", ",'9'!AL50," ",'9'!AM50)="-, - -","-",CONCATENATE('9'!AK50,", ",'9'!AL50," ",'9'!AM50)))</f>
        <v xml:space="preserve"> </v>
      </c>
      <c r="P476" s="542"/>
      <c r="Q476" s="542"/>
      <c r="R476" s="542" t="str">
        <f ca="1">IF(CONCATENATE('9'!AN50,", (",'9'!AP50,"), ",'9'!AQ50,", ",'9'!AO50)=$AJ$435,"",IF(CONCATENATE('9'!AN50,", (",'9'!AP50,"), ",'9'!AQ50,", ",'9'!AO50)=$AJ$434,"-",CONCATENATE('9'!AN50,", (",'9'!AP50,"), ",'9'!AQ50,", ",'9'!AO50)))</f>
        <v/>
      </c>
      <c r="S476" s="542"/>
      <c r="T476" s="542"/>
      <c r="U476" s="542"/>
    </row>
    <row r="477" spans="1:21" x14ac:dyDescent="0.35">
      <c r="A477" s="214">
        <v>46</v>
      </c>
      <c r="B477" s="532" t="str">
        <f ca="1">CONCATENATE('9'!AB51," ",'9'!AC51," ",'9'!AD51)</f>
        <v xml:space="preserve">     </v>
      </c>
      <c r="C477" s="532"/>
      <c r="D477" s="532"/>
      <c r="E477" s="597" t="str">
        <f ca="1">'9'!AE51</f>
        <v xml:space="preserve"> </v>
      </c>
      <c r="F477" s="597"/>
      <c r="G477" s="597"/>
      <c r="H477" s="598" t="str">
        <f ca="1">'9'!AF51</f>
        <v xml:space="preserve"> </v>
      </c>
      <c r="I477" s="598"/>
      <c r="J477" s="599" t="str">
        <f ca="1">IF(CONCATENATE('9'!AG51,". ",'9'!AH51,". ",'9'!AI51)=$AJ$432,"-",CONCATENATE('9'!AG51,". ",'9'!AH51,". ",'9'!AI51))</f>
        <v xml:space="preserve"> .  .  </v>
      </c>
      <c r="K477" s="599"/>
      <c r="L477" s="598" t="str">
        <f ca="1">'9'!AJ51</f>
        <v xml:space="preserve"> </v>
      </c>
      <c r="M477" s="598"/>
      <c r="N477" s="598"/>
      <c r="O477" s="542" t="str">
        <f ca="1">IF(CONCATENATE('9'!AK51,", ",'9'!AL51," ",'9'!AM51)=" ,    "," ",IF(CONCATENATE('9'!AK51,", ",'9'!AL51," ",'9'!AM51)="-, - -","-",CONCATENATE('9'!AK51,", ",'9'!AL51," ",'9'!AM51)))</f>
        <v xml:space="preserve"> </v>
      </c>
      <c r="P477" s="542"/>
      <c r="Q477" s="542"/>
      <c r="R477" s="542" t="str">
        <f ca="1">IF(CONCATENATE('9'!AN51,", (",'9'!AP51,"), ",'9'!AQ51,", ",'9'!AO51)=$AJ$435,"",IF(CONCATENATE('9'!AN51,", (",'9'!AP51,"), ",'9'!AQ51,", ",'9'!AO51)=$AJ$434,"-",CONCATENATE('9'!AN51,", (",'9'!AP51,"), ",'9'!AQ51,", ",'9'!AO51)))</f>
        <v/>
      </c>
      <c r="S477" s="542"/>
      <c r="T477" s="542"/>
      <c r="U477" s="542"/>
    </row>
    <row r="478" spans="1:21" x14ac:dyDescent="0.35">
      <c r="A478" s="214">
        <v>47</v>
      </c>
      <c r="B478" s="532" t="str">
        <f ca="1">CONCATENATE('9'!AB52," ",'9'!AC52," ",'9'!AD52)</f>
        <v xml:space="preserve">     </v>
      </c>
      <c r="C478" s="532"/>
      <c r="D478" s="532"/>
      <c r="E478" s="597" t="str">
        <f ca="1">'9'!AE52</f>
        <v xml:space="preserve"> </v>
      </c>
      <c r="F478" s="597"/>
      <c r="G478" s="597"/>
      <c r="H478" s="598" t="str">
        <f ca="1">'9'!AF52</f>
        <v xml:space="preserve"> </v>
      </c>
      <c r="I478" s="598"/>
      <c r="J478" s="599" t="str">
        <f ca="1">IF(CONCATENATE('9'!AG52,". ",'9'!AH52,". ",'9'!AI52)=$AJ$432,"-",CONCATENATE('9'!AG52,". ",'9'!AH52,". ",'9'!AI52))</f>
        <v xml:space="preserve"> .  .  </v>
      </c>
      <c r="K478" s="599"/>
      <c r="L478" s="598" t="str">
        <f ca="1">'9'!AJ52</f>
        <v xml:space="preserve"> </v>
      </c>
      <c r="M478" s="598"/>
      <c r="N478" s="598"/>
      <c r="O478" s="542" t="str">
        <f ca="1">IF(CONCATENATE('9'!AK52,", ",'9'!AL52," ",'9'!AM52)=" ,    "," ",IF(CONCATENATE('9'!AK52,", ",'9'!AL52," ",'9'!AM52)="-, - -","-",CONCATENATE('9'!AK52,", ",'9'!AL52," ",'9'!AM52)))</f>
        <v xml:space="preserve"> </v>
      </c>
      <c r="P478" s="542"/>
      <c r="Q478" s="542"/>
      <c r="R478" s="542" t="str">
        <f ca="1">IF(CONCATENATE('9'!AN52,", (",'9'!AP52,"), ",'9'!AQ52,", ",'9'!AO52)=$AJ$435,"",IF(CONCATENATE('9'!AN52,", (",'9'!AP52,"), ",'9'!AQ52,", ",'9'!AO52)=$AJ$434,"-",CONCATENATE('9'!AN52,", (",'9'!AP52,"), ",'9'!AQ52,", ",'9'!AO52)))</f>
        <v/>
      </c>
      <c r="S478" s="542"/>
      <c r="T478" s="542"/>
      <c r="U478" s="542"/>
    </row>
    <row r="479" spans="1:21" x14ac:dyDescent="0.35">
      <c r="A479" s="214">
        <v>48</v>
      </c>
      <c r="B479" s="532" t="str">
        <f ca="1">CONCATENATE('9'!AB53," ",'9'!AC53," ",'9'!AD53)</f>
        <v xml:space="preserve">     </v>
      </c>
      <c r="C479" s="532"/>
      <c r="D479" s="532"/>
      <c r="E479" s="597" t="str">
        <f ca="1">'9'!AE53</f>
        <v xml:space="preserve"> </v>
      </c>
      <c r="F479" s="597"/>
      <c r="G479" s="597"/>
      <c r="H479" s="598" t="str">
        <f ca="1">'9'!AF53</f>
        <v xml:space="preserve"> </v>
      </c>
      <c r="I479" s="598"/>
      <c r="J479" s="599" t="str">
        <f ca="1">IF(CONCATENATE('9'!AG53,". ",'9'!AH53,". ",'9'!AI53)=$AJ$432,"-",CONCATENATE('9'!AG53,". ",'9'!AH53,". ",'9'!AI53))</f>
        <v xml:space="preserve"> .  .  </v>
      </c>
      <c r="K479" s="599"/>
      <c r="L479" s="598" t="str">
        <f ca="1">'9'!AJ53</f>
        <v xml:space="preserve"> </v>
      </c>
      <c r="M479" s="598"/>
      <c r="N479" s="598"/>
      <c r="O479" s="542" t="str">
        <f ca="1">IF(CONCATENATE('9'!AK53,", ",'9'!AL53," ",'9'!AM53)=" ,    "," ",IF(CONCATENATE('9'!AK53,", ",'9'!AL53," ",'9'!AM53)="-, - -","-",CONCATENATE('9'!AK53,", ",'9'!AL53," ",'9'!AM53)))</f>
        <v xml:space="preserve"> </v>
      </c>
      <c r="P479" s="542"/>
      <c r="Q479" s="542"/>
      <c r="R479" s="542" t="str">
        <f ca="1">IF(CONCATENATE('9'!AN53,", (",'9'!AP53,"), ",'9'!AQ53,", ",'9'!AO53)=$AJ$435,"",IF(CONCATENATE('9'!AN53,", (",'9'!AP53,"), ",'9'!AQ53,", ",'9'!AO53)=$AJ$434,"-",CONCATENATE('9'!AN53,", (",'9'!AP53,"), ",'9'!AQ53,", ",'9'!AO53)))</f>
        <v/>
      </c>
      <c r="S479" s="542"/>
      <c r="T479" s="542"/>
      <c r="U479" s="542"/>
    </row>
    <row r="480" spans="1:21" x14ac:dyDescent="0.35">
      <c r="A480" s="214">
        <v>49</v>
      </c>
      <c r="B480" s="532" t="str">
        <f ca="1">CONCATENATE('9'!AB54," ",'9'!AC54," ",'9'!AD54)</f>
        <v xml:space="preserve">     </v>
      </c>
      <c r="C480" s="532"/>
      <c r="D480" s="532"/>
      <c r="E480" s="597" t="str">
        <f ca="1">'9'!AE54</f>
        <v xml:space="preserve"> </v>
      </c>
      <c r="F480" s="597"/>
      <c r="G480" s="597"/>
      <c r="H480" s="598" t="str">
        <f ca="1">'9'!AF54</f>
        <v xml:space="preserve"> </v>
      </c>
      <c r="I480" s="598"/>
      <c r="J480" s="599" t="str">
        <f ca="1">IF(CONCATENATE('9'!AG54,". ",'9'!AH54,". ",'9'!AI54)=$AJ$432,"-",CONCATENATE('9'!AG54,". ",'9'!AH54,". ",'9'!AI54))</f>
        <v xml:space="preserve"> .  .  </v>
      </c>
      <c r="K480" s="599"/>
      <c r="L480" s="598" t="str">
        <f ca="1">'9'!AJ54</f>
        <v xml:space="preserve"> </v>
      </c>
      <c r="M480" s="598"/>
      <c r="N480" s="598"/>
      <c r="O480" s="542" t="str">
        <f ca="1">IF(CONCATENATE('9'!AK54,", ",'9'!AL54," ",'9'!AM54)=" ,    "," ",IF(CONCATENATE('9'!AK54,", ",'9'!AL54," ",'9'!AM54)="-, - -","-",CONCATENATE('9'!AK54,", ",'9'!AL54," ",'9'!AM54)))</f>
        <v xml:space="preserve"> </v>
      </c>
      <c r="P480" s="542"/>
      <c r="Q480" s="542"/>
      <c r="R480" s="542" t="str">
        <f ca="1">IF(CONCATENATE('9'!AN54,", (",'9'!AP54,"), ",'9'!AQ54,", ",'9'!AO54)=$AJ$435,"",IF(CONCATENATE('9'!AN54,", (",'9'!AP54,"), ",'9'!AQ54,", ",'9'!AO54)=$AJ$434,"-",CONCATENATE('9'!AN54,", (",'9'!AP54,"), ",'9'!AQ54,", ",'9'!AO54)))</f>
        <v/>
      </c>
      <c r="S480" s="542"/>
      <c r="T480" s="542"/>
      <c r="U480" s="542"/>
    </row>
    <row r="481" spans="1:36" x14ac:dyDescent="0.35">
      <c r="A481" s="214">
        <v>50</v>
      </c>
      <c r="B481" s="532" t="str">
        <f ca="1">CONCATENATE('9'!AB55," ",'9'!AC55," ",'9'!AD55)</f>
        <v xml:space="preserve">     </v>
      </c>
      <c r="C481" s="532"/>
      <c r="D481" s="532"/>
      <c r="E481" s="597" t="str">
        <f ca="1">'9'!AE55</f>
        <v xml:space="preserve"> </v>
      </c>
      <c r="F481" s="597"/>
      <c r="G481" s="597"/>
      <c r="H481" s="598" t="str">
        <f ca="1">'9'!AF55</f>
        <v xml:space="preserve"> </v>
      </c>
      <c r="I481" s="598"/>
      <c r="J481" s="599" t="str">
        <f ca="1">IF(CONCATENATE('9'!AG55,". ",'9'!AH55,". ",'9'!AI55)=$AJ$432,"-",CONCATENATE('9'!AG55,". ",'9'!AH55,". ",'9'!AI55))</f>
        <v xml:space="preserve"> .  .  </v>
      </c>
      <c r="K481" s="599"/>
      <c r="L481" s="598" t="str">
        <f ca="1">'9'!AJ55</f>
        <v xml:space="preserve"> </v>
      </c>
      <c r="M481" s="598"/>
      <c r="N481" s="598"/>
      <c r="O481" s="542" t="str">
        <f ca="1">IF(CONCATENATE('9'!AK55,", ",'9'!AL55," ",'9'!AM55)=" ,    "," ",IF(CONCATENATE('9'!AK55,", ",'9'!AL55," ",'9'!AM55)="-, - -","-",CONCATENATE('9'!AK55,", ",'9'!AL55," ",'9'!AM55)))</f>
        <v xml:space="preserve"> </v>
      </c>
      <c r="P481" s="542"/>
      <c r="Q481" s="542"/>
      <c r="R481" s="542" t="str">
        <f ca="1">IF(CONCATENATE('9'!AN55,", (",'9'!AP55,"), ",'9'!AQ55,", ",'9'!AO55)=$AJ$435,"",IF(CONCATENATE('9'!AN55,", (",'9'!AP55,"), ",'9'!AQ55,", ",'9'!AO55)=$AJ$434,"-",CONCATENATE('9'!AN55,", (",'9'!AP55,"), ",'9'!AQ55,", ",'9'!AO55)))</f>
        <v/>
      </c>
      <c r="S481" s="542"/>
      <c r="T481" s="542"/>
      <c r="U481" s="542"/>
    </row>
    <row r="482" spans="1:36" ht="35.25" customHeight="1" x14ac:dyDescent="0.35">
      <c r="A482" s="536" t="s">
        <v>797</v>
      </c>
      <c r="B482" s="536"/>
      <c r="C482" s="536"/>
      <c r="D482" s="537"/>
      <c r="E482" s="537"/>
      <c r="F482" s="537"/>
      <c r="G482" s="537"/>
      <c r="H482" s="537"/>
      <c r="I482" s="537"/>
      <c r="J482" s="537"/>
      <c r="K482" s="537"/>
      <c r="L482" s="537"/>
      <c r="M482" s="537"/>
      <c r="N482" s="537"/>
      <c r="O482" s="537"/>
      <c r="P482" s="537"/>
      <c r="Q482" s="537"/>
      <c r="R482" s="537"/>
      <c r="S482" s="537"/>
      <c r="T482" s="537"/>
      <c r="U482" s="537"/>
    </row>
    <row r="483" spans="1:36" x14ac:dyDescent="0.35">
      <c r="A483" s="198"/>
      <c r="B483" s="200"/>
      <c r="C483" s="200"/>
      <c r="D483" s="200"/>
      <c r="E483" s="200"/>
      <c r="F483" s="200"/>
      <c r="G483" s="200"/>
      <c r="H483" s="200"/>
      <c r="I483" s="200"/>
      <c r="J483" s="200"/>
      <c r="K483" s="200"/>
      <c r="L483" s="200"/>
      <c r="M483" s="202"/>
      <c r="N483" s="200"/>
      <c r="O483" s="200"/>
      <c r="P483" s="200"/>
      <c r="Q483" s="202"/>
      <c r="R483" s="200"/>
      <c r="S483" s="202"/>
      <c r="T483" s="202"/>
      <c r="U483" s="202"/>
    </row>
    <row r="484" spans="1:36" ht="35.25" customHeight="1" x14ac:dyDescent="0.35">
      <c r="A484" s="534" t="str">
        <f>'Анкета (зміст)'!A31:C31</f>
        <v xml:space="preserve">10. Інформація про перелік юридичних осіб, у яких асоційовані/близькі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власниками істотної </v>
      </c>
      <c r="B484" s="558"/>
      <c r="C484" s="558"/>
      <c r="D484" s="558"/>
      <c r="E484" s="558"/>
      <c r="F484" s="558"/>
      <c r="G484" s="558"/>
      <c r="H484" s="558"/>
      <c r="I484" s="558"/>
      <c r="J484" s="558"/>
      <c r="K484" s="558"/>
      <c r="L484" s="558"/>
      <c r="M484" s="558"/>
      <c r="N484" s="558"/>
      <c r="O484" s="558"/>
      <c r="P484" s="558"/>
      <c r="Q484" s="558"/>
      <c r="R484" s="558"/>
      <c r="S484" s="558"/>
      <c r="T484" s="558"/>
      <c r="U484" s="558"/>
    </row>
    <row r="485" spans="1:36" ht="15" customHeight="1" x14ac:dyDescent="0.35">
      <c r="A485" s="209"/>
      <c r="B485" s="201"/>
      <c r="C485" s="201"/>
      <c r="D485" s="201"/>
      <c r="E485" s="201"/>
      <c r="F485" s="201"/>
      <c r="G485" s="201"/>
      <c r="H485" s="201"/>
      <c r="I485" s="201"/>
      <c r="J485" s="201"/>
      <c r="K485" s="201"/>
      <c r="L485" s="200"/>
      <c r="M485" s="202"/>
      <c r="N485" s="200"/>
      <c r="O485" s="200"/>
      <c r="P485" s="200"/>
      <c r="Q485" s="202"/>
      <c r="R485" s="200"/>
      <c r="S485" s="202"/>
      <c r="T485" s="202"/>
      <c r="U485" s="203" t="s">
        <v>381</v>
      </c>
    </row>
    <row r="486" spans="1:36" ht="42.75" customHeight="1" x14ac:dyDescent="0.35">
      <c r="A486" s="553" t="s">
        <v>371</v>
      </c>
      <c r="B486" s="551" t="s">
        <v>935</v>
      </c>
      <c r="C486" s="551"/>
      <c r="D486" s="551"/>
      <c r="E486" s="551" t="s">
        <v>885</v>
      </c>
      <c r="F486" s="551"/>
      <c r="G486" s="551"/>
      <c r="H486" s="551" t="s">
        <v>375</v>
      </c>
      <c r="I486" s="551"/>
      <c r="J486" s="551" t="s">
        <v>139</v>
      </c>
      <c r="K486" s="551"/>
      <c r="L486" s="551"/>
      <c r="M486" s="551"/>
      <c r="N486" s="551"/>
      <c r="O486" s="551"/>
      <c r="P486" s="551" t="s">
        <v>247</v>
      </c>
      <c r="Q486" s="551"/>
      <c r="R486" s="551" t="s">
        <v>376</v>
      </c>
      <c r="S486" s="551"/>
      <c r="T486" s="551" t="str">
        <f>'10'!Z3</f>
        <v>Наявність зв’язку юридичної особи із заявником / надавачем фінансових послуг / надавача фінансових платіжних послуг / надавача обмежених платіжних послуг та його опис</v>
      </c>
      <c r="U486" s="551"/>
    </row>
    <row r="487" spans="1:36" ht="174.75" customHeight="1" x14ac:dyDescent="0.35">
      <c r="A487" s="553" t="s">
        <v>382</v>
      </c>
      <c r="B487" s="551"/>
      <c r="C487" s="551"/>
      <c r="D487" s="551"/>
      <c r="E487" s="551"/>
      <c r="F487" s="551"/>
      <c r="G487" s="551"/>
      <c r="H487" s="551"/>
      <c r="I487" s="551"/>
      <c r="J487" s="551" t="s">
        <v>0</v>
      </c>
      <c r="K487" s="551"/>
      <c r="L487" s="551" t="s">
        <v>383</v>
      </c>
      <c r="M487" s="551"/>
      <c r="N487" s="551" t="s">
        <v>1</v>
      </c>
      <c r="O487" s="551"/>
      <c r="P487" s="551"/>
      <c r="Q487" s="551"/>
      <c r="R487" s="551"/>
      <c r="S487" s="551"/>
      <c r="T487" s="551"/>
      <c r="U487" s="551"/>
    </row>
    <row r="488" spans="1:36" x14ac:dyDescent="0.35">
      <c r="A488" s="204">
        <v>1</v>
      </c>
      <c r="B488" s="556">
        <v>2</v>
      </c>
      <c r="C488" s="556"/>
      <c r="D488" s="556"/>
      <c r="E488" s="556">
        <v>3</v>
      </c>
      <c r="F488" s="556"/>
      <c r="G488" s="556"/>
      <c r="H488" s="556">
        <v>4</v>
      </c>
      <c r="I488" s="556"/>
      <c r="J488" s="556">
        <v>5</v>
      </c>
      <c r="K488" s="556"/>
      <c r="L488" s="556">
        <v>6</v>
      </c>
      <c r="M488" s="556"/>
      <c r="N488" s="556">
        <v>7</v>
      </c>
      <c r="O488" s="556"/>
      <c r="P488" s="556">
        <v>8</v>
      </c>
      <c r="Q488" s="556"/>
      <c r="R488" s="565">
        <v>9</v>
      </c>
      <c r="S488" s="566"/>
      <c r="T488" s="565">
        <v>10</v>
      </c>
      <c r="U488" s="566"/>
    </row>
    <row r="489" spans="1:36" x14ac:dyDescent="0.35">
      <c r="A489" s="205">
        <v>1</v>
      </c>
      <c r="B489" s="532" t="str">
        <f ca="1">CONCATENATE('10'!AB6," ",'10'!AC6," ",'10'!AD6)</f>
        <v xml:space="preserve">     </v>
      </c>
      <c r="C489" s="532"/>
      <c r="D489" s="532"/>
      <c r="E489" s="532" t="str">
        <f ca="1">IF(CONCATENATE('10'!AE6," (",'10'!AF6,"), ",'10'!AG6,", ",'10'!AH6)=$AJ$493,"",IF(CONCATENATE('10'!AE6," (",'10'!AF6,"), ",'10'!AG6,", ",'10'!AH6)=$AJ$490,"-",CONCATENATE('10'!AE6," (",'10'!AF6,"), ",'10'!AG6,", ",'10'!AH6)))</f>
        <v/>
      </c>
      <c r="F489" s="532"/>
      <c r="G489" s="532"/>
      <c r="H489" s="527" t="str">
        <f ca="1">IF(CONCATENATE('10'!AJ6,", ",'10'!AI6,", ",'10'!AK6," обл., ",'10'!AL6," р-н, ",'10'!AM6," ",'10'!AN6,", ",'10'!AO6," ",'10'!AP6,", буд. ",'10'!AQ6,", кв./оф.",'10'!AR6,".    ",'10'!AS6)=$AJ$538,"",IF(CONCATENATE('10'!AJ6,", ",'10'!AI6,", ",'10'!AK6," обл., ",'10'!AL6," р-н, ",'10'!AM6," ",'10'!AN6,", ",'10'!AO6," ",'10'!AP6,", буд. ",'10'!AQ6,", кв./оф.",'10'!AR6,".    ",'10'!AS6)=$AJ$491,"-",CONCATENATE('10'!AJ6,", ",'10'!AI6,", ",'10'!AK6," обл., ",'10'!AL6," р-н, ",'10'!AM6," ",'10'!AN6,", ",'10'!AO6," ",'10'!AP6,", буд. ",'10'!AQ6,", кв./оф.",'10'!AR6,".    ",'10'!AS6)))</f>
        <v/>
      </c>
      <c r="I489" s="528"/>
      <c r="J489" s="564" t="str">
        <f ca="1">IF('10'!AT6=0,"0,000000",'10'!AT6)</f>
        <v xml:space="preserve"> </v>
      </c>
      <c r="K489" s="564"/>
      <c r="L489" s="564" t="str">
        <f ca="1">IF('10'!AU6=0,"0,000000",'10'!AU6)</f>
        <v xml:space="preserve"> </v>
      </c>
      <c r="M489" s="564"/>
      <c r="N489" s="564" t="str">
        <f ca="1">IF('10'!AV6=0,"0,000000",'10'!AV6)</f>
        <v/>
      </c>
      <c r="O489" s="564"/>
      <c r="P489" s="542" t="str">
        <f ca="1">'10'!AW6</f>
        <v xml:space="preserve"> </v>
      </c>
      <c r="Q489" s="542"/>
      <c r="R489" s="542" t="str">
        <f ca="1">IF(CONCATENATE('10'!AX6,";",'10'!AY6)=$AJ$492,"-",CONCATENATE('10'!AX6,";",'10'!AY6))</f>
        <v xml:space="preserve"> ; </v>
      </c>
      <c r="S489" s="542"/>
      <c r="T489" s="542" t="str">
        <f ca="1">'10'!AZ6</f>
        <v xml:space="preserve"> </v>
      </c>
      <c r="U489" s="542"/>
      <c r="AJ489" t="s">
        <v>415</v>
      </c>
    </row>
    <row r="490" spans="1:36" x14ac:dyDescent="0.35">
      <c r="A490" s="205">
        <v>2</v>
      </c>
      <c r="B490" s="532" t="str">
        <f ca="1">CONCATENATE('10'!AB7," ",'10'!AC7," ",'10'!AD7)</f>
        <v xml:space="preserve">     </v>
      </c>
      <c r="C490" s="532"/>
      <c r="D490" s="532"/>
      <c r="E490" s="532" t="str">
        <f ca="1">IF(CONCATENATE('10'!AE7," (",'10'!AF7,"), ",'10'!AG7,", ",'10'!AH7)=$AJ$493,"",IF(CONCATENATE('10'!AE7," (",'10'!AF7,"), ",'10'!AG7,", ",'10'!AH7)=$AJ$490,"-",CONCATENATE('10'!AE7," (",'10'!AF7,"), ",'10'!AG7,", ",'10'!AH7)))</f>
        <v/>
      </c>
      <c r="F490" s="532"/>
      <c r="G490" s="532"/>
      <c r="H490" s="527" t="str">
        <f ca="1">IF(CONCATENATE('10'!AJ7,", ",'10'!AI7,", ",'10'!AK7," обл., ",'10'!AL7," р-н, ",'10'!AM7," ",'10'!AN7,", ",'10'!AO7," ",'10'!AP7,", буд. ",'10'!AQ7,", кв./оф.",'10'!AR7,".    ",'10'!AS7)=$AJ$538,"",IF(CONCATENATE('10'!AJ7,", ",'10'!AI7,", ",'10'!AK7," обл., ",'10'!AL7," р-н, ",'10'!AM7," ",'10'!AN7,", ",'10'!AO7," ",'10'!AP7,", буд. ",'10'!AQ7,", кв./оф.",'10'!AR7,".    ",'10'!AS7)=$AJ$491,"-",CONCATENATE('10'!AJ7,", ",'10'!AI7,", ",'10'!AK7," обл., ",'10'!AL7," р-н, ",'10'!AM7," ",'10'!AN7,", ",'10'!AO7," ",'10'!AP7,", буд. ",'10'!AQ7,", кв./оф.",'10'!AR7,".    ",'10'!AS7)))</f>
        <v/>
      </c>
      <c r="I490" s="528"/>
      <c r="J490" s="564" t="str">
        <f ca="1">IF('10'!AT7=0,"0,000000",'10'!AT7)</f>
        <v xml:space="preserve"> </v>
      </c>
      <c r="K490" s="564"/>
      <c r="L490" s="564" t="str">
        <f ca="1">IF('10'!AU7=0,"0,000000",'10'!AU7)</f>
        <v xml:space="preserve"> </v>
      </c>
      <c r="M490" s="564"/>
      <c r="N490" s="541" t="str">
        <f ca="1">IF('10'!AV7=0,"0,000000",'10'!AV7)</f>
        <v/>
      </c>
      <c r="O490" s="541"/>
      <c r="P490" s="542" t="str">
        <f ca="1">'10'!AW7</f>
        <v xml:space="preserve"> </v>
      </c>
      <c r="Q490" s="542"/>
      <c r="R490" s="542" t="str">
        <f ca="1">IF(CONCATENATE('10'!AX7,";",'10'!AY7)=$AJ$492,"-",CONCATENATE('10'!AX7,";",'10'!AY7))</f>
        <v xml:space="preserve"> ; </v>
      </c>
      <c r="S490" s="542"/>
      <c r="T490" s="542" t="str">
        <f ca="1">'10'!AZ7</f>
        <v xml:space="preserve"> </v>
      </c>
      <c r="U490" s="542"/>
      <c r="AJ490" t="s">
        <v>590</v>
      </c>
    </row>
    <row r="491" spans="1:36" x14ac:dyDescent="0.35">
      <c r="A491" s="205">
        <v>3</v>
      </c>
      <c r="B491" s="532" t="str">
        <f ca="1">CONCATENATE('10'!AB8," ",'10'!AC8," ",'10'!AD8)</f>
        <v xml:space="preserve">     </v>
      </c>
      <c r="C491" s="532"/>
      <c r="D491" s="532"/>
      <c r="E491" s="532" t="str">
        <f ca="1">IF(CONCATENATE('10'!AE8," (",'10'!AF8,"), ",'10'!AG8,", ",'10'!AH8)=$AJ$493,"",IF(CONCATENATE('10'!AE8," (",'10'!AF8,"), ",'10'!AG8,", ",'10'!AH8)=$AJ$490,"-",CONCATENATE('10'!AE8," (",'10'!AF8,"), ",'10'!AG8,", ",'10'!AH8)))</f>
        <v/>
      </c>
      <c r="F491" s="532"/>
      <c r="G491" s="532"/>
      <c r="H491" s="527" t="str">
        <f ca="1">IF(CONCATENATE('10'!AJ8,", ",'10'!AI8,", ",'10'!AK8," обл., ",'10'!AL8," р-н, ",'10'!AM8," ",'10'!AN8,", ",'10'!AO8," ",'10'!AP8,", буд. ",'10'!AQ8,", кв./оф.",'10'!AR8,".    ",'10'!AS8)=$AJ$538,"",IF(CONCATENATE('10'!AJ8,", ",'10'!AI8,", ",'10'!AK8," обл., ",'10'!AL8," р-н, ",'10'!AM8," ",'10'!AN8,", ",'10'!AO8," ",'10'!AP8,", буд. ",'10'!AQ8,", кв./оф.",'10'!AR8,".    ",'10'!AS8)=$AJ$491,"-",CONCATENATE('10'!AJ8,", ",'10'!AI8,", ",'10'!AK8," обл., ",'10'!AL8," р-н, ",'10'!AM8," ",'10'!AN8,", ",'10'!AO8," ",'10'!AP8,", буд. ",'10'!AQ8,", кв./оф.",'10'!AR8,".    ",'10'!AS8)))</f>
        <v/>
      </c>
      <c r="I491" s="528"/>
      <c r="J491" s="564" t="str">
        <f ca="1">IF('10'!AT8=0,"0,000000",'10'!AT8)</f>
        <v xml:space="preserve"> </v>
      </c>
      <c r="K491" s="564"/>
      <c r="L491" s="564" t="str">
        <f ca="1">IF('10'!AU8=0,"0,000000",'10'!AU8)</f>
        <v xml:space="preserve"> </v>
      </c>
      <c r="M491" s="564"/>
      <c r="N491" s="564" t="str">
        <f ca="1">IF('10'!AV8=0,"0,000000",'10'!AV8)</f>
        <v/>
      </c>
      <c r="O491" s="564"/>
      <c r="P491" s="542" t="str">
        <f ca="1">'10'!AW8</f>
        <v xml:space="preserve"> </v>
      </c>
      <c r="Q491" s="542"/>
      <c r="R491" s="542" t="str">
        <f ca="1">IF(CONCATENATE('10'!AX8,";",'10'!AY8)=$AJ$492,"-",CONCATENATE('10'!AX8,";",'10'!AY8))</f>
        <v xml:space="preserve"> ; </v>
      </c>
      <c r="S491" s="542"/>
      <c r="T491" s="542" t="str">
        <f ca="1">'10'!AZ8</f>
        <v xml:space="preserve"> </v>
      </c>
      <c r="U491" s="542"/>
      <c r="AJ491" t="s">
        <v>612</v>
      </c>
    </row>
    <row r="492" spans="1:36" x14ac:dyDescent="0.35">
      <c r="A492" s="205">
        <v>4</v>
      </c>
      <c r="B492" s="532" t="str">
        <f ca="1">CONCATENATE('10'!AB9," ",'10'!AC9," ",'10'!AD9)</f>
        <v xml:space="preserve">     </v>
      </c>
      <c r="C492" s="532"/>
      <c r="D492" s="532"/>
      <c r="E492" s="532" t="str">
        <f ca="1">IF(CONCATENATE('10'!AE9," (",'10'!AF9,"), ",'10'!AG9,", ",'10'!AH9)=$AJ$493,"",IF(CONCATENATE('10'!AE9," (",'10'!AF9,"), ",'10'!AG9,", ",'10'!AH9)=$AJ$490,"-",CONCATENATE('10'!AE9," (",'10'!AF9,"), ",'10'!AG9,", ",'10'!AH9)))</f>
        <v/>
      </c>
      <c r="F492" s="532"/>
      <c r="G492" s="532"/>
      <c r="H492" s="527" t="str">
        <f ca="1">IF(CONCATENATE('10'!AJ9,", ",'10'!AI9,", ",'10'!AK9," обл., ",'10'!AL9," р-н, ",'10'!AM9," ",'10'!AN9,", ",'10'!AO9," ",'10'!AP9,", буд. ",'10'!AQ9,", кв./оф.",'10'!AR9,".    ",'10'!AS9)=$AJ$538,"",IF(CONCATENATE('10'!AJ9,", ",'10'!AI9,", ",'10'!AK9," обл., ",'10'!AL9," р-н, ",'10'!AM9," ",'10'!AN9,", ",'10'!AO9," ",'10'!AP9,", буд. ",'10'!AQ9,", кв./оф.",'10'!AR9,".    ",'10'!AS9)=$AJ$491,"-",CONCATENATE('10'!AJ9,", ",'10'!AI9,", ",'10'!AK9," обл., ",'10'!AL9," р-н, ",'10'!AM9," ",'10'!AN9,", ",'10'!AO9," ",'10'!AP9,", буд. ",'10'!AQ9,", кв./оф.",'10'!AR9,".    ",'10'!AS9)))</f>
        <v/>
      </c>
      <c r="I492" s="528"/>
      <c r="J492" s="564" t="str">
        <f ca="1">IF('10'!AT9=0,"0,000000",'10'!AT9)</f>
        <v xml:space="preserve"> </v>
      </c>
      <c r="K492" s="564"/>
      <c r="L492" s="564" t="str">
        <f ca="1">IF('10'!AU9=0,"0,000000",'10'!AU9)</f>
        <v xml:space="preserve"> </v>
      </c>
      <c r="M492" s="564"/>
      <c r="N492" s="564" t="str">
        <f ca="1">IF('10'!AV9=0,"0,000000",'10'!AV9)</f>
        <v/>
      </c>
      <c r="O492" s="564"/>
      <c r="P492" s="542" t="str">
        <f ca="1">'10'!AW9</f>
        <v xml:space="preserve"> </v>
      </c>
      <c r="Q492" s="542"/>
      <c r="R492" s="542" t="str">
        <f ca="1">IF(CONCATENATE('10'!AX9,";",'10'!AY9)=$AJ$492,"-",CONCATENATE('10'!AX9,";",'10'!AY9))</f>
        <v xml:space="preserve"> ; </v>
      </c>
      <c r="S492" s="542"/>
      <c r="T492" s="542" t="str">
        <f ca="1">'10'!AZ9</f>
        <v xml:space="preserve"> </v>
      </c>
      <c r="U492" s="542"/>
      <c r="AJ492" t="s">
        <v>594</v>
      </c>
    </row>
    <row r="493" spans="1:36" x14ac:dyDescent="0.35">
      <c r="A493" s="205">
        <v>5</v>
      </c>
      <c r="B493" s="532" t="str">
        <f ca="1">CONCATENATE('10'!AB10," ",'10'!AC10," ",'10'!AD10)</f>
        <v xml:space="preserve">     </v>
      </c>
      <c r="C493" s="532"/>
      <c r="D493" s="532"/>
      <c r="E493" s="532" t="str">
        <f ca="1">IF(CONCATENATE('10'!AE10," (",'10'!AF10,"), ",'10'!AG10,", ",'10'!AH10)=$AJ$493,"",IF(CONCATENATE('10'!AE10," (",'10'!AF10,"), ",'10'!AG10,", ",'10'!AH10)=$AJ$490,"-",CONCATENATE('10'!AE10," (",'10'!AF10,"), ",'10'!AG10,", ",'10'!AH10)))</f>
        <v/>
      </c>
      <c r="F493" s="532"/>
      <c r="G493" s="532"/>
      <c r="H493" s="527" t="str">
        <f ca="1">IF(CONCATENATE('10'!AJ10,", ",'10'!AI10,", ",'10'!AK10," обл., ",'10'!AL10," р-н, ",'10'!AM10," ",'10'!AN10,", ",'10'!AO10," ",'10'!AP10,", буд. ",'10'!AQ10,", кв./оф.",'10'!AR10,".    ",'10'!AS10)=$AJ$538,"",IF(CONCATENATE('10'!AJ10,", ",'10'!AI10,", ",'10'!AK10," обл., ",'10'!AL10," р-н, ",'10'!AM10," ",'10'!AN10,", ",'10'!AO10," ",'10'!AP10,", буд. ",'10'!AQ10,", кв./оф.",'10'!AR10,".    ",'10'!AS10)=$AJ$491,"-",CONCATENATE('10'!AJ10,", ",'10'!AI10,", ",'10'!AK10," обл., ",'10'!AL10," р-н, ",'10'!AM10," ",'10'!AN10,", ",'10'!AO10," ",'10'!AP10,", буд. ",'10'!AQ10,", кв./оф.",'10'!AR10,".    ",'10'!AS10)))</f>
        <v/>
      </c>
      <c r="I493" s="528"/>
      <c r="J493" s="564" t="str">
        <f ca="1">IF('10'!AT10=0,"0,000000",'10'!AT10)</f>
        <v xml:space="preserve"> </v>
      </c>
      <c r="K493" s="564"/>
      <c r="L493" s="564" t="str">
        <f ca="1">IF('10'!AU10=0,"0,000000",'10'!AU10)</f>
        <v xml:space="preserve"> </v>
      </c>
      <c r="M493" s="564"/>
      <c r="N493" s="564" t="str">
        <f ca="1">IF('10'!AV10=0,"0,000000",'10'!AV10)</f>
        <v/>
      </c>
      <c r="O493" s="564"/>
      <c r="P493" s="542" t="str">
        <f ca="1">'10'!AW10</f>
        <v xml:space="preserve"> </v>
      </c>
      <c r="Q493" s="542"/>
      <c r="R493" s="542" t="str">
        <f ca="1">IF(CONCATENATE('10'!AX10,";",'10'!AY10)=$AJ$492,"-",CONCATENATE('10'!AX10,";",'10'!AY10))</f>
        <v xml:space="preserve"> ; </v>
      </c>
      <c r="S493" s="542"/>
      <c r="T493" s="542" t="str">
        <f ca="1">'10'!AZ10</f>
        <v xml:space="preserve"> </v>
      </c>
      <c r="U493" s="542"/>
      <c r="AJ493" t="s">
        <v>415</v>
      </c>
    </row>
    <row r="494" spans="1:36" x14ac:dyDescent="0.35">
      <c r="A494" s="205">
        <v>6</v>
      </c>
      <c r="B494" s="532" t="str">
        <f ca="1">CONCATENATE('10'!AB11," ",'10'!AC11," ",'10'!AD11)</f>
        <v xml:space="preserve">     </v>
      </c>
      <c r="C494" s="532"/>
      <c r="D494" s="532"/>
      <c r="E494" s="532" t="str">
        <f ca="1">IF(CONCATENATE('10'!AE11," (",'10'!AF11,"), ",'10'!AG11,", ",'10'!AH11)=$AJ$493,"",IF(CONCATENATE('10'!AE11," (",'10'!AF11,"), ",'10'!AG11,", ",'10'!AH11)=$AJ$490,"-",CONCATENATE('10'!AE11," (",'10'!AF11,"), ",'10'!AG11,", ",'10'!AH11)))</f>
        <v/>
      </c>
      <c r="F494" s="532"/>
      <c r="G494" s="532"/>
      <c r="H494" s="527" t="str">
        <f ca="1">IF(CONCATENATE('10'!AJ11,", ",'10'!AI11,", ",'10'!AK11," обл., ",'10'!AL11," р-н, ",'10'!AM11," ",'10'!AN11,", ",'10'!AO11," ",'10'!AP11,", буд. ",'10'!AQ11,", кв./оф.",'10'!AR11,".    ",'10'!AS11)=$AJ$538,"",IF(CONCATENATE('10'!AJ11,", ",'10'!AI11,", ",'10'!AK11," обл., ",'10'!AL11," р-н, ",'10'!AM11," ",'10'!AN11,", ",'10'!AO11," ",'10'!AP11,", буд. ",'10'!AQ11,", кв./оф.",'10'!AR11,".    ",'10'!AS11)=$AJ$491,"-",CONCATENATE('10'!AJ11,", ",'10'!AI11,", ",'10'!AK11," обл., ",'10'!AL11," р-н, ",'10'!AM11," ",'10'!AN11,", ",'10'!AO11," ",'10'!AP11,", буд. ",'10'!AQ11,", кв./оф.",'10'!AR11,".    ",'10'!AS11)))</f>
        <v/>
      </c>
      <c r="I494" s="528"/>
      <c r="J494" s="564" t="str">
        <f ca="1">IF('10'!AT11=0,"0,000000",'10'!AT11)</f>
        <v xml:space="preserve"> </v>
      </c>
      <c r="K494" s="564"/>
      <c r="L494" s="564" t="str">
        <f ca="1">IF('10'!AU11=0,"0,000000",'10'!AU11)</f>
        <v xml:space="preserve"> </v>
      </c>
      <c r="M494" s="564"/>
      <c r="N494" s="564" t="str">
        <f ca="1">IF('10'!AV11=0,"0,000000",'10'!AV11)</f>
        <v/>
      </c>
      <c r="O494" s="564"/>
      <c r="P494" s="542" t="str">
        <f ca="1">'10'!AW11</f>
        <v xml:space="preserve"> </v>
      </c>
      <c r="Q494" s="542"/>
      <c r="R494" s="542" t="str">
        <f ca="1">IF(CONCATENATE('10'!AX11,";",'10'!AY11)=$AJ$492,"-",CONCATENATE('10'!AX11,";",'10'!AY11))</f>
        <v xml:space="preserve"> ; </v>
      </c>
      <c r="S494" s="542"/>
      <c r="T494" s="542" t="str">
        <f ca="1">'10'!AZ11</f>
        <v xml:space="preserve"> </v>
      </c>
      <c r="U494" s="542"/>
      <c r="AJ494" t="s">
        <v>611</v>
      </c>
    </row>
    <row r="495" spans="1:36" x14ac:dyDescent="0.35">
      <c r="A495" s="205">
        <v>7</v>
      </c>
      <c r="B495" s="532" t="str">
        <f ca="1">CONCATENATE('10'!AB12," ",'10'!AC12," ",'10'!AD12)</f>
        <v xml:space="preserve">     </v>
      </c>
      <c r="C495" s="532"/>
      <c r="D495" s="532"/>
      <c r="E495" s="532" t="str">
        <f ca="1">IF(CONCATENATE('10'!AE12," (",'10'!AF12,"), ",'10'!AG12,", ",'10'!AH12)=$AJ$493,"",IF(CONCATENATE('10'!AE12," (",'10'!AF12,"), ",'10'!AG12,", ",'10'!AH12)=$AJ$490,"-",CONCATENATE('10'!AE12," (",'10'!AF12,"), ",'10'!AG12,", ",'10'!AH12)))</f>
        <v/>
      </c>
      <c r="F495" s="532"/>
      <c r="G495" s="532"/>
      <c r="H495" s="527" t="str">
        <f ca="1">IF(CONCATENATE('10'!AJ12,", ",'10'!AI12,", ",'10'!AK12," обл., ",'10'!AL12," р-н, ",'10'!AM12," ",'10'!AN12,", ",'10'!AO12," ",'10'!AP12,", буд. ",'10'!AQ12,", кв./оф.",'10'!AR12,".    ",'10'!AS12)=$AJ$538,"",IF(CONCATENATE('10'!AJ12,", ",'10'!AI12,", ",'10'!AK12," обл., ",'10'!AL12," р-н, ",'10'!AM12," ",'10'!AN12,", ",'10'!AO12," ",'10'!AP12,", буд. ",'10'!AQ12,", кв./оф.",'10'!AR12,".    ",'10'!AS12)=$AJ$491,"-",CONCATENATE('10'!AJ12,", ",'10'!AI12,", ",'10'!AK12," обл., ",'10'!AL12," р-н, ",'10'!AM12," ",'10'!AN12,", ",'10'!AO12," ",'10'!AP12,", буд. ",'10'!AQ12,", кв./оф.",'10'!AR12,".    ",'10'!AS12)))</f>
        <v/>
      </c>
      <c r="I495" s="528"/>
      <c r="J495" s="564" t="str">
        <f ca="1">IF('10'!AT12=0,"0,000000",'10'!AT12)</f>
        <v xml:space="preserve"> </v>
      </c>
      <c r="K495" s="564"/>
      <c r="L495" s="564" t="str">
        <f ca="1">IF('10'!AU12=0,"0,000000",'10'!AU12)</f>
        <v xml:space="preserve"> </v>
      </c>
      <c r="M495" s="564"/>
      <c r="N495" s="564" t="str">
        <f ca="1">IF('10'!AV12=0,"0,000000",'10'!AV12)</f>
        <v/>
      </c>
      <c r="O495" s="564"/>
      <c r="P495" s="542" t="str">
        <f ca="1">'10'!AW12</f>
        <v xml:space="preserve"> </v>
      </c>
      <c r="Q495" s="542"/>
      <c r="R495" s="542" t="str">
        <f ca="1">IF(CONCATENATE('10'!AX12,";",'10'!AY12)=$AJ$492,"-",CONCATENATE('10'!AX12,";",'10'!AY12))</f>
        <v xml:space="preserve"> ; </v>
      </c>
      <c r="S495" s="542"/>
      <c r="T495" s="542" t="str">
        <f ca="1">'10'!AZ12</f>
        <v xml:space="preserve"> </v>
      </c>
      <c r="U495" s="542"/>
      <c r="AJ495" t="s">
        <v>419</v>
      </c>
    </row>
    <row r="496" spans="1:36" x14ac:dyDescent="0.35">
      <c r="A496" s="205">
        <v>8</v>
      </c>
      <c r="B496" s="532" t="str">
        <f ca="1">CONCATENATE('10'!AB13," ",'10'!AC13," ",'10'!AD13)</f>
        <v xml:space="preserve">     </v>
      </c>
      <c r="C496" s="532"/>
      <c r="D496" s="532"/>
      <c r="E496" s="532" t="str">
        <f ca="1">IF(CONCATENATE('10'!AE13," (",'10'!AF13,"), ",'10'!AG13,", ",'10'!AH13)=$AJ$493,"",IF(CONCATENATE('10'!AE13," (",'10'!AF13,"), ",'10'!AG13,", ",'10'!AH13)=$AJ$490,"-",CONCATENATE('10'!AE13," (",'10'!AF13,"), ",'10'!AG13,", ",'10'!AH13)))</f>
        <v/>
      </c>
      <c r="F496" s="532"/>
      <c r="G496" s="532"/>
      <c r="H496" s="527" t="str">
        <f ca="1">IF(CONCATENATE('10'!AJ13,", ",'10'!AI13,", ",'10'!AK13," обл., ",'10'!AL13," р-н, ",'10'!AM13," ",'10'!AN13,", ",'10'!AO13," ",'10'!AP13,", буд. ",'10'!AQ13,", кв./оф.",'10'!AR13,".    ",'10'!AS13)=$AJ$538,"",IF(CONCATENATE('10'!AJ13,", ",'10'!AI13,", ",'10'!AK13," обл., ",'10'!AL13," р-н, ",'10'!AM13," ",'10'!AN13,", ",'10'!AO13," ",'10'!AP13,", буд. ",'10'!AQ13,", кв./оф.",'10'!AR13,".    ",'10'!AS13)=$AJ$491,"-",CONCATENATE('10'!AJ13,", ",'10'!AI13,", ",'10'!AK13," обл., ",'10'!AL13," р-н, ",'10'!AM13," ",'10'!AN13,", ",'10'!AO13," ",'10'!AP13,", буд. ",'10'!AQ13,", кв./оф.",'10'!AR13,".    ",'10'!AS13)))</f>
        <v/>
      </c>
      <c r="I496" s="528"/>
      <c r="J496" s="564" t="str">
        <f ca="1">IF('10'!AT13=0,"0,000000",'10'!AT13)</f>
        <v xml:space="preserve"> </v>
      </c>
      <c r="K496" s="564"/>
      <c r="L496" s="564" t="str">
        <f ca="1">IF('10'!AU13=0,"0,000000",'10'!AU13)</f>
        <v xml:space="preserve"> </v>
      </c>
      <c r="M496" s="564"/>
      <c r="N496" s="564" t="str">
        <f ca="1">IF('10'!AV13=0,"0,000000",'10'!AV13)</f>
        <v/>
      </c>
      <c r="O496" s="564"/>
      <c r="P496" s="542" t="str">
        <f ca="1">'10'!AW13</f>
        <v xml:space="preserve"> </v>
      </c>
      <c r="Q496" s="542"/>
      <c r="R496" s="542" t="str">
        <f ca="1">IF(CONCATENATE('10'!AX13,";",'10'!AY13)=$AJ$492,"-",CONCATENATE('10'!AX13,";",'10'!AY13))</f>
        <v xml:space="preserve"> ; </v>
      </c>
      <c r="S496" s="542"/>
      <c r="T496" s="542" t="str">
        <f ca="1">'10'!AZ13</f>
        <v xml:space="preserve"> </v>
      </c>
      <c r="U496" s="542"/>
    </row>
    <row r="497" spans="1:21" x14ac:dyDescent="0.35">
      <c r="A497" s="205">
        <v>9</v>
      </c>
      <c r="B497" s="532" t="str">
        <f ca="1">CONCATENATE('10'!AB14," ",'10'!AC14," ",'10'!AD14)</f>
        <v xml:space="preserve">     </v>
      </c>
      <c r="C497" s="532"/>
      <c r="D497" s="532"/>
      <c r="E497" s="532" t="str">
        <f ca="1">IF(CONCATENATE('10'!AE14," (",'10'!AF14,"), ",'10'!AG14,", ",'10'!AH14)=$AJ$493,"",IF(CONCATENATE('10'!AE14," (",'10'!AF14,"), ",'10'!AG14,", ",'10'!AH14)=$AJ$490,"-",CONCATENATE('10'!AE14," (",'10'!AF14,"), ",'10'!AG14,", ",'10'!AH14)))</f>
        <v/>
      </c>
      <c r="F497" s="532"/>
      <c r="G497" s="532"/>
      <c r="H497" s="527" t="str">
        <f ca="1">IF(CONCATENATE('10'!AJ14,", ",'10'!AI14,", ",'10'!AK14," обл., ",'10'!AL14," р-н, ",'10'!AM14," ",'10'!AN14,", ",'10'!AO14," ",'10'!AP14,", буд. ",'10'!AQ14,", кв./оф.",'10'!AR14,".    ",'10'!AS14)=$AJ$538,"",IF(CONCATENATE('10'!AJ14,", ",'10'!AI14,", ",'10'!AK14," обл., ",'10'!AL14," р-н, ",'10'!AM14," ",'10'!AN14,", ",'10'!AO14," ",'10'!AP14,", буд. ",'10'!AQ14,", кв./оф.",'10'!AR14,".    ",'10'!AS14)=$AJ$491,"-",CONCATENATE('10'!AJ14,", ",'10'!AI14,", ",'10'!AK14," обл., ",'10'!AL14," р-н, ",'10'!AM14," ",'10'!AN14,", ",'10'!AO14," ",'10'!AP14,", буд. ",'10'!AQ14,", кв./оф.",'10'!AR14,".    ",'10'!AS14)))</f>
        <v/>
      </c>
      <c r="I497" s="528"/>
      <c r="J497" s="564" t="str">
        <f ca="1">IF('10'!AT14=0,"0,000000",'10'!AT14)</f>
        <v xml:space="preserve"> </v>
      </c>
      <c r="K497" s="564"/>
      <c r="L497" s="564" t="str">
        <f ca="1">IF('10'!AU14=0,"0,000000",'10'!AU14)</f>
        <v xml:space="preserve"> </v>
      </c>
      <c r="M497" s="564"/>
      <c r="N497" s="564" t="str">
        <f ca="1">IF('10'!AV14=0,"0,000000",'10'!AV14)</f>
        <v/>
      </c>
      <c r="O497" s="564"/>
      <c r="P497" s="542" t="str">
        <f ca="1">'10'!AW14</f>
        <v xml:space="preserve"> </v>
      </c>
      <c r="Q497" s="542"/>
      <c r="R497" s="542" t="str">
        <f ca="1">IF(CONCATENATE('10'!AX14,";",'10'!AY14)=$AJ$492,"-",CONCATENATE('10'!AX14,";",'10'!AY14))</f>
        <v xml:space="preserve"> ; </v>
      </c>
      <c r="S497" s="542"/>
      <c r="T497" s="542" t="str">
        <f ca="1">'10'!AZ14</f>
        <v xml:space="preserve"> </v>
      </c>
      <c r="U497" s="542"/>
    </row>
    <row r="498" spans="1:21" x14ac:dyDescent="0.35">
      <c r="A498" s="205">
        <v>10</v>
      </c>
      <c r="B498" s="532" t="str">
        <f ca="1">CONCATENATE('10'!AB15," ",'10'!AC15," ",'10'!AD15)</f>
        <v xml:space="preserve">     </v>
      </c>
      <c r="C498" s="532"/>
      <c r="D498" s="532"/>
      <c r="E498" s="532" t="str">
        <f ca="1">IF(CONCATENATE('10'!AE15," (",'10'!AF15,"), ",'10'!AG15,", ",'10'!AH15)=$AJ$493,"",IF(CONCATENATE('10'!AE15," (",'10'!AF15,"), ",'10'!AG15,", ",'10'!AH15)=$AJ$490,"-",CONCATENATE('10'!AE15," (",'10'!AF15,"), ",'10'!AG15,", ",'10'!AH15)))</f>
        <v/>
      </c>
      <c r="F498" s="532"/>
      <c r="G498" s="532"/>
      <c r="H498" s="527" t="str">
        <f ca="1">IF(CONCATENATE('10'!AJ15,", ",'10'!AI15,", ",'10'!AK15," обл., ",'10'!AL15," р-н, ",'10'!AM15," ",'10'!AN15,", ",'10'!AO15," ",'10'!AP15,", буд. ",'10'!AQ15,", кв./оф.",'10'!AR15,".    ",'10'!AS15)=$AJ$538,"",IF(CONCATENATE('10'!AJ15,", ",'10'!AI15,", ",'10'!AK15," обл., ",'10'!AL15," р-н, ",'10'!AM15," ",'10'!AN15,", ",'10'!AO15," ",'10'!AP15,", буд. ",'10'!AQ15,", кв./оф.",'10'!AR15,".    ",'10'!AS15)=$AJ$491,"-",CONCATENATE('10'!AJ15,", ",'10'!AI15,", ",'10'!AK15," обл., ",'10'!AL15," р-н, ",'10'!AM15," ",'10'!AN15,", ",'10'!AO15," ",'10'!AP15,", буд. ",'10'!AQ15,", кв./оф.",'10'!AR15,".    ",'10'!AS15)))</f>
        <v/>
      </c>
      <c r="I498" s="528"/>
      <c r="J498" s="564" t="str">
        <f ca="1">IF('10'!AT15=0,"0,000000",'10'!AT15)</f>
        <v xml:space="preserve"> </v>
      </c>
      <c r="K498" s="564"/>
      <c r="L498" s="564" t="str">
        <f ca="1">IF('10'!AU15=0,"0,000000",'10'!AU15)</f>
        <v xml:space="preserve"> </v>
      </c>
      <c r="M498" s="564"/>
      <c r="N498" s="564" t="str">
        <f ca="1">IF('10'!AV15=0,"0,000000",'10'!AV15)</f>
        <v/>
      </c>
      <c r="O498" s="564"/>
      <c r="P498" s="542" t="str">
        <f ca="1">'10'!AW15</f>
        <v xml:space="preserve"> </v>
      </c>
      <c r="Q498" s="542"/>
      <c r="R498" s="542" t="str">
        <f ca="1">IF(CONCATENATE('10'!AX15,";",'10'!AY15)=$AJ$492,"-",CONCATENATE('10'!AX15,";",'10'!AY15))</f>
        <v xml:space="preserve"> ; </v>
      </c>
      <c r="S498" s="542"/>
      <c r="T498" s="542" t="str">
        <f ca="1">'10'!AZ15</f>
        <v xml:space="preserve"> </v>
      </c>
      <c r="U498" s="542"/>
    </row>
    <row r="499" spans="1:21" x14ac:dyDescent="0.35">
      <c r="A499" s="205">
        <v>11</v>
      </c>
      <c r="B499" s="532" t="str">
        <f ca="1">CONCATENATE('10'!AB16," ",'10'!AC16," ",'10'!AD16)</f>
        <v xml:space="preserve">     </v>
      </c>
      <c r="C499" s="532"/>
      <c r="D499" s="532"/>
      <c r="E499" s="532" t="str">
        <f ca="1">IF(CONCATENATE('10'!AE16," (",'10'!AF16,"), ",'10'!AG16,", ",'10'!AH16)=$AJ$493,"",IF(CONCATENATE('10'!AE16," (",'10'!AF16,"), ",'10'!AG16,", ",'10'!AH16)=$AJ$490,"-",CONCATENATE('10'!AE16," (",'10'!AF16,"), ",'10'!AG16,", ",'10'!AH16)))</f>
        <v/>
      </c>
      <c r="F499" s="532"/>
      <c r="G499" s="532"/>
      <c r="H499" s="527" t="str">
        <f ca="1">IF(CONCATENATE('10'!AJ16,", ",'10'!AI16,", ",'10'!AK16," обл., ",'10'!AL16," р-н, ",'10'!AM16," ",'10'!AN16,", ",'10'!AO16," ",'10'!AP16,", буд. ",'10'!AQ16,", кв./оф.",'10'!AR16,".    ",'10'!AS16)=$AJ$538,"",IF(CONCATENATE('10'!AJ16,", ",'10'!AI16,", ",'10'!AK16," обл., ",'10'!AL16," р-н, ",'10'!AM16," ",'10'!AN16,", ",'10'!AO16," ",'10'!AP16,", буд. ",'10'!AQ16,", кв./оф.",'10'!AR16,".    ",'10'!AS16)=$AJ$491,"-",CONCATENATE('10'!AJ16,", ",'10'!AI16,", ",'10'!AK16," обл., ",'10'!AL16," р-н, ",'10'!AM16," ",'10'!AN16,", ",'10'!AO16," ",'10'!AP16,", буд. ",'10'!AQ16,", кв./оф.",'10'!AR16,".    ",'10'!AS16)))</f>
        <v/>
      </c>
      <c r="I499" s="528"/>
      <c r="J499" s="564" t="str">
        <f ca="1">IF('10'!AT16=0,"0,000000",'10'!AT16)</f>
        <v xml:space="preserve"> </v>
      </c>
      <c r="K499" s="564"/>
      <c r="L499" s="564" t="str">
        <f ca="1">IF('10'!AU16=0,"0,000000",'10'!AU16)</f>
        <v xml:space="preserve"> </v>
      </c>
      <c r="M499" s="564"/>
      <c r="N499" s="564" t="str">
        <f ca="1">IF('10'!AV16=0,"0,000000",'10'!AV16)</f>
        <v/>
      </c>
      <c r="O499" s="564"/>
      <c r="P499" s="542" t="str">
        <f ca="1">'10'!AW16</f>
        <v xml:space="preserve"> </v>
      </c>
      <c r="Q499" s="542"/>
      <c r="R499" s="542" t="str">
        <f ca="1">IF(CONCATENATE('10'!AX16,";",'10'!AY16)=$AJ$492,"-",CONCATENATE('10'!AX16,";",'10'!AY16))</f>
        <v xml:space="preserve"> ; </v>
      </c>
      <c r="S499" s="542"/>
      <c r="T499" s="542" t="str">
        <f ca="1">'10'!AZ16</f>
        <v xml:space="preserve"> </v>
      </c>
      <c r="U499" s="542"/>
    </row>
    <row r="500" spans="1:21" x14ac:dyDescent="0.35">
      <c r="A500" s="205">
        <v>12</v>
      </c>
      <c r="B500" s="532" t="str">
        <f ca="1">CONCATENATE('10'!AB17," ",'10'!AC17," ",'10'!AD17)</f>
        <v xml:space="preserve">     </v>
      </c>
      <c r="C500" s="532"/>
      <c r="D500" s="532"/>
      <c r="E500" s="532" t="str">
        <f ca="1">IF(CONCATENATE('10'!AE17," (",'10'!AF17,"), ",'10'!AG17,", ",'10'!AH17)=$AJ$493,"",IF(CONCATENATE('10'!AE17," (",'10'!AF17,"), ",'10'!AG17,", ",'10'!AH17)=$AJ$490,"-",CONCATENATE('10'!AE17," (",'10'!AF17,"), ",'10'!AG17,", ",'10'!AH17)))</f>
        <v/>
      </c>
      <c r="F500" s="532"/>
      <c r="G500" s="532"/>
      <c r="H500" s="527" t="str">
        <f ca="1">IF(CONCATENATE('10'!AJ17,", ",'10'!AI17,", ",'10'!AK17," обл., ",'10'!AL17," р-н, ",'10'!AM17," ",'10'!AN17,", ",'10'!AO17," ",'10'!AP17,", буд. ",'10'!AQ17,", кв./оф.",'10'!AR17,".    ",'10'!AS17)=$AJ$538,"",IF(CONCATENATE('10'!AJ17,", ",'10'!AI17,", ",'10'!AK17," обл., ",'10'!AL17," р-н, ",'10'!AM17," ",'10'!AN17,", ",'10'!AO17," ",'10'!AP17,", буд. ",'10'!AQ17,", кв./оф.",'10'!AR17,".    ",'10'!AS17)=$AJ$491,"-",CONCATENATE('10'!AJ17,", ",'10'!AI17,", ",'10'!AK17," обл., ",'10'!AL17," р-н, ",'10'!AM17," ",'10'!AN17,", ",'10'!AO17," ",'10'!AP17,", буд. ",'10'!AQ17,", кв./оф.",'10'!AR17,".    ",'10'!AS17)))</f>
        <v/>
      </c>
      <c r="I500" s="528"/>
      <c r="J500" s="564" t="str">
        <f ca="1">IF('10'!AT17=0,"0,000000",'10'!AT17)</f>
        <v xml:space="preserve"> </v>
      </c>
      <c r="K500" s="564"/>
      <c r="L500" s="564" t="str">
        <f ca="1">IF('10'!AU17=0,"0,000000",'10'!AU17)</f>
        <v xml:space="preserve"> </v>
      </c>
      <c r="M500" s="564"/>
      <c r="N500" s="564" t="str">
        <f ca="1">IF('10'!AV17=0,"0,000000",'10'!AV17)</f>
        <v/>
      </c>
      <c r="O500" s="564"/>
      <c r="P500" s="542" t="str">
        <f ca="1">'10'!AW17</f>
        <v xml:space="preserve"> </v>
      </c>
      <c r="Q500" s="542"/>
      <c r="R500" s="542" t="str">
        <f ca="1">IF(CONCATENATE('10'!AX17,";",'10'!AY17)=$AJ$492,"-",CONCATENATE('10'!AX17,";",'10'!AY17))</f>
        <v xml:space="preserve"> ; </v>
      </c>
      <c r="S500" s="542"/>
      <c r="T500" s="542" t="str">
        <f ca="1">'10'!AZ17</f>
        <v xml:space="preserve"> </v>
      </c>
      <c r="U500" s="542"/>
    </row>
    <row r="501" spans="1:21" x14ac:dyDescent="0.35">
      <c r="A501" s="205">
        <v>13</v>
      </c>
      <c r="B501" s="532" t="str">
        <f ca="1">CONCATENATE('10'!AB18," ",'10'!AC18," ",'10'!AD18)</f>
        <v xml:space="preserve">     </v>
      </c>
      <c r="C501" s="532"/>
      <c r="D501" s="532"/>
      <c r="E501" s="532" t="str">
        <f ca="1">IF(CONCATENATE('10'!AE18," (",'10'!AF18,"), ",'10'!AG18,", ",'10'!AH18)=$AJ$493,"",IF(CONCATENATE('10'!AE18," (",'10'!AF18,"), ",'10'!AG18,", ",'10'!AH18)=$AJ$490,"-",CONCATENATE('10'!AE18," (",'10'!AF18,"), ",'10'!AG18,", ",'10'!AH18)))</f>
        <v/>
      </c>
      <c r="F501" s="532"/>
      <c r="G501" s="532"/>
      <c r="H501" s="527" t="str">
        <f ca="1">IF(CONCATENATE('10'!AJ18,", ",'10'!AI18,", ",'10'!AK18," обл., ",'10'!AL18," р-н, ",'10'!AM18," ",'10'!AN18,", ",'10'!AO18," ",'10'!AP18,", буд. ",'10'!AQ18,", кв./оф.",'10'!AR18,".    ",'10'!AS18)=$AJ$538,"",IF(CONCATENATE('10'!AJ18,", ",'10'!AI18,", ",'10'!AK18," обл., ",'10'!AL18," р-н, ",'10'!AM18," ",'10'!AN18,", ",'10'!AO18," ",'10'!AP18,", буд. ",'10'!AQ18,", кв./оф.",'10'!AR18,".    ",'10'!AS18)=$AJ$491,"-",CONCATENATE('10'!AJ18,", ",'10'!AI18,", ",'10'!AK18," обл., ",'10'!AL18," р-н, ",'10'!AM18," ",'10'!AN18,", ",'10'!AO18," ",'10'!AP18,", буд. ",'10'!AQ18,", кв./оф.",'10'!AR18,".    ",'10'!AS18)))</f>
        <v/>
      </c>
      <c r="I501" s="528"/>
      <c r="J501" s="564" t="str">
        <f ca="1">IF('10'!AT18=0,"0,000000",'10'!AT18)</f>
        <v xml:space="preserve"> </v>
      </c>
      <c r="K501" s="564"/>
      <c r="L501" s="564" t="str">
        <f ca="1">IF('10'!AU18=0,"0,000000",'10'!AU18)</f>
        <v xml:space="preserve"> </v>
      </c>
      <c r="M501" s="564"/>
      <c r="N501" s="564" t="str">
        <f ca="1">IF('10'!AV18=0,"0,000000",'10'!AV18)</f>
        <v/>
      </c>
      <c r="O501" s="564"/>
      <c r="P501" s="542" t="str">
        <f ca="1">'10'!AW18</f>
        <v xml:space="preserve"> </v>
      </c>
      <c r="Q501" s="542"/>
      <c r="R501" s="542" t="str">
        <f ca="1">IF(CONCATENATE('10'!AX18,";",'10'!AY18)=$AJ$492,"-",CONCATENATE('10'!AX18,";",'10'!AY18))</f>
        <v xml:space="preserve"> ; </v>
      </c>
      <c r="S501" s="542"/>
      <c r="T501" s="542" t="str">
        <f ca="1">'10'!AZ18</f>
        <v xml:space="preserve"> </v>
      </c>
      <c r="U501" s="542"/>
    </row>
    <row r="502" spans="1:21" x14ac:dyDescent="0.35">
      <c r="A502" s="205">
        <v>14</v>
      </c>
      <c r="B502" s="532" t="str">
        <f ca="1">CONCATENATE('10'!AB19," ",'10'!AC19," ",'10'!AD19)</f>
        <v xml:space="preserve">     </v>
      </c>
      <c r="C502" s="532"/>
      <c r="D502" s="532"/>
      <c r="E502" s="532" t="str">
        <f ca="1">IF(CONCATENATE('10'!AE19," (",'10'!AF19,"), ",'10'!AG19,", ",'10'!AH19)=$AJ$493,"",IF(CONCATENATE('10'!AE19," (",'10'!AF19,"), ",'10'!AG19,", ",'10'!AH19)=$AJ$490,"-",CONCATENATE('10'!AE19," (",'10'!AF19,"), ",'10'!AG19,", ",'10'!AH19)))</f>
        <v/>
      </c>
      <c r="F502" s="532"/>
      <c r="G502" s="532"/>
      <c r="H502" s="527" t="str">
        <f ca="1">IF(CONCATENATE('10'!AJ19,", ",'10'!AI19,", ",'10'!AK19," обл., ",'10'!AL19," р-н, ",'10'!AM19," ",'10'!AN19,", ",'10'!AO19," ",'10'!AP19,", буд. ",'10'!AQ19,", кв./оф.",'10'!AR19,".    ",'10'!AS19)=$AJ$538,"",IF(CONCATENATE('10'!AJ19,", ",'10'!AI19,", ",'10'!AK19," обл., ",'10'!AL19," р-н, ",'10'!AM19," ",'10'!AN19,", ",'10'!AO19," ",'10'!AP19,", буд. ",'10'!AQ19,", кв./оф.",'10'!AR19,".    ",'10'!AS19)=$AJ$491,"-",CONCATENATE('10'!AJ19,", ",'10'!AI19,", ",'10'!AK19," обл., ",'10'!AL19," р-н, ",'10'!AM19," ",'10'!AN19,", ",'10'!AO19," ",'10'!AP19,", буд. ",'10'!AQ19,", кв./оф.",'10'!AR19,".    ",'10'!AS19)))</f>
        <v/>
      </c>
      <c r="I502" s="528"/>
      <c r="J502" s="564" t="str">
        <f ca="1">IF('10'!AT19=0,"0,000000",'10'!AT19)</f>
        <v xml:space="preserve"> </v>
      </c>
      <c r="K502" s="564"/>
      <c r="L502" s="564" t="str">
        <f ca="1">IF('10'!AU19=0,"0,000000",'10'!AU19)</f>
        <v xml:space="preserve"> </v>
      </c>
      <c r="M502" s="564"/>
      <c r="N502" s="564" t="str">
        <f ca="1">IF('10'!AV19=0,"0,000000",'10'!AV19)</f>
        <v/>
      </c>
      <c r="O502" s="564"/>
      <c r="P502" s="542" t="str">
        <f ca="1">'10'!AW19</f>
        <v xml:space="preserve"> </v>
      </c>
      <c r="Q502" s="542"/>
      <c r="R502" s="542" t="str">
        <f ca="1">IF(CONCATENATE('10'!AX19,";",'10'!AY19)=$AJ$492,"-",CONCATENATE('10'!AX19,";",'10'!AY19))</f>
        <v xml:space="preserve"> ; </v>
      </c>
      <c r="S502" s="542"/>
      <c r="T502" s="542" t="str">
        <f ca="1">'10'!AZ19</f>
        <v xml:space="preserve"> </v>
      </c>
      <c r="U502" s="542"/>
    </row>
    <row r="503" spans="1:21" x14ac:dyDescent="0.35">
      <c r="A503" s="205">
        <v>15</v>
      </c>
      <c r="B503" s="532" t="str">
        <f ca="1">CONCATENATE('10'!AB20," ",'10'!AC20," ",'10'!AD20)</f>
        <v xml:space="preserve">     </v>
      </c>
      <c r="C503" s="532"/>
      <c r="D503" s="532"/>
      <c r="E503" s="532" t="str">
        <f ca="1">IF(CONCATENATE('10'!AE20," (",'10'!AF20,"), ",'10'!AG20,", ",'10'!AH20)=$AJ$493,"",IF(CONCATENATE('10'!AE20," (",'10'!AF20,"), ",'10'!AG20,", ",'10'!AH20)=$AJ$490,"-",CONCATENATE('10'!AE20," (",'10'!AF20,"), ",'10'!AG20,", ",'10'!AH20)))</f>
        <v/>
      </c>
      <c r="F503" s="532"/>
      <c r="G503" s="532"/>
      <c r="H503" s="527" t="str">
        <f ca="1">IF(CONCATENATE('10'!AJ20,", ",'10'!AI20,", ",'10'!AK20," обл., ",'10'!AL20," р-н, ",'10'!AM20," ",'10'!AN20,", ",'10'!AO20," ",'10'!AP20,", буд. ",'10'!AQ20,", кв./оф.",'10'!AR20,".    ",'10'!AS20)=$AJ$538,"",IF(CONCATENATE('10'!AJ20,", ",'10'!AI20,", ",'10'!AK20," обл., ",'10'!AL20," р-н, ",'10'!AM20," ",'10'!AN20,", ",'10'!AO20," ",'10'!AP20,", буд. ",'10'!AQ20,", кв./оф.",'10'!AR20,".    ",'10'!AS20)=$AJ$491,"-",CONCATENATE('10'!AJ20,", ",'10'!AI20,", ",'10'!AK20," обл., ",'10'!AL20," р-н, ",'10'!AM20," ",'10'!AN20,", ",'10'!AO20," ",'10'!AP20,", буд. ",'10'!AQ20,", кв./оф.",'10'!AR20,".    ",'10'!AS20)))</f>
        <v/>
      </c>
      <c r="I503" s="528"/>
      <c r="J503" s="564" t="str">
        <f ca="1">IF('10'!AT20=0,"0,000000",'10'!AT20)</f>
        <v xml:space="preserve"> </v>
      </c>
      <c r="K503" s="564"/>
      <c r="L503" s="564" t="str">
        <f ca="1">IF('10'!AU20=0,"0,000000",'10'!AU20)</f>
        <v xml:space="preserve"> </v>
      </c>
      <c r="M503" s="564"/>
      <c r="N503" s="564" t="str">
        <f ca="1">IF('10'!AV20=0,"0,000000",'10'!AV20)</f>
        <v/>
      </c>
      <c r="O503" s="564"/>
      <c r="P503" s="542" t="str">
        <f ca="1">'10'!AW20</f>
        <v xml:space="preserve"> </v>
      </c>
      <c r="Q503" s="542"/>
      <c r="R503" s="542" t="str">
        <f ca="1">IF(CONCATENATE('10'!AX20,";",'10'!AY20)=$AJ$492,"-",CONCATENATE('10'!AX20,";",'10'!AY20))</f>
        <v xml:space="preserve"> ; </v>
      </c>
      <c r="S503" s="542"/>
      <c r="T503" s="542" t="str">
        <f ca="1">'10'!AZ20</f>
        <v xml:space="preserve"> </v>
      </c>
      <c r="U503" s="542"/>
    </row>
    <row r="504" spans="1:21" x14ac:dyDescent="0.35">
      <c r="A504" s="205">
        <v>16</v>
      </c>
      <c r="B504" s="532" t="str">
        <f ca="1">CONCATENATE('10'!AB21," ",'10'!AC21," ",'10'!AD21)</f>
        <v xml:space="preserve">     </v>
      </c>
      <c r="C504" s="532"/>
      <c r="D504" s="532"/>
      <c r="E504" s="532" t="str">
        <f ca="1">IF(CONCATENATE('10'!AE21," (",'10'!AF21,"), ",'10'!AG21,", ",'10'!AH21)=$AJ$493,"",IF(CONCATENATE('10'!AE21," (",'10'!AF21,"), ",'10'!AG21,", ",'10'!AH21)=$AJ$490,"-",CONCATENATE('10'!AE21," (",'10'!AF21,"), ",'10'!AG21,", ",'10'!AH21)))</f>
        <v/>
      </c>
      <c r="F504" s="532"/>
      <c r="G504" s="532"/>
      <c r="H504" s="527" t="str">
        <f ca="1">IF(CONCATENATE('10'!AJ21,", ",'10'!AI21,", ",'10'!AK21," обл., ",'10'!AL21," р-н, ",'10'!AM21," ",'10'!AN21,", ",'10'!AO21," ",'10'!AP21,", буд. ",'10'!AQ21,", кв./оф.",'10'!AR21,".    ",'10'!AS21)=$AJ$538,"",IF(CONCATENATE('10'!AJ21,", ",'10'!AI21,", ",'10'!AK21," обл., ",'10'!AL21," р-н, ",'10'!AM21," ",'10'!AN21,", ",'10'!AO21," ",'10'!AP21,", буд. ",'10'!AQ21,", кв./оф.",'10'!AR21,".    ",'10'!AS21)=$AJ$491,"-",CONCATENATE('10'!AJ21,", ",'10'!AI21,", ",'10'!AK21," обл., ",'10'!AL21," р-н, ",'10'!AM21," ",'10'!AN21,", ",'10'!AO21," ",'10'!AP21,", буд. ",'10'!AQ21,", кв./оф.",'10'!AR21,".    ",'10'!AS21)))</f>
        <v/>
      </c>
      <c r="I504" s="528"/>
      <c r="J504" s="564" t="str">
        <f ca="1">IF('10'!AT21=0,"0,000000",'10'!AT21)</f>
        <v xml:space="preserve"> </v>
      </c>
      <c r="K504" s="564"/>
      <c r="L504" s="564" t="str">
        <f ca="1">IF('10'!AU21=0,"0,000000",'10'!AU21)</f>
        <v xml:space="preserve"> </v>
      </c>
      <c r="M504" s="564"/>
      <c r="N504" s="564" t="str">
        <f ca="1">IF('10'!AV21=0,"0,000000",'10'!AV21)</f>
        <v/>
      </c>
      <c r="O504" s="564"/>
      <c r="P504" s="542" t="str">
        <f ca="1">'10'!AW21</f>
        <v xml:space="preserve"> </v>
      </c>
      <c r="Q504" s="542"/>
      <c r="R504" s="542" t="str">
        <f ca="1">IF(CONCATENATE('10'!AX21,";",'10'!AY21)=$AJ$492,"-",CONCATENATE('10'!AX21,";",'10'!AY21))</f>
        <v xml:space="preserve"> ; </v>
      </c>
      <c r="S504" s="542"/>
      <c r="T504" s="542" t="str">
        <f ca="1">'10'!AZ21</f>
        <v xml:space="preserve"> </v>
      </c>
      <c r="U504" s="542"/>
    </row>
    <row r="505" spans="1:21" x14ac:dyDescent="0.35">
      <c r="A505" s="205">
        <v>17</v>
      </c>
      <c r="B505" s="532" t="str">
        <f ca="1">CONCATENATE('10'!AB22," ",'10'!AC22," ",'10'!AD22)</f>
        <v xml:space="preserve">     </v>
      </c>
      <c r="C505" s="532"/>
      <c r="D505" s="532"/>
      <c r="E505" s="532" t="str">
        <f ca="1">IF(CONCATENATE('10'!AE22," (",'10'!AF22,"), ",'10'!AG22,", ",'10'!AH22)=$AJ$493,"",IF(CONCATENATE('10'!AE22," (",'10'!AF22,"), ",'10'!AG22,", ",'10'!AH22)=$AJ$490,"-",CONCATENATE('10'!AE22," (",'10'!AF22,"), ",'10'!AG22,", ",'10'!AH22)))</f>
        <v/>
      </c>
      <c r="F505" s="532"/>
      <c r="G505" s="532"/>
      <c r="H505" s="527" t="str">
        <f ca="1">IF(CONCATENATE('10'!AJ22,", ",'10'!AI22,", ",'10'!AK22," обл., ",'10'!AL22," р-н, ",'10'!AM22," ",'10'!AN22,", ",'10'!AO22," ",'10'!AP22,", буд. ",'10'!AQ22,", кв./оф.",'10'!AR22,".    ",'10'!AS22)=$AJ$538,"",IF(CONCATENATE('10'!AJ22,", ",'10'!AI22,", ",'10'!AK22," обл., ",'10'!AL22," р-н, ",'10'!AM22," ",'10'!AN22,", ",'10'!AO22," ",'10'!AP22,", буд. ",'10'!AQ22,", кв./оф.",'10'!AR22,".    ",'10'!AS22)=$AJ$491,"-",CONCATENATE('10'!AJ22,", ",'10'!AI22,", ",'10'!AK22," обл., ",'10'!AL22," р-н, ",'10'!AM22," ",'10'!AN22,", ",'10'!AO22," ",'10'!AP22,", буд. ",'10'!AQ22,", кв./оф.",'10'!AR22,".    ",'10'!AS22)))</f>
        <v/>
      </c>
      <c r="I505" s="528"/>
      <c r="J505" s="564" t="str">
        <f ca="1">IF('10'!AT22=0,"0,000000",'10'!AT22)</f>
        <v xml:space="preserve"> </v>
      </c>
      <c r="K505" s="564"/>
      <c r="L505" s="564" t="str">
        <f ca="1">IF('10'!AU22=0,"0,000000",'10'!AU22)</f>
        <v xml:space="preserve"> </v>
      </c>
      <c r="M505" s="564"/>
      <c r="N505" s="564" t="str">
        <f ca="1">IF('10'!AV22=0,"0,000000",'10'!AV22)</f>
        <v/>
      </c>
      <c r="O505" s="564"/>
      <c r="P505" s="542" t="str">
        <f ca="1">'10'!AW22</f>
        <v xml:space="preserve"> </v>
      </c>
      <c r="Q505" s="542"/>
      <c r="R505" s="542" t="str">
        <f ca="1">IF(CONCATENATE('10'!AX22,";",'10'!AY22)=$AJ$492,"-",CONCATENATE('10'!AX22,";",'10'!AY22))</f>
        <v xml:space="preserve"> ; </v>
      </c>
      <c r="S505" s="542"/>
      <c r="T505" s="542" t="str">
        <f ca="1">'10'!AZ22</f>
        <v xml:space="preserve"> </v>
      </c>
      <c r="U505" s="542"/>
    </row>
    <row r="506" spans="1:21" x14ac:dyDescent="0.35">
      <c r="A506" s="205">
        <v>18</v>
      </c>
      <c r="B506" s="532" t="str">
        <f ca="1">CONCATENATE('10'!AB23," ",'10'!AC23," ",'10'!AD23)</f>
        <v xml:space="preserve">     </v>
      </c>
      <c r="C506" s="532"/>
      <c r="D506" s="532"/>
      <c r="E506" s="532" t="str">
        <f ca="1">IF(CONCATENATE('10'!AE23," (",'10'!AF23,"), ",'10'!AG23,", ",'10'!AH23)=$AJ$493,"",IF(CONCATENATE('10'!AE23," (",'10'!AF23,"), ",'10'!AG23,", ",'10'!AH23)=$AJ$490,"-",CONCATENATE('10'!AE23," (",'10'!AF23,"), ",'10'!AG23,", ",'10'!AH23)))</f>
        <v/>
      </c>
      <c r="F506" s="532"/>
      <c r="G506" s="532"/>
      <c r="H506" s="527" t="str">
        <f ca="1">IF(CONCATENATE('10'!AJ23,", ",'10'!AI23,", ",'10'!AK23," обл., ",'10'!AL23," р-н, ",'10'!AM23," ",'10'!AN23,", ",'10'!AO23," ",'10'!AP23,", буд. ",'10'!AQ23,", кв./оф.",'10'!AR23,".    ",'10'!AS23)=$AJ$538,"",IF(CONCATENATE('10'!AJ23,", ",'10'!AI23,", ",'10'!AK23," обл., ",'10'!AL23," р-н, ",'10'!AM23," ",'10'!AN23,", ",'10'!AO23," ",'10'!AP23,", буд. ",'10'!AQ23,", кв./оф.",'10'!AR23,".    ",'10'!AS23)=$AJ$491,"-",CONCATENATE('10'!AJ23,", ",'10'!AI23,", ",'10'!AK23," обл., ",'10'!AL23," р-н, ",'10'!AM23," ",'10'!AN23,", ",'10'!AO23," ",'10'!AP23,", буд. ",'10'!AQ23,", кв./оф.",'10'!AR23,".    ",'10'!AS23)))</f>
        <v/>
      </c>
      <c r="I506" s="528"/>
      <c r="J506" s="564" t="str">
        <f ca="1">IF('10'!AT23=0,"0,000000",'10'!AT23)</f>
        <v xml:space="preserve"> </v>
      </c>
      <c r="K506" s="564"/>
      <c r="L506" s="564" t="str">
        <f ca="1">IF('10'!AU23=0,"0,000000",'10'!AU23)</f>
        <v xml:space="preserve"> </v>
      </c>
      <c r="M506" s="564"/>
      <c r="N506" s="564" t="str">
        <f ca="1">IF('10'!AV23=0,"0,000000",'10'!AV23)</f>
        <v/>
      </c>
      <c r="O506" s="564"/>
      <c r="P506" s="542" t="str">
        <f ca="1">'10'!AW23</f>
        <v xml:space="preserve"> </v>
      </c>
      <c r="Q506" s="542"/>
      <c r="R506" s="542" t="str">
        <f ca="1">IF(CONCATENATE('10'!AX23,";",'10'!AY23)=$AJ$492,"-",CONCATENATE('10'!AX23,";",'10'!AY23))</f>
        <v xml:space="preserve"> ; </v>
      </c>
      <c r="S506" s="542"/>
      <c r="T506" s="542" t="str">
        <f ca="1">'10'!AZ23</f>
        <v xml:space="preserve"> </v>
      </c>
      <c r="U506" s="542"/>
    </row>
    <row r="507" spans="1:21" x14ac:dyDescent="0.35">
      <c r="A507" s="205">
        <v>19</v>
      </c>
      <c r="B507" s="532" t="str">
        <f ca="1">CONCATENATE('10'!AB24," ",'10'!AC24," ",'10'!AD24)</f>
        <v xml:space="preserve">     </v>
      </c>
      <c r="C507" s="532"/>
      <c r="D507" s="532"/>
      <c r="E507" s="532" t="str">
        <f ca="1">IF(CONCATENATE('10'!AE24," (",'10'!AF24,"), ",'10'!AG24,", ",'10'!AH24)=$AJ$493,"",IF(CONCATENATE('10'!AE24," (",'10'!AF24,"), ",'10'!AG24,", ",'10'!AH24)=$AJ$490,"-",CONCATENATE('10'!AE24," (",'10'!AF24,"), ",'10'!AG24,", ",'10'!AH24)))</f>
        <v/>
      </c>
      <c r="F507" s="532"/>
      <c r="G507" s="532"/>
      <c r="H507" s="527" t="str">
        <f ca="1">IF(CONCATENATE('10'!AJ24,", ",'10'!AI24,", ",'10'!AK24," обл., ",'10'!AL24," р-н, ",'10'!AM24," ",'10'!AN24,", ",'10'!AO24," ",'10'!AP24,", буд. ",'10'!AQ24,", кв./оф.",'10'!AR24,".    ",'10'!AS24)=$AJ$538,"",IF(CONCATENATE('10'!AJ24,", ",'10'!AI24,", ",'10'!AK24," обл., ",'10'!AL24," р-н, ",'10'!AM24," ",'10'!AN24,", ",'10'!AO24," ",'10'!AP24,", буд. ",'10'!AQ24,", кв./оф.",'10'!AR24,".    ",'10'!AS24)=$AJ$491,"-",CONCATENATE('10'!AJ24,", ",'10'!AI24,", ",'10'!AK24," обл., ",'10'!AL24," р-н, ",'10'!AM24," ",'10'!AN24,", ",'10'!AO24," ",'10'!AP24,", буд. ",'10'!AQ24,", кв./оф.",'10'!AR24,".    ",'10'!AS24)))</f>
        <v/>
      </c>
      <c r="I507" s="528"/>
      <c r="J507" s="564" t="str">
        <f ca="1">IF('10'!AT24=0,"0,000000",'10'!AT24)</f>
        <v xml:space="preserve"> </v>
      </c>
      <c r="K507" s="564"/>
      <c r="L507" s="564" t="str">
        <f ca="1">IF('10'!AU24=0,"0,000000",'10'!AU24)</f>
        <v xml:space="preserve"> </v>
      </c>
      <c r="M507" s="564"/>
      <c r="N507" s="564" t="str">
        <f ca="1">IF('10'!AV24=0,"0,000000",'10'!AV24)</f>
        <v/>
      </c>
      <c r="O507" s="564"/>
      <c r="P507" s="542" t="str">
        <f ca="1">'10'!AW24</f>
        <v xml:space="preserve"> </v>
      </c>
      <c r="Q507" s="542"/>
      <c r="R507" s="542" t="str">
        <f ca="1">IF(CONCATENATE('10'!AX24,";",'10'!AY24)=$AJ$492,"-",CONCATENATE('10'!AX24,";",'10'!AY24))</f>
        <v xml:space="preserve"> ; </v>
      </c>
      <c r="S507" s="542"/>
      <c r="T507" s="542" t="str">
        <f ca="1">'10'!AZ24</f>
        <v xml:space="preserve"> </v>
      </c>
      <c r="U507" s="542"/>
    </row>
    <row r="508" spans="1:21" x14ac:dyDescent="0.35">
      <c r="A508" s="205">
        <v>20</v>
      </c>
      <c r="B508" s="532" t="str">
        <f ca="1">CONCATENATE('10'!AB25," ",'10'!AC25," ",'10'!AD25)</f>
        <v xml:space="preserve">     </v>
      </c>
      <c r="C508" s="532"/>
      <c r="D508" s="532"/>
      <c r="E508" s="532" t="str">
        <f ca="1">IF(CONCATENATE('10'!AE25," (",'10'!AF25,"), ",'10'!AG25,", ",'10'!AH25)=$AJ$493,"",IF(CONCATENATE('10'!AE25," (",'10'!AF25,"), ",'10'!AG25,", ",'10'!AH25)=$AJ$490,"-",CONCATENATE('10'!AE25," (",'10'!AF25,"), ",'10'!AG25,", ",'10'!AH25)))</f>
        <v/>
      </c>
      <c r="F508" s="532"/>
      <c r="G508" s="532"/>
      <c r="H508" s="527" t="str">
        <f ca="1">IF(CONCATENATE('10'!AJ25,", ",'10'!AI25,", ",'10'!AK25," обл., ",'10'!AL25," р-н, ",'10'!AM25," ",'10'!AN25,", ",'10'!AO25," ",'10'!AP25,", буд. ",'10'!AQ25,", кв./оф.",'10'!AR25,".    ",'10'!AS25)=$AJ$538,"",IF(CONCATENATE('10'!AJ25,", ",'10'!AI25,", ",'10'!AK25," обл., ",'10'!AL25," р-н, ",'10'!AM25," ",'10'!AN25,", ",'10'!AO25," ",'10'!AP25,", буд. ",'10'!AQ25,", кв./оф.",'10'!AR25,".    ",'10'!AS25)=$AJ$491,"-",CONCATENATE('10'!AJ25,", ",'10'!AI25,", ",'10'!AK25," обл., ",'10'!AL25," р-н, ",'10'!AM25," ",'10'!AN25,", ",'10'!AO25," ",'10'!AP25,", буд. ",'10'!AQ25,", кв./оф.",'10'!AR25,".    ",'10'!AS25)))</f>
        <v/>
      </c>
      <c r="I508" s="528"/>
      <c r="J508" s="564" t="str">
        <f ca="1">IF('10'!AT25=0,"0,000000",'10'!AT25)</f>
        <v xml:space="preserve"> </v>
      </c>
      <c r="K508" s="564"/>
      <c r="L508" s="564" t="str">
        <f ca="1">IF('10'!AU25=0,"0,000000",'10'!AU25)</f>
        <v xml:space="preserve"> </v>
      </c>
      <c r="M508" s="564"/>
      <c r="N508" s="564" t="str">
        <f ca="1">IF('10'!AV25=0,"0,000000",'10'!AV25)</f>
        <v/>
      </c>
      <c r="O508" s="564"/>
      <c r="P508" s="542" t="str">
        <f ca="1">'10'!AW25</f>
        <v xml:space="preserve"> </v>
      </c>
      <c r="Q508" s="542"/>
      <c r="R508" s="542" t="str">
        <f ca="1">IF(CONCATENATE('10'!AX25,";",'10'!AY25)=$AJ$492,"-",CONCATENATE('10'!AX25,";",'10'!AY25))</f>
        <v xml:space="preserve"> ; </v>
      </c>
      <c r="S508" s="542"/>
      <c r="T508" s="542" t="str">
        <f ca="1">'10'!AZ25</f>
        <v xml:space="preserve"> </v>
      </c>
      <c r="U508" s="542"/>
    </row>
    <row r="509" spans="1:21" x14ac:dyDescent="0.35">
      <c r="A509" s="205">
        <v>21</v>
      </c>
      <c r="B509" s="532" t="str">
        <f ca="1">CONCATENATE('10'!AB26," ",'10'!AC26," ",'10'!AD26)</f>
        <v xml:space="preserve">     </v>
      </c>
      <c r="C509" s="532"/>
      <c r="D509" s="532"/>
      <c r="E509" s="532" t="str">
        <f ca="1">IF(CONCATENATE('10'!AE26," (",'10'!AF26,"), ",'10'!AG26,", ",'10'!AH26)=$AJ$493,"",IF(CONCATENATE('10'!AE26," (",'10'!AF26,"), ",'10'!AG26,", ",'10'!AH26)=$AJ$490,"-",CONCATENATE('10'!AE26," (",'10'!AF26,"), ",'10'!AG26,", ",'10'!AH26)))</f>
        <v/>
      </c>
      <c r="F509" s="532"/>
      <c r="G509" s="532"/>
      <c r="H509" s="527" t="str">
        <f ca="1">IF(CONCATENATE('10'!AJ26,", ",'10'!AI26,", ",'10'!AK26," обл., ",'10'!AL26," р-н, ",'10'!AM26," ",'10'!AN26,", ",'10'!AO26," ",'10'!AP26,", буд. ",'10'!AQ26,", кв./оф.",'10'!AR26,".    ",'10'!AS26)=$AJ$538,"",IF(CONCATENATE('10'!AJ26,", ",'10'!AI26,", ",'10'!AK26," обл., ",'10'!AL26," р-н, ",'10'!AM26," ",'10'!AN26,", ",'10'!AO26," ",'10'!AP26,", буд. ",'10'!AQ26,", кв./оф.",'10'!AR26,".    ",'10'!AS26)=$AJ$491,"-",CONCATENATE('10'!AJ26,", ",'10'!AI26,", ",'10'!AK26," обл., ",'10'!AL26," р-н, ",'10'!AM26," ",'10'!AN26,", ",'10'!AO26," ",'10'!AP26,", буд. ",'10'!AQ26,", кв./оф.",'10'!AR26,".    ",'10'!AS26)))</f>
        <v/>
      </c>
      <c r="I509" s="528"/>
      <c r="J509" s="564" t="str">
        <f ca="1">IF('10'!AT26=0,"0,000000",'10'!AT26)</f>
        <v xml:space="preserve"> </v>
      </c>
      <c r="K509" s="564"/>
      <c r="L509" s="564" t="str">
        <f ca="1">IF('10'!AU26=0,"0,000000",'10'!AU26)</f>
        <v xml:space="preserve"> </v>
      </c>
      <c r="M509" s="564"/>
      <c r="N509" s="564" t="str">
        <f ca="1">IF('10'!AV26=0,"0,000000",'10'!AV26)</f>
        <v/>
      </c>
      <c r="O509" s="564"/>
      <c r="P509" s="542" t="str">
        <f ca="1">'10'!AW26</f>
        <v xml:space="preserve"> </v>
      </c>
      <c r="Q509" s="542"/>
      <c r="R509" s="542" t="str">
        <f ca="1">IF(CONCATENATE('10'!AX26,";",'10'!AY26)=$AJ$492,"-",CONCATENATE('10'!AX26,";",'10'!AY26))</f>
        <v xml:space="preserve"> ; </v>
      </c>
      <c r="S509" s="542"/>
      <c r="T509" s="542" t="str">
        <f ca="1">'10'!AZ26</f>
        <v xml:space="preserve"> </v>
      </c>
      <c r="U509" s="542"/>
    </row>
    <row r="510" spans="1:21" x14ac:dyDescent="0.35">
      <c r="A510" s="205">
        <v>22</v>
      </c>
      <c r="B510" s="532" t="str">
        <f ca="1">CONCATENATE('10'!AB27," ",'10'!AC27," ",'10'!AD27)</f>
        <v xml:space="preserve">     </v>
      </c>
      <c r="C510" s="532"/>
      <c r="D510" s="532"/>
      <c r="E510" s="532" t="str">
        <f ca="1">IF(CONCATENATE('10'!AE27," (",'10'!AF27,"), ",'10'!AG27,", ",'10'!AH27)=$AJ$493,"",IF(CONCATENATE('10'!AE27," (",'10'!AF27,"), ",'10'!AG27,", ",'10'!AH27)=$AJ$490,"-",CONCATENATE('10'!AE27," (",'10'!AF27,"), ",'10'!AG27,", ",'10'!AH27)))</f>
        <v/>
      </c>
      <c r="F510" s="532"/>
      <c r="G510" s="532"/>
      <c r="H510" s="527" t="str">
        <f ca="1">IF(CONCATENATE('10'!AJ27,", ",'10'!AI27,", ",'10'!AK27," обл., ",'10'!AL27," р-н, ",'10'!AM27," ",'10'!AN27,", ",'10'!AO27," ",'10'!AP27,", буд. ",'10'!AQ27,", кв./оф.",'10'!AR27,".    ",'10'!AS27)=$AJ$538,"",IF(CONCATENATE('10'!AJ27,", ",'10'!AI27,", ",'10'!AK27," обл., ",'10'!AL27," р-н, ",'10'!AM27," ",'10'!AN27,", ",'10'!AO27," ",'10'!AP27,", буд. ",'10'!AQ27,", кв./оф.",'10'!AR27,".    ",'10'!AS27)=$AJ$491,"-",CONCATENATE('10'!AJ27,", ",'10'!AI27,", ",'10'!AK27," обл., ",'10'!AL27," р-н, ",'10'!AM27," ",'10'!AN27,", ",'10'!AO27," ",'10'!AP27,", буд. ",'10'!AQ27,", кв./оф.",'10'!AR27,".    ",'10'!AS27)))</f>
        <v/>
      </c>
      <c r="I510" s="528"/>
      <c r="J510" s="564" t="str">
        <f ca="1">IF('10'!AT27=0,"0,000000",'10'!AT27)</f>
        <v xml:space="preserve"> </v>
      </c>
      <c r="K510" s="564"/>
      <c r="L510" s="564" t="str">
        <f ca="1">IF('10'!AU27=0,"0,000000",'10'!AU27)</f>
        <v xml:space="preserve"> </v>
      </c>
      <c r="M510" s="564"/>
      <c r="N510" s="564" t="str">
        <f ca="1">IF('10'!AV27=0,"0,000000",'10'!AV27)</f>
        <v/>
      </c>
      <c r="O510" s="564"/>
      <c r="P510" s="542" t="str">
        <f ca="1">'10'!AW27</f>
        <v xml:space="preserve"> </v>
      </c>
      <c r="Q510" s="542"/>
      <c r="R510" s="542" t="str">
        <f ca="1">IF(CONCATENATE('10'!AX27,";",'10'!AY27)=$AJ$492,"-",CONCATENATE('10'!AX27,";",'10'!AY27))</f>
        <v xml:space="preserve"> ; </v>
      </c>
      <c r="S510" s="542"/>
      <c r="T510" s="542" t="str">
        <f ca="1">'10'!AZ27</f>
        <v xml:space="preserve"> </v>
      </c>
      <c r="U510" s="542"/>
    </row>
    <row r="511" spans="1:21" x14ac:dyDescent="0.35">
      <c r="A511" s="205">
        <v>23</v>
      </c>
      <c r="B511" s="532" t="str">
        <f ca="1">CONCATENATE('10'!AB28," ",'10'!AC28," ",'10'!AD28)</f>
        <v xml:space="preserve">     </v>
      </c>
      <c r="C511" s="532"/>
      <c r="D511" s="532"/>
      <c r="E511" s="532" t="str">
        <f ca="1">IF(CONCATENATE('10'!AE28," (",'10'!AF28,"), ",'10'!AG28,", ",'10'!AH28)=$AJ$493,"",IF(CONCATENATE('10'!AE28," (",'10'!AF28,"), ",'10'!AG28,", ",'10'!AH28)=$AJ$490,"-",CONCATENATE('10'!AE28," (",'10'!AF28,"), ",'10'!AG28,", ",'10'!AH28)))</f>
        <v/>
      </c>
      <c r="F511" s="532"/>
      <c r="G511" s="532"/>
      <c r="H511" s="527" t="str">
        <f ca="1">IF(CONCATENATE('10'!AJ28,", ",'10'!AI28,", ",'10'!AK28," обл., ",'10'!AL28," р-н, ",'10'!AM28," ",'10'!AN28,", ",'10'!AO28," ",'10'!AP28,", буд. ",'10'!AQ28,", кв./оф.",'10'!AR28,".    ",'10'!AS28)=$AJ$538,"",IF(CONCATENATE('10'!AJ28,", ",'10'!AI28,", ",'10'!AK28," обл., ",'10'!AL28," р-н, ",'10'!AM28," ",'10'!AN28,", ",'10'!AO28," ",'10'!AP28,", буд. ",'10'!AQ28,", кв./оф.",'10'!AR28,".    ",'10'!AS28)=$AJ$491,"-",CONCATENATE('10'!AJ28,", ",'10'!AI28,", ",'10'!AK28," обл., ",'10'!AL28," р-н, ",'10'!AM28," ",'10'!AN28,", ",'10'!AO28," ",'10'!AP28,", буд. ",'10'!AQ28,", кв./оф.",'10'!AR28,".    ",'10'!AS28)))</f>
        <v/>
      </c>
      <c r="I511" s="528"/>
      <c r="J511" s="564" t="str">
        <f ca="1">IF('10'!AT28=0,"0,000000",'10'!AT28)</f>
        <v xml:space="preserve"> </v>
      </c>
      <c r="K511" s="564"/>
      <c r="L511" s="564" t="str">
        <f ca="1">IF('10'!AU28=0,"0,000000",'10'!AU28)</f>
        <v xml:space="preserve"> </v>
      </c>
      <c r="M511" s="564"/>
      <c r="N511" s="564" t="str">
        <f ca="1">IF('10'!AV28=0,"0,000000",'10'!AV28)</f>
        <v/>
      </c>
      <c r="O511" s="564"/>
      <c r="P511" s="542" t="str">
        <f ca="1">'10'!AW28</f>
        <v xml:space="preserve"> </v>
      </c>
      <c r="Q511" s="542"/>
      <c r="R511" s="542" t="str">
        <f ca="1">IF(CONCATENATE('10'!AX28,";",'10'!AY28)=$AJ$492,"-",CONCATENATE('10'!AX28,";",'10'!AY28))</f>
        <v xml:space="preserve"> ; </v>
      </c>
      <c r="S511" s="542"/>
      <c r="T511" s="542" t="str">
        <f ca="1">'10'!AZ28</f>
        <v xml:space="preserve"> </v>
      </c>
      <c r="U511" s="542"/>
    </row>
    <row r="512" spans="1:21" x14ac:dyDescent="0.35">
      <c r="A512" s="205">
        <v>24</v>
      </c>
      <c r="B512" s="532" t="str">
        <f ca="1">CONCATENATE('10'!AB29," ",'10'!AC29," ",'10'!AD29)</f>
        <v xml:space="preserve">     </v>
      </c>
      <c r="C512" s="532"/>
      <c r="D512" s="532"/>
      <c r="E512" s="532" t="str">
        <f ca="1">IF(CONCATENATE('10'!AE29," (",'10'!AF29,"), ",'10'!AG29,", ",'10'!AH29)=$AJ$493,"",IF(CONCATENATE('10'!AE29," (",'10'!AF29,"), ",'10'!AG29,", ",'10'!AH29)=$AJ$490,"-",CONCATENATE('10'!AE29," (",'10'!AF29,"), ",'10'!AG29,", ",'10'!AH29)))</f>
        <v/>
      </c>
      <c r="F512" s="532"/>
      <c r="G512" s="532"/>
      <c r="H512" s="527" t="str">
        <f ca="1">IF(CONCATENATE('10'!AJ29,", ",'10'!AI29,", ",'10'!AK29," обл., ",'10'!AL29," р-н, ",'10'!AM29," ",'10'!AN29,", ",'10'!AO29," ",'10'!AP29,", буд. ",'10'!AQ29,", кв./оф.",'10'!AR29,".    ",'10'!AS29)=$AJ$538,"",IF(CONCATENATE('10'!AJ29,", ",'10'!AI29,", ",'10'!AK29," обл., ",'10'!AL29," р-н, ",'10'!AM29," ",'10'!AN29,", ",'10'!AO29," ",'10'!AP29,", буд. ",'10'!AQ29,", кв./оф.",'10'!AR29,".    ",'10'!AS29)=$AJ$491,"-",CONCATENATE('10'!AJ29,", ",'10'!AI29,", ",'10'!AK29," обл., ",'10'!AL29," р-н, ",'10'!AM29," ",'10'!AN29,", ",'10'!AO29," ",'10'!AP29,", буд. ",'10'!AQ29,", кв./оф.",'10'!AR29,".    ",'10'!AS29)))</f>
        <v/>
      </c>
      <c r="I512" s="528"/>
      <c r="J512" s="564" t="str">
        <f ca="1">IF('10'!AT29=0,"0,000000",'10'!AT29)</f>
        <v xml:space="preserve"> </v>
      </c>
      <c r="K512" s="564"/>
      <c r="L512" s="564" t="str">
        <f ca="1">IF('10'!AU29=0,"0,000000",'10'!AU29)</f>
        <v xml:space="preserve"> </v>
      </c>
      <c r="M512" s="564"/>
      <c r="N512" s="564" t="str">
        <f ca="1">IF('10'!AV29=0,"0,000000",'10'!AV29)</f>
        <v/>
      </c>
      <c r="O512" s="564"/>
      <c r="P512" s="542" t="str">
        <f ca="1">'10'!AW29</f>
        <v xml:space="preserve"> </v>
      </c>
      <c r="Q512" s="542"/>
      <c r="R512" s="542" t="str">
        <f ca="1">IF(CONCATENATE('10'!AX29,";",'10'!AY29)=$AJ$492,"-",CONCATENATE('10'!AX29,";",'10'!AY29))</f>
        <v xml:space="preserve"> ; </v>
      </c>
      <c r="S512" s="542"/>
      <c r="T512" s="542" t="str">
        <f ca="1">'10'!AZ29</f>
        <v xml:space="preserve"> </v>
      </c>
      <c r="U512" s="542"/>
    </row>
    <row r="513" spans="1:21" x14ac:dyDescent="0.35">
      <c r="A513" s="205">
        <v>25</v>
      </c>
      <c r="B513" s="532" t="str">
        <f ca="1">CONCATENATE('10'!AB30," ",'10'!AC30," ",'10'!AD30)</f>
        <v xml:space="preserve">     </v>
      </c>
      <c r="C513" s="532"/>
      <c r="D513" s="532"/>
      <c r="E513" s="532" t="str">
        <f ca="1">IF(CONCATENATE('10'!AE30," (",'10'!AF30,"), ",'10'!AG30,", ",'10'!AH30)=$AJ$493,"",IF(CONCATENATE('10'!AE30," (",'10'!AF30,"), ",'10'!AG30,", ",'10'!AH30)=$AJ$490,"-",CONCATENATE('10'!AE30," (",'10'!AF30,"), ",'10'!AG30,", ",'10'!AH30)))</f>
        <v/>
      </c>
      <c r="F513" s="532"/>
      <c r="G513" s="532"/>
      <c r="H513" s="527" t="str">
        <f ca="1">IF(CONCATENATE('10'!AJ30,", ",'10'!AI30,", ",'10'!AK30," обл., ",'10'!AL30," р-н, ",'10'!AM30," ",'10'!AN30,", ",'10'!AO30," ",'10'!AP30,", буд. ",'10'!AQ30,", кв./оф.",'10'!AR30,".    ",'10'!AS30)=$AJ$538,"",IF(CONCATENATE('10'!AJ30,", ",'10'!AI30,", ",'10'!AK30," обл., ",'10'!AL30," р-н, ",'10'!AM30," ",'10'!AN30,", ",'10'!AO30," ",'10'!AP30,", буд. ",'10'!AQ30,", кв./оф.",'10'!AR30,".    ",'10'!AS30)=$AJ$491,"-",CONCATENATE('10'!AJ30,", ",'10'!AI30,", ",'10'!AK30," обл., ",'10'!AL30," р-н, ",'10'!AM30," ",'10'!AN30,", ",'10'!AO30," ",'10'!AP30,", буд. ",'10'!AQ30,", кв./оф.",'10'!AR30,".    ",'10'!AS30)))</f>
        <v/>
      </c>
      <c r="I513" s="528"/>
      <c r="J513" s="564" t="str">
        <f ca="1">IF('10'!AT30=0,"0,000000",'10'!AT30)</f>
        <v xml:space="preserve"> </v>
      </c>
      <c r="K513" s="564"/>
      <c r="L513" s="564" t="str">
        <f ca="1">IF('10'!AU30=0,"0,000000",'10'!AU30)</f>
        <v xml:space="preserve"> </v>
      </c>
      <c r="M513" s="564"/>
      <c r="N513" s="564" t="str">
        <f ca="1">IF('10'!AV30=0,"0,000000",'10'!AV30)</f>
        <v/>
      </c>
      <c r="O513" s="564"/>
      <c r="P513" s="542" t="str">
        <f ca="1">'10'!AW30</f>
        <v xml:space="preserve"> </v>
      </c>
      <c r="Q513" s="542"/>
      <c r="R513" s="542" t="str">
        <f ca="1">IF(CONCATENATE('10'!AX30,";",'10'!AY30)=$AJ$492,"-",CONCATENATE('10'!AX30,";",'10'!AY30))</f>
        <v xml:space="preserve"> ; </v>
      </c>
      <c r="S513" s="542"/>
      <c r="T513" s="542" t="str">
        <f ca="1">'10'!AZ30</f>
        <v xml:space="preserve"> </v>
      </c>
      <c r="U513" s="542"/>
    </row>
    <row r="514" spans="1:21" x14ac:dyDescent="0.35">
      <c r="A514" s="205">
        <v>26</v>
      </c>
      <c r="B514" s="532" t="str">
        <f ca="1">CONCATENATE('10'!AB31," ",'10'!AC31," ",'10'!AD31)</f>
        <v xml:space="preserve">     </v>
      </c>
      <c r="C514" s="532"/>
      <c r="D514" s="532"/>
      <c r="E514" s="532" t="str">
        <f ca="1">IF(CONCATENATE('10'!AE31," (",'10'!AF31,"), ",'10'!AG31,", ",'10'!AH31)=$AJ$493,"",IF(CONCATENATE('10'!AE31," (",'10'!AF31,"), ",'10'!AG31,", ",'10'!AH31)=$AJ$490,"-",CONCATENATE('10'!AE31," (",'10'!AF31,"), ",'10'!AG31,", ",'10'!AH31)))</f>
        <v/>
      </c>
      <c r="F514" s="532"/>
      <c r="G514" s="532"/>
      <c r="H514" s="527" t="str">
        <f ca="1">IF(CONCATENATE('10'!AJ31,", ",'10'!AI31,", ",'10'!AK31," обл., ",'10'!AL31," р-н, ",'10'!AM31," ",'10'!AN31,", ",'10'!AO31," ",'10'!AP31,", буд. ",'10'!AQ31,", кв./оф.",'10'!AR31,".    ",'10'!AS31)=$AJ$538,"",IF(CONCATENATE('10'!AJ31,", ",'10'!AI31,", ",'10'!AK31," обл., ",'10'!AL31," р-н, ",'10'!AM31," ",'10'!AN31,", ",'10'!AO31," ",'10'!AP31,", буд. ",'10'!AQ31,", кв./оф.",'10'!AR31,".    ",'10'!AS31)=$AJ$491,"-",CONCATENATE('10'!AJ31,", ",'10'!AI31,", ",'10'!AK31," обл., ",'10'!AL31," р-н, ",'10'!AM31," ",'10'!AN31,", ",'10'!AO31," ",'10'!AP31,", буд. ",'10'!AQ31,", кв./оф.",'10'!AR31,".    ",'10'!AS31)))</f>
        <v/>
      </c>
      <c r="I514" s="528"/>
      <c r="J514" s="564" t="str">
        <f ca="1">IF('10'!AT31=0,"0,000000",'10'!AT31)</f>
        <v xml:space="preserve"> </v>
      </c>
      <c r="K514" s="564"/>
      <c r="L514" s="564" t="str">
        <f ca="1">IF('10'!AU31=0,"0,000000",'10'!AU31)</f>
        <v xml:space="preserve"> </v>
      </c>
      <c r="M514" s="564"/>
      <c r="N514" s="564" t="str">
        <f ca="1">IF('10'!AV31=0,"0,000000",'10'!AV31)</f>
        <v/>
      </c>
      <c r="O514" s="564"/>
      <c r="P514" s="542" t="str">
        <f ca="1">'10'!AW31</f>
        <v xml:space="preserve"> </v>
      </c>
      <c r="Q514" s="542"/>
      <c r="R514" s="542" t="str">
        <f ca="1">IF(CONCATENATE('10'!AX31,";",'10'!AY31)=$AJ$492,"-",CONCATENATE('10'!AX31,";",'10'!AY31))</f>
        <v xml:space="preserve"> ; </v>
      </c>
      <c r="S514" s="542"/>
      <c r="T514" s="542" t="str">
        <f ca="1">'10'!AZ31</f>
        <v xml:space="preserve"> </v>
      </c>
      <c r="U514" s="542"/>
    </row>
    <row r="515" spans="1:21" x14ac:dyDescent="0.35">
      <c r="A515" s="205">
        <v>27</v>
      </c>
      <c r="B515" s="532" t="str">
        <f ca="1">CONCATENATE('10'!AB32," ",'10'!AC32," ",'10'!AD32)</f>
        <v xml:space="preserve">     </v>
      </c>
      <c r="C515" s="532"/>
      <c r="D515" s="532"/>
      <c r="E515" s="532" t="str">
        <f ca="1">IF(CONCATENATE('10'!AE32," (",'10'!AF32,"), ",'10'!AG32,", ",'10'!AH32)=$AJ$493,"",IF(CONCATENATE('10'!AE32," (",'10'!AF32,"), ",'10'!AG32,", ",'10'!AH32)=$AJ$490,"-",CONCATENATE('10'!AE32," (",'10'!AF32,"), ",'10'!AG32,", ",'10'!AH32)))</f>
        <v/>
      </c>
      <c r="F515" s="532"/>
      <c r="G515" s="532"/>
      <c r="H515" s="527" t="str">
        <f ca="1">IF(CONCATENATE('10'!AJ32,", ",'10'!AI32,", ",'10'!AK32," обл., ",'10'!AL32," р-н, ",'10'!AM32," ",'10'!AN32,", ",'10'!AO32," ",'10'!AP32,", буд. ",'10'!AQ32,", кв./оф.",'10'!AR32,".    ",'10'!AS32)=$AJ$538,"",IF(CONCATENATE('10'!AJ32,", ",'10'!AI32,", ",'10'!AK32," обл., ",'10'!AL32," р-н, ",'10'!AM32," ",'10'!AN32,", ",'10'!AO32," ",'10'!AP32,", буд. ",'10'!AQ32,", кв./оф.",'10'!AR32,".    ",'10'!AS32)=$AJ$491,"-",CONCATENATE('10'!AJ32,", ",'10'!AI32,", ",'10'!AK32," обл., ",'10'!AL32," р-н, ",'10'!AM32," ",'10'!AN32,", ",'10'!AO32," ",'10'!AP32,", буд. ",'10'!AQ32,", кв./оф.",'10'!AR32,".    ",'10'!AS32)))</f>
        <v/>
      </c>
      <c r="I515" s="528"/>
      <c r="J515" s="564" t="str">
        <f ca="1">IF('10'!AT32=0,"0,000000",'10'!AT32)</f>
        <v xml:space="preserve"> </v>
      </c>
      <c r="K515" s="564"/>
      <c r="L515" s="564" t="str">
        <f ca="1">IF('10'!AU32=0,"0,000000",'10'!AU32)</f>
        <v xml:space="preserve"> </v>
      </c>
      <c r="M515" s="564"/>
      <c r="N515" s="564" t="str">
        <f ca="1">IF('10'!AV32=0,"0,000000",'10'!AV32)</f>
        <v/>
      </c>
      <c r="O515" s="564"/>
      <c r="P515" s="542" t="str">
        <f ca="1">'10'!AW32</f>
        <v xml:space="preserve"> </v>
      </c>
      <c r="Q515" s="542"/>
      <c r="R515" s="542" t="str">
        <f ca="1">IF(CONCATENATE('10'!AX32,";",'10'!AY32)=$AJ$492,"-",CONCATENATE('10'!AX32,";",'10'!AY32))</f>
        <v xml:space="preserve"> ; </v>
      </c>
      <c r="S515" s="542"/>
      <c r="T515" s="542" t="str">
        <f ca="1">'10'!AZ32</f>
        <v xml:space="preserve"> </v>
      </c>
      <c r="U515" s="542"/>
    </row>
    <row r="516" spans="1:21" x14ac:dyDescent="0.35">
      <c r="A516" s="205">
        <v>28</v>
      </c>
      <c r="B516" s="532" t="str">
        <f ca="1">CONCATENATE('10'!AB33," ",'10'!AC33," ",'10'!AD33)</f>
        <v xml:space="preserve">     </v>
      </c>
      <c r="C516" s="532"/>
      <c r="D516" s="532"/>
      <c r="E516" s="532" t="str">
        <f ca="1">IF(CONCATENATE('10'!AE33," (",'10'!AF33,"), ",'10'!AG33,", ",'10'!AH33)=$AJ$493,"",IF(CONCATENATE('10'!AE33," (",'10'!AF33,"), ",'10'!AG33,", ",'10'!AH33)=$AJ$490,"-",CONCATENATE('10'!AE33," (",'10'!AF33,"), ",'10'!AG33,", ",'10'!AH33)))</f>
        <v/>
      </c>
      <c r="F516" s="532"/>
      <c r="G516" s="532"/>
      <c r="H516" s="527" t="str">
        <f ca="1">IF(CONCATENATE('10'!AJ33,", ",'10'!AI33,", ",'10'!AK33," обл., ",'10'!AL33," р-н, ",'10'!AM33," ",'10'!AN33,", ",'10'!AO33," ",'10'!AP33,", буд. ",'10'!AQ33,", кв./оф.",'10'!AR33,".    ",'10'!AS33)=$AJ$538,"",IF(CONCATENATE('10'!AJ33,", ",'10'!AI33,", ",'10'!AK33," обл., ",'10'!AL33," р-н, ",'10'!AM33," ",'10'!AN33,", ",'10'!AO33," ",'10'!AP33,", буд. ",'10'!AQ33,", кв./оф.",'10'!AR33,".    ",'10'!AS33)=$AJ$491,"-",CONCATENATE('10'!AJ33,", ",'10'!AI33,", ",'10'!AK33," обл., ",'10'!AL33," р-н, ",'10'!AM33," ",'10'!AN33,", ",'10'!AO33," ",'10'!AP33,", буд. ",'10'!AQ33,", кв./оф.",'10'!AR33,".    ",'10'!AS33)))</f>
        <v/>
      </c>
      <c r="I516" s="528"/>
      <c r="J516" s="564" t="str">
        <f ca="1">IF('10'!AT33=0,"0,000000",'10'!AT33)</f>
        <v xml:space="preserve"> </v>
      </c>
      <c r="K516" s="564"/>
      <c r="L516" s="564" t="str">
        <f ca="1">IF('10'!AU33=0,"0,000000",'10'!AU33)</f>
        <v xml:space="preserve"> </v>
      </c>
      <c r="M516" s="564"/>
      <c r="N516" s="564" t="str">
        <f ca="1">IF('10'!AV33=0,"0,000000",'10'!AV33)</f>
        <v/>
      </c>
      <c r="O516" s="564"/>
      <c r="P516" s="542" t="str">
        <f ca="1">'10'!AW33</f>
        <v xml:space="preserve"> </v>
      </c>
      <c r="Q516" s="542"/>
      <c r="R516" s="542" t="str">
        <f ca="1">IF(CONCATENATE('10'!AX33,";",'10'!AY33)=$AJ$492,"-",CONCATENATE('10'!AX33,";",'10'!AY33))</f>
        <v xml:space="preserve"> ; </v>
      </c>
      <c r="S516" s="542"/>
      <c r="T516" s="542" t="str">
        <f ca="1">'10'!AZ33</f>
        <v xml:space="preserve"> </v>
      </c>
      <c r="U516" s="542"/>
    </row>
    <row r="517" spans="1:21" x14ac:dyDescent="0.35">
      <c r="A517" s="205">
        <v>29</v>
      </c>
      <c r="B517" s="532" t="str">
        <f ca="1">CONCATENATE('10'!AB34," ",'10'!AC34," ",'10'!AD34)</f>
        <v xml:space="preserve">     </v>
      </c>
      <c r="C517" s="532"/>
      <c r="D517" s="532"/>
      <c r="E517" s="532" t="str">
        <f ca="1">IF(CONCATENATE('10'!AE34," (",'10'!AF34,"), ",'10'!AG34,", ",'10'!AH34)=$AJ$493,"",IF(CONCATENATE('10'!AE34," (",'10'!AF34,"), ",'10'!AG34,", ",'10'!AH34)=$AJ$490,"-",CONCATENATE('10'!AE34," (",'10'!AF34,"), ",'10'!AG34,", ",'10'!AH34)))</f>
        <v/>
      </c>
      <c r="F517" s="532"/>
      <c r="G517" s="532"/>
      <c r="H517" s="527" t="str">
        <f ca="1">IF(CONCATENATE('10'!AJ34,", ",'10'!AI34,", ",'10'!AK34," обл., ",'10'!AL34," р-н, ",'10'!AM34," ",'10'!AN34,", ",'10'!AO34," ",'10'!AP34,", буд. ",'10'!AQ34,", кв./оф.",'10'!AR34,".    ",'10'!AS34)=$AJ$538,"",IF(CONCATENATE('10'!AJ34,", ",'10'!AI34,", ",'10'!AK34," обл., ",'10'!AL34," р-н, ",'10'!AM34," ",'10'!AN34,", ",'10'!AO34," ",'10'!AP34,", буд. ",'10'!AQ34,", кв./оф.",'10'!AR34,".    ",'10'!AS34)=$AJ$491,"-",CONCATENATE('10'!AJ34,", ",'10'!AI34,", ",'10'!AK34," обл., ",'10'!AL34," р-н, ",'10'!AM34," ",'10'!AN34,", ",'10'!AO34," ",'10'!AP34,", буд. ",'10'!AQ34,", кв./оф.",'10'!AR34,".    ",'10'!AS34)))</f>
        <v/>
      </c>
      <c r="I517" s="528"/>
      <c r="J517" s="564" t="str">
        <f ca="1">IF('10'!AT34=0,"0,000000",'10'!AT34)</f>
        <v xml:space="preserve"> </v>
      </c>
      <c r="K517" s="564"/>
      <c r="L517" s="564" t="str">
        <f ca="1">IF('10'!AU34=0,"0,000000",'10'!AU34)</f>
        <v xml:space="preserve"> </v>
      </c>
      <c r="M517" s="564"/>
      <c r="N517" s="564" t="str">
        <f ca="1">IF('10'!AV34=0,"0,000000",'10'!AV34)</f>
        <v/>
      </c>
      <c r="O517" s="564"/>
      <c r="P517" s="542" t="str">
        <f ca="1">'10'!AW34</f>
        <v xml:space="preserve"> </v>
      </c>
      <c r="Q517" s="542"/>
      <c r="R517" s="542" t="str">
        <f ca="1">IF(CONCATENATE('10'!AX34,";",'10'!AY34)=$AJ$492,"-",CONCATENATE('10'!AX34,";",'10'!AY34))</f>
        <v xml:space="preserve"> ; </v>
      </c>
      <c r="S517" s="542"/>
      <c r="T517" s="542" t="str">
        <f ca="1">'10'!AZ34</f>
        <v xml:space="preserve"> </v>
      </c>
      <c r="U517" s="542"/>
    </row>
    <row r="518" spans="1:21" x14ac:dyDescent="0.35">
      <c r="A518" s="205">
        <v>30</v>
      </c>
      <c r="B518" s="532" t="str">
        <f ca="1">CONCATENATE('10'!AB35," ",'10'!AC35," ",'10'!AD35)</f>
        <v xml:space="preserve">     </v>
      </c>
      <c r="C518" s="532"/>
      <c r="D518" s="532"/>
      <c r="E518" s="532" t="str">
        <f ca="1">IF(CONCATENATE('10'!AE35," (",'10'!AF35,"), ",'10'!AG35,", ",'10'!AH35)=$AJ$493,"",IF(CONCATENATE('10'!AE35," (",'10'!AF35,"), ",'10'!AG35,", ",'10'!AH35)=$AJ$490,"-",CONCATENATE('10'!AE35," (",'10'!AF35,"), ",'10'!AG35,", ",'10'!AH35)))</f>
        <v/>
      </c>
      <c r="F518" s="532"/>
      <c r="G518" s="532"/>
      <c r="H518" s="527" t="str">
        <f ca="1">IF(CONCATENATE('10'!AJ35,", ",'10'!AI35,", ",'10'!AK35," обл., ",'10'!AL35," р-н, ",'10'!AM35," ",'10'!AN35,", ",'10'!AO35," ",'10'!AP35,", буд. ",'10'!AQ35,", кв./оф.",'10'!AR35,".    ",'10'!AS35)=$AJ$538,"",IF(CONCATENATE('10'!AJ35,", ",'10'!AI35,", ",'10'!AK35," обл., ",'10'!AL35," р-н, ",'10'!AM35," ",'10'!AN35,", ",'10'!AO35," ",'10'!AP35,", буд. ",'10'!AQ35,", кв./оф.",'10'!AR35,".    ",'10'!AS35)=$AJ$491,"-",CONCATENATE('10'!AJ35,", ",'10'!AI35,", ",'10'!AK35," обл., ",'10'!AL35," р-н, ",'10'!AM35," ",'10'!AN35,", ",'10'!AO35," ",'10'!AP35,", буд. ",'10'!AQ35,", кв./оф.",'10'!AR35,".    ",'10'!AS35)))</f>
        <v/>
      </c>
      <c r="I518" s="528"/>
      <c r="J518" s="564" t="str">
        <f ca="1">IF('10'!AT35=0,"0,000000",'10'!AT35)</f>
        <v xml:space="preserve"> </v>
      </c>
      <c r="K518" s="564"/>
      <c r="L518" s="564" t="str">
        <f ca="1">IF('10'!AU35=0,"0,000000",'10'!AU35)</f>
        <v xml:space="preserve"> </v>
      </c>
      <c r="M518" s="564"/>
      <c r="N518" s="564" t="str">
        <f ca="1">IF('10'!AV35=0,"0,000000",'10'!AV35)</f>
        <v/>
      </c>
      <c r="O518" s="564"/>
      <c r="P518" s="542" t="str">
        <f ca="1">'10'!AW35</f>
        <v xml:space="preserve"> </v>
      </c>
      <c r="Q518" s="542"/>
      <c r="R518" s="542" t="str">
        <f ca="1">IF(CONCATENATE('10'!AX35,";",'10'!AY35)=$AJ$492,"-",CONCATENATE('10'!AX35,";",'10'!AY35))</f>
        <v xml:space="preserve"> ; </v>
      </c>
      <c r="S518" s="542"/>
      <c r="T518" s="542" t="str">
        <f ca="1">'10'!AZ35</f>
        <v xml:space="preserve"> </v>
      </c>
      <c r="U518" s="542"/>
    </row>
    <row r="519" spans="1:21" x14ac:dyDescent="0.35">
      <c r="A519" s="205">
        <v>31</v>
      </c>
      <c r="B519" s="532" t="str">
        <f ca="1">CONCATENATE('10'!AB36," ",'10'!AC36," ",'10'!AD36)</f>
        <v xml:space="preserve">     </v>
      </c>
      <c r="C519" s="532"/>
      <c r="D519" s="532"/>
      <c r="E519" s="532" t="str">
        <f ca="1">IF(CONCATENATE('10'!AE36," (",'10'!AF36,"), ",'10'!AG36,", ",'10'!AH36)=$AJ$493,"",IF(CONCATENATE('10'!AE36," (",'10'!AF36,"), ",'10'!AG36,", ",'10'!AH36)=$AJ$490,"-",CONCATENATE('10'!AE36," (",'10'!AF36,"), ",'10'!AG36,", ",'10'!AH36)))</f>
        <v/>
      </c>
      <c r="F519" s="532"/>
      <c r="G519" s="532"/>
      <c r="H519" s="527" t="str">
        <f ca="1">IF(CONCATENATE('10'!AJ36,", ",'10'!AI36,", ",'10'!AK36," обл., ",'10'!AL36," р-н, ",'10'!AM36," ",'10'!AN36,", ",'10'!AO36," ",'10'!AP36,", буд. ",'10'!AQ36,", кв./оф.",'10'!AR36,".    ",'10'!AS36)=$AJ$538,"",IF(CONCATENATE('10'!AJ36,", ",'10'!AI36,", ",'10'!AK36," обл., ",'10'!AL36," р-н, ",'10'!AM36," ",'10'!AN36,", ",'10'!AO36," ",'10'!AP36,", буд. ",'10'!AQ36,", кв./оф.",'10'!AR36,".    ",'10'!AS36)=$AJ$491,"-",CONCATENATE('10'!AJ36,", ",'10'!AI36,", ",'10'!AK36," обл., ",'10'!AL36," р-н, ",'10'!AM36," ",'10'!AN36,", ",'10'!AO36," ",'10'!AP36,", буд. ",'10'!AQ36,", кв./оф.",'10'!AR36,".    ",'10'!AS36)))</f>
        <v/>
      </c>
      <c r="I519" s="528"/>
      <c r="J519" s="564" t="str">
        <f ca="1">IF('10'!AT36=0,"0,000000",'10'!AT36)</f>
        <v xml:space="preserve"> </v>
      </c>
      <c r="K519" s="564"/>
      <c r="L519" s="564" t="str">
        <f ca="1">IF('10'!AU36=0,"0,000000",'10'!AU36)</f>
        <v xml:space="preserve"> </v>
      </c>
      <c r="M519" s="564"/>
      <c r="N519" s="564" t="str">
        <f ca="1">IF('10'!AV36=0,"0,000000",'10'!AV36)</f>
        <v/>
      </c>
      <c r="O519" s="564"/>
      <c r="P519" s="542" t="str">
        <f ca="1">'10'!AW36</f>
        <v xml:space="preserve"> </v>
      </c>
      <c r="Q519" s="542"/>
      <c r="R519" s="542" t="str">
        <f ca="1">IF(CONCATENATE('10'!AX36,";",'10'!AY36)=$AJ$492,"-",CONCATENATE('10'!AX36,";",'10'!AY36))</f>
        <v xml:space="preserve"> ; </v>
      </c>
      <c r="S519" s="542"/>
      <c r="T519" s="542" t="str">
        <f ca="1">'10'!AZ36</f>
        <v xml:space="preserve"> </v>
      </c>
      <c r="U519" s="542"/>
    </row>
    <row r="520" spans="1:21" x14ac:dyDescent="0.35">
      <c r="A520" s="205">
        <v>32</v>
      </c>
      <c r="B520" s="532" t="str">
        <f ca="1">CONCATENATE('10'!AB37," ",'10'!AC37," ",'10'!AD37)</f>
        <v xml:space="preserve">     </v>
      </c>
      <c r="C520" s="532"/>
      <c r="D520" s="532"/>
      <c r="E520" s="532" t="str">
        <f ca="1">IF(CONCATENATE('10'!AE37," (",'10'!AF37,"), ",'10'!AG37,", ",'10'!AH37)=$AJ$493,"",IF(CONCATENATE('10'!AE37," (",'10'!AF37,"), ",'10'!AG37,", ",'10'!AH37)=$AJ$490,"-",CONCATENATE('10'!AE37," (",'10'!AF37,"), ",'10'!AG37,", ",'10'!AH37)))</f>
        <v/>
      </c>
      <c r="F520" s="532"/>
      <c r="G520" s="532"/>
      <c r="H520" s="527" t="str">
        <f ca="1">IF(CONCATENATE('10'!AJ37,", ",'10'!AI37,", ",'10'!AK37," обл., ",'10'!AL37," р-н, ",'10'!AM37," ",'10'!AN37,", ",'10'!AO37," ",'10'!AP37,", буд. ",'10'!AQ37,", кв./оф.",'10'!AR37,".    ",'10'!AS37)=$AJ$538,"",IF(CONCATENATE('10'!AJ37,", ",'10'!AI37,", ",'10'!AK37," обл., ",'10'!AL37," р-н, ",'10'!AM37," ",'10'!AN37,", ",'10'!AO37," ",'10'!AP37,", буд. ",'10'!AQ37,", кв./оф.",'10'!AR37,".    ",'10'!AS37)=$AJ$491,"-",CONCATENATE('10'!AJ37,", ",'10'!AI37,", ",'10'!AK37," обл., ",'10'!AL37," р-н, ",'10'!AM37," ",'10'!AN37,", ",'10'!AO37," ",'10'!AP37,", буд. ",'10'!AQ37,", кв./оф.",'10'!AR37,".    ",'10'!AS37)))</f>
        <v/>
      </c>
      <c r="I520" s="528"/>
      <c r="J520" s="564" t="str">
        <f ca="1">IF('10'!AT37=0,"0,000000",'10'!AT37)</f>
        <v xml:space="preserve"> </v>
      </c>
      <c r="K520" s="564"/>
      <c r="L520" s="564" t="str">
        <f ca="1">IF('10'!AU37=0,"0,000000",'10'!AU37)</f>
        <v xml:space="preserve"> </v>
      </c>
      <c r="M520" s="564"/>
      <c r="N520" s="564" t="str">
        <f ca="1">IF('10'!AV37=0,"0,000000",'10'!AV37)</f>
        <v/>
      </c>
      <c r="O520" s="564"/>
      <c r="P520" s="542" t="str">
        <f ca="1">'10'!AW37</f>
        <v xml:space="preserve"> </v>
      </c>
      <c r="Q520" s="542"/>
      <c r="R520" s="542" t="str">
        <f ca="1">IF(CONCATENATE('10'!AX37,";",'10'!AY37)=$AJ$492,"-",CONCATENATE('10'!AX37,";",'10'!AY37))</f>
        <v xml:space="preserve"> ; </v>
      </c>
      <c r="S520" s="542"/>
      <c r="T520" s="542" t="str">
        <f ca="1">'10'!AZ37</f>
        <v xml:space="preserve"> </v>
      </c>
      <c r="U520" s="542"/>
    </row>
    <row r="521" spans="1:21" x14ac:dyDescent="0.35">
      <c r="A521" s="205">
        <v>33</v>
      </c>
      <c r="B521" s="532" t="str">
        <f ca="1">CONCATENATE('10'!AB38," ",'10'!AC38," ",'10'!AD38)</f>
        <v xml:space="preserve">     </v>
      </c>
      <c r="C521" s="532"/>
      <c r="D521" s="532"/>
      <c r="E521" s="532" t="str">
        <f ca="1">IF(CONCATENATE('10'!AE38," (",'10'!AF38,"), ",'10'!AG38,", ",'10'!AH38)=$AJ$493,"",IF(CONCATENATE('10'!AE38," (",'10'!AF38,"), ",'10'!AG38,", ",'10'!AH38)=$AJ$490,"-",CONCATENATE('10'!AE38," (",'10'!AF38,"), ",'10'!AG38,", ",'10'!AH38)))</f>
        <v/>
      </c>
      <c r="F521" s="532"/>
      <c r="G521" s="532"/>
      <c r="H521" s="527" t="str">
        <f ca="1">IF(CONCATENATE('10'!AJ38,", ",'10'!AI38,", ",'10'!AK38," обл., ",'10'!AL38," р-н, ",'10'!AM38," ",'10'!AN38,", ",'10'!AO38," ",'10'!AP38,", буд. ",'10'!AQ38,", кв./оф.",'10'!AR38,".    ",'10'!AS38)=$AJ$538,"",IF(CONCATENATE('10'!AJ38,", ",'10'!AI38,", ",'10'!AK38," обл., ",'10'!AL38," р-н, ",'10'!AM38," ",'10'!AN38,", ",'10'!AO38," ",'10'!AP38,", буд. ",'10'!AQ38,", кв./оф.",'10'!AR38,".    ",'10'!AS38)=$AJ$491,"-",CONCATENATE('10'!AJ38,", ",'10'!AI38,", ",'10'!AK38," обл., ",'10'!AL38," р-н, ",'10'!AM38," ",'10'!AN38,", ",'10'!AO38," ",'10'!AP38,", буд. ",'10'!AQ38,", кв./оф.",'10'!AR38,".    ",'10'!AS38)))</f>
        <v/>
      </c>
      <c r="I521" s="528"/>
      <c r="J521" s="564" t="str">
        <f ca="1">IF('10'!AT38=0,"0,000000",'10'!AT38)</f>
        <v xml:space="preserve"> </v>
      </c>
      <c r="K521" s="564"/>
      <c r="L521" s="564" t="str">
        <f ca="1">IF('10'!AU38=0,"0,000000",'10'!AU38)</f>
        <v xml:space="preserve"> </v>
      </c>
      <c r="M521" s="564"/>
      <c r="N521" s="564" t="str">
        <f ca="1">IF('10'!AV38=0,"0,000000",'10'!AV38)</f>
        <v/>
      </c>
      <c r="O521" s="564"/>
      <c r="P521" s="542" t="str">
        <f ca="1">'10'!AW38</f>
        <v xml:space="preserve"> </v>
      </c>
      <c r="Q521" s="542"/>
      <c r="R521" s="542" t="str">
        <f ca="1">IF(CONCATENATE('10'!AX38,";",'10'!AY38)=$AJ$492,"-",CONCATENATE('10'!AX38,";",'10'!AY38))</f>
        <v xml:space="preserve"> ; </v>
      </c>
      <c r="S521" s="542"/>
      <c r="T521" s="542" t="str">
        <f ca="1">'10'!AZ38</f>
        <v xml:space="preserve"> </v>
      </c>
      <c r="U521" s="542"/>
    </row>
    <row r="522" spans="1:21" x14ac:dyDescent="0.35">
      <c r="A522" s="205">
        <v>34</v>
      </c>
      <c r="B522" s="532" t="str">
        <f ca="1">CONCATENATE('10'!AB39," ",'10'!AC39," ",'10'!AD39)</f>
        <v xml:space="preserve">     </v>
      </c>
      <c r="C522" s="532"/>
      <c r="D522" s="532"/>
      <c r="E522" s="532" t="str">
        <f ca="1">IF(CONCATENATE('10'!AE39," (",'10'!AF39,"), ",'10'!AG39,", ",'10'!AH39)=$AJ$493,"",IF(CONCATENATE('10'!AE39," (",'10'!AF39,"), ",'10'!AG39,", ",'10'!AH39)=$AJ$490,"-",CONCATENATE('10'!AE39," (",'10'!AF39,"), ",'10'!AG39,", ",'10'!AH39)))</f>
        <v/>
      </c>
      <c r="F522" s="532"/>
      <c r="G522" s="532"/>
      <c r="H522" s="527" t="str">
        <f ca="1">IF(CONCATENATE('10'!AJ39,", ",'10'!AI39,", ",'10'!AK39," обл., ",'10'!AL39," р-н, ",'10'!AM39," ",'10'!AN39,", ",'10'!AO39," ",'10'!AP39,", буд. ",'10'!AQ39,", кв./оф.",'10'!AR39,".    ",'10'!AS39)=$AJ$538,"",IF(CONCATENATE('10'!AJ39,", ",'10'!AI39,", ",'10'!AK39," обл., ",'10'!AL39," р-н, ",'10'!AM39," ",'10'!AN39,", ",'10'!AO39," ",'10'!AP39,", буд. ",'10'!AQ39,", кв./оф.",'10'!AR39,".    ",'10'!AS39)=$AJ$491,"-",CONCATENATE('10'!AJ39,", ",'10'!AI39,", ",'10'!AK39," обл., ",'10'!AL39," р-н, ",'10'!AM39," ",'10'!AN39,", ",'10'!AO39," ",'10'!AP39,", буд. ",'10'!AQ39,", кв./оф.",'10'!AR39,".    ",'10'!AS39)))</f>
        <v/>
      </c>
      <c r="I522" s="528"/>
      <c r="J522" s="564" t="str">
        <f ca="1">IF('10'!AT39=0,"0,000000",'10'!AT39)</f>
        <v xml:space="preserve"> </v>
      </c>
      <c r="K522" s="564"/>
      <c r="L522" s="564" t="str">
        <f ca="1">IF('10'!AU39=0,"0,000000",'10'!AU39)</f>
        <v xml:space="preserve"> </v>
      </c>
      <c r="M522" s="564"/>
      <c r="N522" s="564" t="str">
        <f ca="1">IF('10'!AV39=0,"0,000000",'10'!AV39)</f>
        <v/>
      </c>
      <c r="O522" s="564"/>
      <c r="P522" s="542" t="str">
        <f ca="1">'10'!AW39</f>
        <v xml:space="preserve"> </v>
      </c>
      <c r="Q522" s="542"/>
      <c r="R522" s="542" t="str">
        <f ca="1">IF(CONCATENATE('10'!AX39,";",'10'!AY39)=$AJ$492,"-",CONCATENATE('10'!AX39,";",'10'!AY39))</f>
        <v xml:space="preserve"> ; </v>
      </c>
      <c r="S522" s="542"/>
      <c r="T522" s="542" t="str">
        <f ca="1">'10'!AZ39</f>
        <v xml:space="preserve"> </v>
      </c>
      <c r="U522" s="542"/>
    </row>
    <row r="523" spans="1:21" x14ac:dyDescent="0.35">
      <c r="A523" s="205">
        <v>35</v>
      </c>
      <c r="B523" s="532" t="str">
        <f ca="1">CONCATENATE('10'!AB40," ",'10'!AC40," ",'10'!AD40)</f>
        <v xml:space="preserve">     </v>
      </c>
      <c r="C523" s="532"/>
      <c r="D523" s="532"/>
      <c r="E523" s="532" t="str">
        <f ca="1">IF(CONCATENATE('10'!AE40," (",'10'!AF40,"), ",'10'!AG40,", ",'10'!AH40)=$AJ$493,"",IF(CONCATENATE('10'!AE40," (",'10'!AF40,"), ",'10'!AG40,", ",'10'!AH40)=$AJ$490,"-",CONCATENATE('10'!AE40," (",'10'!AF40,"), ",'10'!AG40,", ",'10'!AH40)))</f>
        <v/>
      </c>
      <c r="F523" s="532"/>
      <c r="G523" s="532"/>
      <c r="H523" s="527" t="str">
        <f ca="1">IF(CONCATENATE('10'!AJ40,", ",'10'!AI40,", ",'10'!AK40," обл., ",'10'!AL40," р-н, ",'10'!AM40," ",'10'!AN40,", ",'10'!AO40," ",'10'!AP40,", буд. ",'10'!AQ40,", кв./оф.",'10'!AR40,".    ",'10'!AS40)=$AJ$538,"",IF(CONCATENATE('10'!AJ40,", ",'10'!AI40,", ",'10'!AK40," обл., ",'10'!AL40," р-н, ",'10'!AM40," ",'10'!AN40,", ",'10'!AO40," ",'10'!AP40,", буд. ",'10'!AQ40,", кв./оф.",'10'!AR40,".    ",'10'!AS40)=$AJ$491,"-",CONCATENATE('10'!AJ40,", ",'10'!AI40,", ",'10'!AK40," обл., ",'10'!AL40," р-н, ",'10'!AM40," ",'10'!AN40,", ",'10'!AO40," ",'10'!AP40,", буд. ",'10'!AQ40,", кв./оф.",'10'!AR40,".    ",'10'!AS40)))</f>
        <v/>
      </c>
      <c r="I523" s="528"/>
      <c r="J523" s="564" t="str">
        <f ca="1">IF('10'!AT40=0,"0,000000",'10'!AT40)</f>
        <v xml:space="preserve"> </v>
      </c>
      <c r="K523" s="564"/>
      <c r="L523" s="564" t="str">
        <f ca="1">IF('10'!AU40=0,"0,000000",'10'!AU40)</f>
        <v xml:space="preserve"> </v>
      </c>
      <c r="M523" s="564"/>
      <c r="N523" s="564" t="str">
        <f ca="1">IF('10'!AV40=0,"0,000000",'10'!AV40)</f>
        <v/>
      </c>
      <c r="O523" s="564"/>
      <c r="P523" s="542" t="str">
        <f ca="1">'10'!AW40</f>
        <v xml:space="preserve"> </v>
      </c>
      <c r="Q523" s="542"/>
      <c r="R523" s="542" t="str">
        <f ca="1">IF(CONCATENATE('10'!AX40,";",'10'!AY40)=$AJ$492,"-",CONCATENATE('10'!AX40,";",'10'!AY40))</f>
        <v xml:space="preserve"> ; </v>
      </c>
      <c r="S523" s="542"/>
      <c r="T523" s="542" t="str">
        <f ca="1">'10'!AZ40</f>
        <v xml:space="preserve"> </v>
      </c>
      <c r="U523" s="542"/>
    </row>
    <row r="524" spans="1:21" x14ac:dyDescent="0.35">
      <c r="A524" s="205">
        <v>36</v>
      </c>
      <c r="B524" s="532" t="str">
        <f ca="1">CONCATENATE('10'!AB41," ",'10'!AC41," ",'10'!AD41)</f>
        <v xml:space="preserve">     </v>
      </c>
      <c r="C524" s="532"/>
      <c r="D524" s="532"/>
      <c r="E524" s="532" t="str">
        <f ca="1">IF(CONCATENATE('10'!AE41," (",'10'!AF41,"), ",'10'!AG41,", ",'10'!AH41)=$AJ$493,"",IF(CONCATENATE('10'!AE41," (",'10'!AF41,"), ",'10'!AG41,", ",'10'!AH41)=$AJ$490,"-",CONCATENATE('10'!AE41," (",'10'!AF41,"), ",'10'!AG41,", ",'10'!AH41)))</f>
        <v/>
      </c>
      <c r="F524" s="532"/>
      <c r="G524" s="532"/>
      <c r="H524" s="527" t="str">
        <f ca="1">IF(CONCATENATE('10'!AJ41,", ",'10'!AI41,", ",'10'!AK41," обл., ",'10'!AL41," р-н, ",'10'!AM41," ",'10'!AN41,", ",'10'!AO41," ",'10'!AP41,", буд. ",'10'!AQ41,", кв./оф.",'10'!AR41,".    ",'10'!AS41)=$AJ$538,"",IF(CONCATENATE('10'!AJ41,", ",'10'!AI41,", ",'10'!AK41," обл., ",'10'!AL41," р-н, ",'10'!AM41," ",'10'!AN41,", ",'10'!AO41," ",'10'!AP41,", буд. ",'10'!AQ41,", кв./оф.",'10'!AR41,".    ",'10'!AS41)=$AJ$491,"-",CONCATENATE('10'!AJ41,", ",'10'!AI41,", ",'10'!AK41," обл., ",'10'!AL41," р-н, ",'10'!AM41," ",'10'!AN41,", ",'10'!AO41," ",'10'!AP41,", буд. ",'10'!AQ41,", кв./оф.",'10'!AR41,".    ",'10'!AS41)))</f>
        <v/>
      </c>
      <c r="I524" s="528"/>
      <c r="J524" s="564" t="str">
        <f ca="1">IF('10'!AT41=0,"0,000000",'10'!AT41)</f>
        <v xml:space="preserve"> </v>
      </c>
      <c r="K524" s="564"/>
      <c r="L524" s="564" t="str">
        <f ca="1">IF('10'!AU41=0,"0,000000",'10'!AU41)</f>
        <v xml:space="preserve"> </v>
      </c>
      <c r="M524" s="564"/>
      <c r="N524" s="564" t="str">
        <f ca="1">IF('10'!AV41=0,"0,000000",'10'!AV41)</f>
        <v/>
      </c>
      <c r="O524" s="564"/>
      <c r="P524" s="542" t="str">
        <f ca="1">'10'!AW41</f>
        <v xml:space="preserve"> </v>
      </c>
      <c r="Q524" s="542"/>
      <c r="R524" s="542" t="str">
        <f ca="1">IF(CONCATENATE('10'!AX41,";",'10'!AY41)=$AJ$492,"-",CONCATENATE('10'!AX41,";",'10'!AY41))</f>
        <v xml:space="preserve"> ; </v>
      </c>
      <c r="S524" s="542"/>
      <c r="T524" s="542" t="str">
        <f ca="1">'10'!AZ41</f>
        <v xml:space="preserve"> </v>
      </c>
      <c r="U524" s="542"/>
    </row>
    <row r="525" spans="1:21" x14ac:dyDescent="0.35">
      <c r="A525" s="205">
        <v>37</v>
      </c>
      <c r="B525" s="532" t="str">
        <f ca="1">CONCATENATE('10'!AB42," ",'10'!AC42," ",'10'!AD42)</f>
        <v xml:space="preserve">     </v>
      </c>
      <c r="C525" s="532"/>
      <c r="D525" s="532"/>
      <c r="E525" s="532" t="str">
        <f ca="1">IF(CONCATENATE('10'!AE42," (",'10'!AF42,"), ",'10'!AG42,", ",'10'!AH42)=$AJ$493,"",IF(CONCATENATE('10'!AE42," (",'10'!AF42,"), ",'10'!AG42,", ",'10'!AH42)=$AJ$490,"-",CONCATENATE('10'!AE42," (",'10'!AF42,"), ",'10'!AG42,", ",'10'!AH42)))</f>
        <v/>
      </c>
      <c r="F525" s="532"/>
      <c r="G525" s="532"/>
      <c r="H525" s="527" t="str">
        <f ca="1">IF(CONCATENATE('10'!AJ42,", ",'10'!AI42,", ",'10'!AK42," обл., ",'10'!AL42," р-н, ",'10'!AM42," ",'10'!AN42,", ",'10'!AO42," ",'10'!AP42,", буд. ",'10'!AQ42,", кв./оф.",'10'!AR42,".    ",'10'!AS42)=$AJ$538,"",IF(CONCATENATE('10'!AJ42,", ",'10'!AI42,", ",'10'!AK42," обл., ",'10'!AL42," р-н, ",'10'!AM42," ",'10'!AN42,", ",'10'!AO42," ",'10'!AP42,", буд. ",'10'!AQ42,", кв./оф.",'10'!AR42,".    ",'10'!AS42)=$AJ$491,"-",CONCATENATE('10'!AJ42,", ",'10'!AI42,", ",'10'!AK42," обл., ",'10'!AL42," р-н, ",'10'!AM42," ",'10'!AN42,", ",'10'!AO42," ",'10'!AP42,", буд. ",'10'!AQ42,", кв./оф.",'10'!AR42,".    ",'10'!AS42)))</f>
        <v/>
      </c>
      <c r="I525" s="528"/>
      <c r="J525" s="564" t="str">
        <f ca="1">IF('10'!AT42=0,"0,000000",'10'!AT42)</f>
        <v xml:space="preserve"> </v>
      </c>
      <c r="K525" s="564"/>
      <c r="L525" s="564" t="str">
        <f ca="1">IF('10'!AU42=0,"0,000000",'10'!AU42)</f>
        <v xml:space="preserve"> </v>
      </c>
      <c r="M525" s="564"/>
      <c r="N525" s="564" t="str">
        <f ca="1">IF('10'!AV42=0,"0,000000",'10'!AV42)</f>
        <v/>
      </c>
      <c r="O525" s="564"/>
      <c r="P525" s="542" t="str">
        <f ca="1">'10'!AW42</f>
        <v xml:space="preserve"> </v>
      </c>
      <c r="Q525" s="542"/>
      <c r="R525" s="542" t="str">
        <f ca="1">IF(CONCATENATE('10'!AX42,";",'10'!AY42)=$AJ$492,"-",CONCATENATE('10'!AX42,";",'10'!AY42))</f>
        <v xml:space="preserve"> ; </v>
      </c>
      <c r="S525" s="542"/>
      <c r="T525" s="542" t="str">
        <f ca="1">'10'!AZ42</f>
        <v xml:space="preserve"> </v>
      </c>
      <c r="U525" s="542"/>
    </row>
    <row r="526" spans="1:21" x14ac:dyDescent="0.35">
      <c r="A526" s="205">
        <v>38</v>
      </c>
      <c r="B526" s="532" t="str">
        <f ca="1">CONCATENATE('10'!AB43," ",'10'!AC43," ",'10'!AD43)</f>
        <v xml:space="preserve">     </v>
      </c>
      <c r="C526" s="532"/>
      <c r="D526" s="532"/>
      <c r="E526" s="532" t="str">
        <f ca="1">IF(CONCATENATE('10'!AE43," (",'10'!AF43,"), ",'10'!AG43,", ",'10'!AH43)=$AJ$493,"",IF(CONCATENATE('10'!AE43," (",'10'!AF43,"), ",'10'!AG43,", ",'10'!AH43)=$AJ$490,"-",CONCATENATE('10'!AE43," (",'10'!AF43,"), ",'10'!AG43,", ",'10'!AH43)))</f>
        <v/>
      </c>
      <c r="F526" s="532"/>
      <c r="G526" s="532"/>
      <c r="H526" s="527" t="str">
        <f ca="1">IF(CONCATENATE('10'!AJ43,", ",'10'!AI43,", ",'10'!AK43," обл., ",'10'!AL43," р-н, ",'10'!AM43," ",'10'!AN43,", ",'10'!AO43," ",'10'!AP43,", буд. ",'10'!AQ43,", кв./оф.",'10'!AR43,".    ",'10'!AS43)=$AJ$538,"",IF(CONCATENATE('10'!AJ43,", ",'10'!AI43,", ",'10'!AK43," обл., ",'10'!AL43," р-н, ",'10'!AM43," ",'10'!AN43,", ",'10'!AO43," ",'10'!AP43,", буд. ",'10'!AQ43,", кв./оф.",'10'!AR43,".    ",'10'!AS43)=$AJ$491,"-",CONCATENATE('10'!AJ43,", ",'10'!AI43,", ",'10'!AK43," обл., ",'10'!AL43," р-н, ",'10'!AM43," ",'10'!AN43,", ",'10'!AO43," ",'10'!AP43,", буд. ",'10'!AQ43,", кв./оф.",'10'!AR43,".    ",'10'!AS43)))</f>
        <v/>
      </c>
      <c r="I526" s="528"/>
      <c r="J526" s="564" t="str">
        <f ca="1">IF('10'!AT43=0,"0,000000",'10'!AT43)</f>
        <v xml:space="preserve"> </v>
      </c>
      <c r="K526" s="564"/>
      <c r="L526" s="564" t="str">
        <f ca="1">IF('10'!AU43=0,"0,000000",'10'!AU43)</f>
        <v xml:space="preserve"> </v>
      </c>
      <c r="M526" s="564"/>
      <c r="N526" s="564" t="str">
        <f ca="1">IF('10'!AV43=0,"0,000000",'10'!AV43)</f>
        <v/>
      </c>
      <c r="O526" s="564"/>
      <c r="P526" s="542" t="str">
        <f ca="1">'10'!AW43</f>
        <v xml:space="preserve"> </v>
      </c>
      <c r="Q526" s="542"/>
      <c r="R526" s="542" t="str">
        <f ca="1">IF(CONCATENATE('10'!AX43,";",'10'!AY43)=$AJ$492,"-",CONCATENATE('10'!AX43,";",'10'!AY43))</f>
        <v xml:space="preserve"> ; </v>
      </c>
      <c r="S526" s="542"/>
      <c r="T526" s="542" t="str">
        <f ca="1">'10'!AZ43</f>
        <v xml:space="preserve"> </v>
      </c>
      <c r="U526" s="542"/>
    </row>
    <row r="527" spans="1:21" x14ac:dyDescent="0.35">
      <c r="A527" s="205">
        <v>39</v>
      </c>
      <c r="B527" s="532" t="str">
        <f ca="1">CONCATENATE('10'!AB44," ",'10'!AC44," ",'10'!AD44)</f>
        <v xml:space="preserve">     </v>
      </c>
      <c r="C527" s="532"/>
      <c r="D527" s="532"/>
      <c r="E527" s="532" t="str">
        <f ca="1">IF(CONCATENATE('10'!AE44," (",'10'!AF44,"), ",'10'!AG44,", ",'10'!AH44)=$AJ$493,"",IF(CONCATENATE('10'!AE44," (",'10'!AF44,"), ",'10'!AG44,", ",'10'!AH44)=$AJ$490,"-",CONCATENATE('10'!AE44," (",'10'!AF44,"), ",'10'!AG44,", ",'10'!AH44)))</f>
        <v/>
      </c>
      <c r="F527" s="532"/>
      <c r="G527" s="532"/>
      <c r="H527" s="527" t="str">
        <f ca="1">IF(CONCATENATE('10'!AJ44,", ",'10'!AI44,", ",'10'!AK44," обл., ",'10'!AL44," р-н, ",'10'!AM44," ",'10'!AN44,", ",'10'!AO44," ",'10'!AP44,", буд. ",'10'!AQ44,", кв./оф.",'10'!AR44,".    ",'10'!AS44)=$AJ$538,"",IF(CONCATENATE('10'!AJ44,", ",'10'!AI44,", ",'10'!AK44," обл., ",'10'!AL44," р-н, ",'10'!AM44," ",'10'!AN44,", ",'10'!AO44," ",'10'!AP44,", буд. ",'10'!AQ44,", кв./оф.",'10'!AR44,".    ",'10'!AS44)=$AJ$491,"-",CONCATENATE('10'!AJ44,", ",'10'!AI44,", ",'10'!AK44," обл., ",'10'!AL44," р-н, ",'10'!AM44," ",'10'!AN44,", ",'10'!AO44," ",'10'!AP44,", буд. ",'10'!AQ44,", кв./оф.",'10'!AR44,".    ",'10'!AS44)))</f>
        <v/>
      </c>
      <c r="I527" s="528"/>
      <c r="J527" s="564" t="str">
        <f ca="1">IF('10'!AT44=0,"0,000000",'10'!AT44)</f>
        <v xml:space="preserve"> </v>
      </c>
      <c r="K527" s="564"/>
      <c r="L527" s="564" t="str">
        <f ca="1">IF('10'!AU44=0,"0,000000",'10'!AU44)</f>
        <v xml:space="preserve"> </v>
      </c>
      <c r="M527" s="564"/>
      <c r="N527" s="564" t="str">
        <f ca="1">IF('10'!AV44=0,"0,000000",'10'!AV44)</f>
        <v/>
      </c>
      <c r="O527" s="564"/>
      <c r="P527" s="542" t="str">
        <f ca="1">'10'!AW44</f>
        <v xml:space="preserve"> </v>
      </c>
      <c r="Q527" s="542"/>
      <c r="R527" s="542" t="str">
        <f ca="1">IF(CONCATENATE('10'!AX44,";",'10'!AY44)=$AJ$492,"-",CONCATENATE('10'!AX44,";",'10'!AY44))</f>
        <v xml:space="preserve"> ; </v>
      </c>
      <c r="S527" s="542"/>
      <c r="T527" s="542" t="str">
        <f ca="1">'10'!AZ44</f>
        <v xml:space="preserve"> </v>
      </c>
      <c r="U527" s="542"/>
    </row>
    <row r="528" spans="1:21" x14ac:dyDescent="0.35">
      <c r="A528" s="205">
        <v>40</v>
      </c>
      <c r="B528" s="532" t="str">
        <f ca="1">CONCATENATE('10'!AB45," ",'10'!AC45," ",'10'!AD45)</f>
        <v xml:space="preserve">     </v>
      </c>
      <c r="C528" s="532"/>
      <c r="D528" s="532"/>
      <c r="E528" s="532" t="str">
        <f ca="1">IF(CONCATENATE('10'!AE45," (",'10'!AF45,"), ",'10'!AG45,", ",'10'!AH45)=$AJ$493,"",IF(CONCATENATE('10'!AE45," (",'10'!AF45,"), ",'10'!AG45,", ",'10'!AH45)=$AJ$490,"-",CONCATENATE('10'!AE45," (",'10'!AF45,"), ",'10'!AG45,", ",'10'!AH45)))</f>
        <v/>
      </c>
      <c r="F528" s="532"/>
      <c r="G528" s="532"/>
      <c r="H528" s="527" t="str">
        <f ca="1">IF(CONCATENATE('10'!AJ45,", ",'10'!AI45,", ",'10'!AK45," обл., ",'10'!AL45," р-н, ",'10'!AM45," ",'10'!AN45,", ",'10'!AO45," ",'10'!AP45,", буд. ",'10'!AQ45,", кв./оф.",'10'!AR45,".    ",'10'!AS45)=$AJ$538,"",IF(CONCATENATE('10'!AJ45,", ",'10'!AI45,", ",'10'!AK45," обл., ",'10'!AL45," р-н, ",'10'!AM45," ",'10'!AN45,", ",'10'!AO45," ",'10'!AP45,", буд. ",'10'!AQ45,", кв./оф.",'10'!AR45,".    ",'10'!AS45)=$AJ$491,"-",CONCATENATE('10'!AJ45,", ",'10'!AI45,", ",'10'!AK45," обл., ",'10'!AL45," р-н, ",'10'!AM45," ",'10'!AN45,", ",'10'!AO45," ",'10'!AP45,", буд. ",'10'!AQ45,", кв./оф.",'10'!AR45,".    ",'10'!AS45)))</f>
        <v/>
      </c>
      <c r="I528" s="528"/>
      <c r="J528" s="564" t="str">
        <f ca="1">IF('10'!AT45=0,"0,000000",'10'!AT45)</f>
        <v xml:space="preserve"> </v>
      </c>
      <c r="K528" s="564"/>
      <c r="L528" s="564" t="str">
        <f ca="1">IF('10'!AU45=0,"0,000000",'10'!AU45)</f>
        <v xml:space="preserve"> </v>
      </c>
      <c r="M528" s="564"/>
      <c r="N528" s="564" t="str">
        <f ca="1">IF('10'!AV45=0,"0,000000",'10'!AV45)</f>
        <v/>
      </c>
      <c r="O528" s="564"/>
      <c r="P528" s="542" t="str">
        <f ca="1">'10'!AW45</f>
        <v xml:space="preserve"> </v>
      </c>
      <c r="Q528" s="542"/>
      <c r="R528" s="542" t="str">
        <f ca="1">IF(CONCATENATE('10'!AX45,";",'10'!AY45)=$AJ$492,"-",CONCATENATE('10'!AX45,";",'10'!AY45))</f>
        <v xml:space="preserve"> ; </v>
      </c>
      <c r="S528" s="542"/>
      <c r="T528" s="542" t="str">
        <f ca="1">'10'!AZ45</f>
        <v xml:space="preserve"> </v>
      </c>
      <c r="U528" s="542"/>
    </row>
    <row r="529" spans="1:36" x14ac:dyDescent="0.35">
      <c r="A529" s="205">
        <v>41</v>
      </c>
      <c r="B529" s="532" t="str">
        <f ca="1">CONCATENATE('10'!AB46," ",'10'!AC46," ",'10'!AD46)</f>
        <v xml:space="preserve">     </v>
      </c>
      <c r="C529" s="532"/>
      <c r="D529" s="532"/>
      <c r="E529" s="532" t="str">
        <f ca="1">IF(CONCATENATE('10'!AE46," (",'10'!AF46,"), ",'10'!AG46,", ",'10'!AH46)=$AJ$493,"",IF(CONCATENATE('10'!AE46," (",'10'!AF46,"), ",'10'!AG46,", ",'10'!AH46)=$AJ$490,"-",CONCATENATE('10'!AE46," (",'10'!AF46,"), ",'10'!AG46,", ",'10'!AH46)))</f>
        <v/>
      </c>
      <c r="F529" s="532"/>
      <c r="G529" s="532"/>
      <c r="H529" s="527" t="str">
        <f ca="1">IF(CONCATENATE('10'!AJ46,", ",'10'!AI46,", ",'10'!AK46," обл., ",'10'!AL46," р-н, ",'10'!AM46," ",'10'!AN46,", ",'10'!AO46," ",'10'!AP46,", буд. ",'10'!AQ46,", кв./оф.",'10'!AR46,".    ",'10'!AS46)=$AJ$538,"",IF(CONCATENATE('10'!AJ46,", ",'10'!AI46,", ",'10'!AK46," обл., ",'10'!AL46," р-н, ",'10'!AM46," ",'10'!AN46,", ",'10'!AO46," ",'10'!AP46,", буд. ",'10'!AQ46,", кв./оф.",'10'!AR46,".    ",'10'!AS46)=$AJ$491,"-",CONCATENATE('10'!AJ46,", ",'10'!AI46,", ",'10'!AK46," обл., ",'10'!AL46," р-н, ",'10'!AM46," ",'10'!AN46,", ",'10'!AO46," ",'10'!AP46,", буд. ",'10'!AQ46,", кв./оф.",'10'!AR46,".    ",'10'!AS46)))</f>
        <v/>
      </c>
      <c r="I529" s="528"/>
      <c r="J529" s="564" t="str">
        <f ca="1">IF('10'!AT46=0,"0,000000",'10'!AT46)</f>
        <v xml:space="preserve"> </v>
      </c>
      <c r="K529" s="564"/>
      <c r="L529" s="564" t="str">
        <f ca="1">IF('10'!AU46=0,"0,000000",'10'!AU46)</f>
        <v xml:space="preserve"> </v>
      </c>
      <c r="M529" s="564"/>
      <c r="N529" s="564" t="str">
        <f ca="1">IF('10'!AV46=0,"0,000000",'10'!AV46)</f>
        <v/>
      </c>
      <c r="O529" s="564"/>
      <c r="P529" s="542" t="str">
        <f ca="1">'10'!AW46</f>
        <v xml:space="preserve"> </v>
      </c>
      <c r="Q529" s="542"/>
      <c r="R529" s="542" t="str">
        <f ca="1">IF(CONCATENATE('10'!AX46,";",'10'!AY46)=$AJ$492,"-",CONCATENATE('10'!AX46,";",'10'!AY46))</f>
        <v xml:space="preserve"> ; </v>
      </c>
      <c r="S529" s="542"/>
      <c r="T529" s="542" t="str">
        <f ca="1">'10'!AZ46</f>
        <v xml:space="preserve"> </v>
      </c>
      <c r="U529" s="542"/>
    </row>
    <row r="530" spans="1:36" x14ac:dyDescent="0.35">
      <c r="A530" s="205">
        <v>42</v>
      </c>
      <c r="B530" s="532" t="str">
        <f ca="1">CONCATENATE('10'!AB47," ",'10'!AC47," ",'10'!AD47)</f>
        <v xml:space="preserve">     </v>
      </c>
      <c r="C530" s="532"/>
      <c r="D530" s="532"/>
      <c r="E530" s="532" t="str">
        <f ca="1">IF(CONCATENATE('10'!AE47," (",'10'!AF47,"), ",'10'!AG47,", ",'10'!AH47)=$AJ$493,"",IF(CONCATENATE('10'!AE47," (",'10'!AF47,"), ",'10'!AG47,", ",'10'!AH47)=$AJ$490,"-",CONCATENATE('10'!AE47," (",'10'!AF47,"), ",'10'!AG47,", ",'10'!AH47)))</f>
        <v/>
      </c>
      <c r="F530" s="532"/>
      <c r="G530" s="532"/>
      <c r="H530" s="527" t="str">
        <f ca="1">IF(CONCATENATE('10'!AJ47,", ",'10'!AI47,", ",'10'!AK47," обл., ",'10'!AL47," р-н, ",'10'!AM47," ",'10'!AN47,", ",'10'!AO47," ",'10'!AP47,", буд. ",'10'!AQ47,", кв./оф.",'10'!AR47,".    ",'10'!AS47)=$AJ$538,"",IF(CONCATENATE('10'!AJ47,", ",'10'!AI47,", ",'10'!AK47," обл., ",'10'!AL47," р-н, ",'10'!AM47," ",'10'!AN47,", ",'10'!AO47," ",'10'!AP47,", буд. ",'10'!AQ47,", кв./оф.",'10'!AR47,".    ",'10'!AS47)=$AJ$491,"-",CONCATENATE('10'!AJ47,", ",'10'!AI47,", ",'10'!AK47," обл., ",'10'!AL47," р-н, ",'10'!AM47," ",'10'!AN47,", ",'10'!AO47," ",'10'!AP47,", буд. ",'10'!AQ47,", кв./оф.",'10'!AR47,".    ",'10'!AS47)))</f>
        <v/>
      </c>
      <c r="I530" s="528"/>
      <c r="J530" s="564" t="str">
        <f ca="1">IF('10'!AT47=0,"0,000000",'10'!AT47)</f>
        <v xml:space="preserve"> </v>
      </c>
      <c r="K530" s="564"/>
      <c r="L530" s="564" t="str">
        <f ca="1">IF('10'!AU47=0,"0,000000",'10'!AU47)</f>
        <v xml:space="preserve"> </v>
      </c>
      <c r="M530" s="564"/>
      <c r="N530" s="564" t="str">
        <f ca="1">IF('10'!AV47=0,"0,000000",'10'!AV47)</f>
        <v/>
      </c>
      <c r="O530" s="564"/>
      <c r="P530" s="542" t="str">
        <f ca="1">'10'!AW47</f>
        <v xml:space="preserve"> </v>
      </c>
      <c r="Q530" s="542"/>
      <c r="R530" s="542" t="str">
        <f ca="1">IF(CONCATENATE('10'!AX47,";",'10'!AY47)=$AJ$492,"-",CONCATENATE('10'!AX47,";",'10'!AY47))</f>
        <v xml:space="preserve"> ; </v>
      </c>
      <c r="S530" s="542"/>
      <c r="T530" s="542" t="str">
        <f ca="1">'10'!AZ47</f>
        <v xml:space="preserve"> </v>
      </c>
      <c r="U530" s="542"/>
    </row>
    <row r="531" spans="1:36" x14ac:dyDescent="0.35">
      <c r="A531" s="205">
        <v>43</v>
      </c>
      <c r="B531" s="532" t="str">
        <f ca="1">CONCATENATE('10'!AB48," ",'10'!AC48," ",'10'!AD48)</f>
        <v xml:space="preserve">     </v>
      </c>
      <c r="C531" s="532"/>
      <c r="D531" s="532"/>
      <c r="E531" s="532" t="str">
        <f ca="1">IF(CONCATENATE('10'!AE48," (",'10'!AF48,"), ",'10'!AG48,", ",'10'!AH48)=$AJ$493,"",IF(CONCATENATE('10'!AE48," (",'10'!AF48,"), ",'10'!AG48,", ",'10'!AH48)=$AJ$490,"-",CONCATENATE('10'!AE48," (",'10'!AF48,"), ",'10'!AG48,", ",'10'!AH48)))</f>
        <v/>
      </c>
      <c r="F531" s="532"/>
      <c r="G531" s="532"/>
      <c r="H531" s="527" t="str">
        <f ca="1">IF(CONCATENATE('10'!AJ48,", ",'10'!AI48,", ",'10'!AK48," обл., ",'10'!AL48," р-н, ",'10'!AM48," ",'10'!AN48,", ",'10'!AO48," ",'10'!AP48,", буд. ",'10'!AQ48,", кв./оф.",'10'!AR48,".    ",'10'!AS48)=$AJ$538,"",IF(CONCATENATE('10'!AJ48,", ",'10'!AI48,", ",'10'!AK48," обл., ",'10'!AL48," р-н, ",'10'!AM48," ",'10'!AN48,", ",'10'!AO48," ",'10'!AP48,", буд. ",'10'!AQ48,", кв./оф.",'10'!AR48,".    ",'10'!AS48)=$AJ$491,"-",CONCATENATE('10'!AJ48,", ",'10'!AI48,", ",'10'!AK48," обл., ",'10'!AL48," р-н, ",'10'!AM48," ",'10'!AN48,", ",'10'!AO48," ",'10'!AP48,", буд. ",'10'!AQ48,", кв./оф.",'10'!AR48,".    ",'10'!AS48)))</f>
        <v/>
      </c>
      <c r="I531" s="528"/>
      <c r="J531" s="564" t="str">
        <f ca="1">IF('10'!AT48=0,"0,000000",'10'!AT48)</f>
        <v xml:space="preserve"> </v>
      </c>
      <c r="K531" s="564"/>
      <c r="L531" s="564" t="str">
        <f ca="1">IF('10'!AU48=0,"0,000000",'10'!AU48)</f>
        <v xml:space="preserve"> </v>
      </c>
      <c r="M531" s="564"/>
      <c r="N531" s="564" t="str">
        <f ca="1">IF('10'!AV48=0,"0,000000",'10'!AV48)</f>
        <v/>
      </c>
      <c r="O531" s="564"/>
      <c r="P531" s="542" t="str">
        <f ca="1">'10'!AW48</f>
        <v xml:space="preserve"> </v>
      </c>
      <c r="Q531" s="542"/>
      <c r="R531" s="542" t="str">
        <f ca="1">IF(CONCATENATE('10'!AX48,";",'10'!AY48)=$AJ$492,"-",CONCATENATE('10'!AX48,";",'10'!AY48))</f>
        <v xml:space="preserve"> ; </v>
      </c>
      <c r="S531" s="542"/>
      <c r="T531" s="542" t="str">
        <f ca="1">'10'!AZ48</f>
        <v xml:space="preserve"> </v>
      </c>
      <c r="U531" s="542"/>
    </row>
    <row r="532" spans="1:36" x14ac:dyDescent="0.35">
      <c r="A532" s="205">
        <v>44</v>
      </c>
      <c r="B532" s="532" t="str">
        <f ca="1">CONCATENATE('10'!AB49," ",'10'!AC49," ",'10'!AD49)</f>
        <v xml:space="preserve">     </v>
      </c>
      <c r="C532" s="532"/>
      <c r="D532" s="532"/>
      <c r="E532" s="532" t="str">
        <f ca="1">IF(CONCATENATE('10'!AE49," (",'10'!AF49,"), ",'10'!AG49,", ",'10'!AH49)=$AJ$493,"",IF(CONCATENATE('10'!AE49," (",'10'!AF49,"), ",'10'!AG49,", ",'10'!AH49)=$AJ$490,"-",CONCATENATE('10'!AE49," (",'10'!AF49,"), ",'10'!AG49,", ",'10'!AH49)))</f>
        <v/>
      </c>
      <c r="F532" s="532"/>
      <c r="G532" s="532"/>
      <c r="H532" s="527" t="str">
        <f ca="1">IF(CONCATENATE('10'!AJ49,", ",'10'!AI49,", ",'10'!AK49," обл., ",'10'!AL49," р-н, ",'10'!AM49," ",'10'!AN49,", ",'10'!AO49," ",'10'!AP49,", буд. ",'10'!AQ49,", кв./оф.",'10'!AR49,".    ",'10'!AS49)=$AJ$538,"",IF(CONCATENATE('10'!AJ49,", ",'10'!AI49,", ",'10'!AK49," обл., ",'10'!AL49," р-н, ",'10'!AM49," ",'10'!AN49,", ",'10'!AO49," ",'10'!AP49,", буд. ",'10'!AQ49,", кв./оф.",'10'!AR49,".    ",'10'!AS49)=$AJ$491,"-",CONCATENATE('10'!AJ49,", ",'10'!AI49,", ",'10'!AK49," обл., ",'10'!AL49," р-н, ",'10'!AM49," ",'10'!AN49,", ",'10'!AO49," ",'10'!AP49,", буд. ",'10'!AQ49,", кв./оф.",'10'!AR49,".    ",'10'!AS49)))</f>
        <v/>
      </c>
      <c r="I532" s="528"/>
      <c r="J532" s="564" t="str">
        <f ca="1">IF('10'!AT49=0,"0,000000",'10'!AT49)</f>
        <v xml:space="preserve"> </v>
      </c>
      <c r="K532" s="564"/>
      <c r="L532" s="564" t="str">
        <f ca="1">IF('10'!AU49=0,"0,000000",'10'!AU49)</f>
        <v xml:space="preserve"> </v>
      </c>
      <c r="M532" s="564"/>
      <c r="N532" s="564" t="str">
        <f ca="1">IF('10'!AV49=0,"0,000000",'10'!AV49)</f>
        <v/>
      </c>
      <c r="O532" s="564"/>
      <c r="P532" s="542" t="str">
        <f ca="1">'10'!AW49</f>
        <v xml:space="preserve"> </v>
      </c>
      <c r="Q532" s="542"/>
      <c r="R532" s="542" t="str">
        <f ca="1">IF(CONCATENATE('10'!AX49,";",'10'!AY49)=$AJ$492,"-",CONCATENATE('10'!AX49,";",'10'!AY49))</f>
        <v xml:space="preserve"> ; </v>
      </c>
      <c r="S532" s="542"/>
      <c r="T532" s="542" t="str">
        <f ca="1">'10'!AZ49</f>
        <v xml:space="preserve"> </v>
      </c>
      <c r="U532" s="542"/>
    </row>
    <row r="533" spans="1:36" x14ac:dyDescent="0.35">
      <c r="A533" s="205">
        <v>45</v>
      </c>
      <c r="B533" s="532" t="str">
        <f ca="1">CONCATENATE('10'!AB50," ",'10'!AC50," ",'10'!AD50)</f>
        <v xml:space="preserve">     </v>
      </c>
      <c r="C533" s="532"/>
      <c r="D533" s="532"/>
      <c r="E533" s="532" t="str">
        <f ca="1">IF(CONCATENATE('10'!AE50," (",'10'!AF50,"), ",'10'!AG50,", ",'10'!AH50)=$AJ$493,"",IF(CONCATENATE('10'!AE50," (",'10'!AF50,"), ",'10'!AG50,", ",'10'!AH50)=$AJ$490,"-",CONCATENATE('10'!AE50," (",'10'!AF50,"), ",'10'!AG50,", ",'10'!AH50)))</f>
        <v/>
      </c>
      <c r="F533" s="532"/>
      <c r="G533" s="532"/>
      <c r="H533" s="527" t="str">
        <f ca="1">IF(CONCATENATE('10'!AJ50,", ",'10'!AI50,", ",'10'!AK50," обл., ",'10'!AL50," р-н, ",'10'!AM50," ",'10'!AN50,", ",'10'!AO50," ",'10'!AP50,", буд. ",'10'!AQ50,", кв./оф.",'10'!AR50,".    ",'10'!AS50)=$AJ$538,"",IF(CONCATENATE('10'!AJ50,", ",'10'!AI50,", ",'10'!AK50," обл., ",'10'!AL50," р-н, ",'10'!AM50," ",'10'!AN50,", ",'10'!AO50," ",'10'!AP50,", буд. ",'10'!AQ50,", кв./оф.",'10'!AR50,".    ",'10'!AS50)=$AJ$491,"-",CONCATENATE('10'!AJ50,", ",'10'!AI50,", ",'10'!AK50," обл., ",'10'!AL50," р-н, ",'10'!AM50," ",'10'!AN50,", ",'10'!AO50," ",'10'!AP50,", буд. ",'10'!AQ50,", кв./оф.",'10'!AR50,".    ",'10'!AS50)))</f>
        <v/>
      </c>
      <c r="I533" s="528"/>
      <c r="J533" s="564" t="str">
        <f ca="1">IF('10'!AT50=0,"0,000000",'10'!AT50)</f>
        <v xml:space="preserve"> </v>
      </c>
      <c r="K533" s="564"/>
      <c r="L533" s="564" t="str">
        <f ca="1">IF('10'!AU50=0,"0,000000",'10'!AU50)</f>
        <v xml:space="preserve"> </v>
      </c>
      <c r="M533" s="564"/>
      <c r="N533" s="564" t="str">
        <f ca="1">IF('10'!AV50=0,"0,000000",'10'!AV50)</f>
        <v/>
      </c>
      <c r="O533" s="564"/>
      <c r="P533" s="542" t="str">
        <f ca="1">'10'!AW50</f>
        <v xml:space="preserve"> </v>
      </c>
      <c r="Q533" s="542"/>
      <c r="R533" s="542" t="str">
        <f ca="1">IF(CONCATENATE('10'!AX50,";",'10'!AY50)=$AJ$492,"-",CONCATENATE('10'!AX50,";",'10'!AY50))</f>
        <v xml:space="preserve"> ; </v>
      </c>
      <c r="S533" s="542"/>
      <c r="T533" s="542" t="str">
        <f ca="1">'10'!AZ50</f>
        <v xml:space="preserve"> </v>
      </c>
      <c r="U533" s="542"/>
    </row>
    <row r="534" spans="1:36" x14ac:dyDescent="0.35">
      <c r="A534" s="205">
        <v>46</v>
      </c>
      <c r="B534" s="532" t="str">
        <f ca="1">CONCATENATE('10'!AB51," ",'10'!AC51," ",'10'!AD51)</f>
        <v xml:space="preserve">     </v>
      </c>
      <c r="C534" s="532"/>
      <c r="D534" s="532"/>
      <c r="E534" s="532" t="str">
        <f ca="1">IF(CONCATENATE('10'!AE51," (",'10'!AF51,"), ",'10'!AG51,", ",'10'!AH51)=$AJ$493,"",IF(CONCATENATE('10'!AE51," (",'10'!AF51,"), ",'10'!AG51,", ",'10'!AH51)=$AJ$490,"-",CONCATENATE('10'!AE51," (",'10'!AF51,"), ",'10'!AG51,", ",'10'!AH51)))</f>
        <v/>
      </c>
      <c r="F534" s="532"/>
      <c r="G534" s="532"/>
      <c r="H534" s="527" t="str">
        <f ca="1">IF(CONCATENATE('10'!AJ51,", ",'10'!AI51,", ",'10'!AK51," обл., ",'10'!AL51," р-н, ",'10'!AM51," ",'10'!AN51,", ",'10'!AO51," ",'10'!AP51,", буд. ",'10'!AQ51,", кв./оф.",'10'!AR51,".    ",'10'!AS51)=$AJ$538,"",IF(CONCATENATE('10'!AJ51,", ",'10'!AI51,", ",'10'!AK51," обл., ",'10'!AL51," р-н, ",'10'!AM51," ",'10'!AN51,", ",'10'!AO51," ",'10'!AP51,", буд. ",'10'!AQ51,", кв./оф.",'10'!AR51,".    ",'10'!AS51)=$AJ$491,"-",CONCATENATE('10'!AJ51,", ",'10'!AI51,", ",'10'!AK51," обл., ",'10'!AL51," р-н, ",'10'!AM51," ",'10'!AN51,", ",'10'!AO51," ",'10'!AP51,", буд. ",'10'!AQ51,", кв./оф.",'10'!AR51,".    ",'10'!AS51)))</f>
        <v/>
      </c>
      <c r="I534" s="528"/>
      <c r="J534" s="564" t="str">
        <f ca="1">IF('10'!AT51=0,"0,000000",'10'!AT51)</f>
        <v xml:space="preserve"> </v>
      </c>
      <c r="K534" s="564"/>
      <c r="L534" s="564" t="str">
        <f ca="1">IF('10'!AU51=0,"0,000000",'10'!AU51)</f>
        <v xml:space="preserve"> </v>
      </c>
      <c r="M534" s="564"/>
      <c r="N534" s="564" t="str">
        <f ca="1">IF('10'!AV51=0,"0,000000",'10'!AV51)</f>
        <v/>
      </c>
      <c r="O534" s="564"/>
      <c r="P534" s="542" t="str">
        <f ca="1">'10'!AW51</f>
        <v xml:space="preserve"> </v>
      </c>
      <c r="Q534" s="542"/>
      <c r="R534" s="542" t="str">
        <f ca="1">IF(CONCATENATE('10'!AX51,";",'10'!AY51)=$AJ$492,"-",CONCATENATE('10'!AX51,";",'10'!AY51))</f>
        <v xml:space="preserve"> ; </v>
      </c>
      <c r="S534" s="542"/>
      <c r="T534" s="542" t="str">
        <f ca="1">'10'!AZ51</f>
        <v xml:space="preserve"> </v>
      </c>
      <c r="U534" s="542"/>
    </row>
    <row r="535" spans="1:36" x14ac:dyDescent="0.35">
      <c r="A535" s="205">
        <v>47</v>
      </c>
      <c r="B535" s="532" t="str">
        <f ca="1">CONCATENATE('10'!AB52," ",'10'!AC52," ",'10'!AD52)</f>
        <v xml:space="preserve">     </v>
      </c>
      <c r="C535" s="532"/>
      <c r="D535" s="532"/>
      <c r="E535" s="532" t="str">
        <f ca="1">IF(CONCATENATE('10'!AE52," (",'10'!AF52,"), ",'10'!AG52,", ",'10'!AH52)=$AJ$493,"",IF(CONCATENATE('10'!AE52," (",'10'!AF52,"), ",'10'!AG52,", ",'10'!AH52)=$AJ$490,"-",CONCATENATE('10'!AE52," (",'10'!AF52,"), ",'10'!AG52,", ",'10'!AH52)))</f>
        <v/>
      </c>
      <c r="F535" s="532"/>
      <c r="G535" s="532"/>
      <c r="H535" s="527" t="str">
        <f ca="1">IF(CONCATENATE('10'!AJ52,", ",'10'!AI52,", ",'10'!AK52," обл., ",'10'!AL52," р-н, ",'10'!AM52," ",'10'!AN52,", ",'10'!AO52," ",'10'!AP52,", буд. ",'10'!AQ52,", кв./оф.",'10'!AR52,".    ",'10'!AS52)=$AJ$538,"",IF(CONCATENATE('10'!AJ52,", ",'10'!AI52,", ",'10'!AK52," обл., ",'10'!AL52," р-н, ",'10'!AM52," ",'10'!AN52,", ",'10'!AO52," ",'10'!AP52,", буд. ",'10'!AQ52,", кв./оф.",'10'!AR52,".    ",'10'!AS52)=$AJ$491,"-",CONCATENATE('10'!AJ52,", ",'10'!AI52,", ",'10'!AK52," обл., ",'10'!AL52," р-н, ",'10'!AM52," ",'10'!AN52,", ",'10'!AO52," ",'10'!AP52,", буд. ",'10'!AQ52,", кв./оф.",'10'!AR52,".    ",'10'!AS52)))</f>
        <v/>
      </c>
      <c r="I535" s="528"/>
      <c r="J535" s="564" t="str">
        <f ca="1">IF('10'!AT52=0,"0,000000",'10'!AT52)</f>
        <v xml:space="preserve"> </v>
      </c>
      <c r="K535" s="564"/>
      <c r="L535" s="564" t="str">
        <f ca="1">IF('10'!AU52=0,"0,000000",'10'!AU52)</f>
        <v xml:space="preserve"> </v>
      </c>
      <c r="M535" s="564"/>
      <c r="N535" s="564" t="str">
        <f ca="1">IF('10'!AV52=0,"0,000000",'10'!AV52)</f>
        <v/>
      </c>
      <c r="O535" s="564"/>
      <c r="P535" s="542" t="str">
        <f ca="1">'10'!AW52</f>
        <v xml:space="preserve"> </v>
      </c>
      <c r="Q535" s="542"/>
      <c r="R535" s="542" t="str">
        <f ca="1">IF(CONCATENATE('10'!AX52,";",'10'!AY52)=$AJ$492,"-",CONCATENATE('10'!AX52,";",'10'!AY52))</f>
        <v xml:space="preserve"> ; </v>
      </c>
      <c r="S535" s="542"/>
      <c r="T535" s="542" t="str">
        <f ca="1">'10'!AZ52</f>
        <v xml:space="preserve"> </v>
      </c>
      <c r="U535" s="542"/>
    </row>
    <row r="536" spans="1:36" x14ac:dyDescent="0.35">
      <c r="A536" s="205">
        <v>48</v>
      </c>
      <c r="B536" s="532" t="str">
        <f ca="1">CONCATENATE('10'!AB53," ",'10'!AC53," ",'10'!AD53)</f>
        <v xml:space="preserve">     </v>
      </c>
      <c r="C536" s="532"/>
      <c r="D536" s="532"/>
      <c r="E536" s="532" t="str">
        <f ca="1">IF(CONCATENATE('10'!AE53," (",'10'!AF53,"), ",'10'!AG53,", ",'10'!AH53)=$AJ$493,"",IF(CONCATENATE('10'!AE53," (",'10'!AF53,"), ",'10'!AG53,", ",'10'!AH53)=$AJ$490,"-",CONCATENATE('10'!AE53," (",'10'!AF53,"), ",'10'!AG53,", ",'10'!AH53)))</f>
        <v/>
      </c>
      <c r="F536" s="532"/>
      <c r="G536" s="532"/>
      <c r="H536" s="527" t="str">
        <f ca="1">IF(CONCATENATE('10'!AJ53,", ",'10'!AI53,", ",'10'!AK53," обл., ",'10'!AL53," р-н, ",'10'!AM53," ",'10'!AN53,", ",'10'!AO53," ",'10'!AP53,", буд. ",'10'!AQ53,", кв./оф.",'10'!AR53,".    ",'10'!AS53)=$AJ$538,"",IF(CONCATENATE('10'!AJ53,", ",'10'!AI53,", ",'10'!AK53," обл., ",'10'!AL53," р-н, ",'10'!AM53," ",'10'!AN53,", ",'10'!AO53," ",'10'!AP53,", буд. ",'10'!AQ53,", кв./оф.",'10'!AR53,".    ",'10'!AS53)=$AJ$491,"-",CONCATENATE('10'!AJ53,", ",'10'!AI53,", ",'10'!AK53," обл., ",'10'!AL53," р-н, ",'10'!AM53," ",'10'!AN53,", ",'10'!AO53," ",'10'!AP53,", буд. ",'10'!AQ53,", кв./оф.",'10'!AR53,".    ",'10'!AS53)))</f>
        <v/>
      </c>
      <c r="I536" s="528"/>
      <c r="J536" s="564" t="str">
        <f ca="1">IF('10'!AT53=0,"0,000000",'10'!AT53)</f>
        <v xml:space="preserve"> </v>
      </c>
      <c r="K536" s="564"/>
      <c r="L536" s="564" t="str">
        <f ca="1">IF('10'!AU53=0,"0,000000",'10'!AU53)</f>
        <v xml:space="preserve"> </v>
      </c>
      <c r="M536" s="564"/>
      <c r="N536" s="564" t="str">
        <f ca="1">IF('10'!AV53=0,"0,000000",'10'!AV53)</f>
        <v/>
      </c>
      <c r="O536" s="564"/>
      <c r="P536" s="542" t="str">
        <f ca="1">'10'!AW53</f>
        <v xml:space="preserve"> </v>
      </c>
      <c r="Q536" s="542"/>
      <c r="R536" s="542" t="str">
        <f ca="1">IF(CONCATENATE('10'!AX53,";",'10'!AY53)=$AJ$492,"-",CONCATENATE('10'!AX53,";",'10'!AY53))</f>
        <v xml:space="preserve"> ; </v>
      </c>
      <c r="S536" s="542"/>
      <c r="T536" s="542" t="str">
        <f ca="1">'10'!AZ53</f>
        <v xml:space="preserve"> </v>
      </c>
      <c r="U536" s="542"/>
    </row>
    <row r="537" spans="1:36" x14ac:dyDescent="0.35">
      <c r="A537" s="205">
        <v>49</v>
      </c>
      <c r="B537" s="532" t="str">
        <f ca="1">CONCATENATE('10'!AB54," ",'10'!AC54," ",'10'!AD54)</f>
        <v xml:space="preserve">     </v>
      </c>
      <c r="C537" s="532"/>
      <c r="D537" s="532"/>
      <c r="E537" s="532" t="str">
        <f ca="1">IF(CONCATENATE('10'!AE54," (",'10'!AF54,"), ",'10'!AG54,", ",'10'!AH54)=$AJ$493,"",IF(CONCATENATE('10'!AE54," (",'10'!AF54,"), ",'10'!AG54,", ",'10'!AH54)=$AJ$490,"-",CONCATENATE('10'!AE54," (",'10'!AF54,"), ",'10'!AG54,", ",'10'!AH54)))</f>
        <v/>
      </c>
      <c r="F537" s="532"/>
      <c r="G537" s="532"/>
      <c r="H537" s="527" t="str">
        <f ca="1">IF(CONCATENATE('10'!AJ54,", ",'10'!AI54,", ",'10'!AK54," обл., ",'10'!AL54," р-н, ",'10'!AM54," ",'10'!AN54,", ",'10'!AO54," ",'10'!AP54,", буд. ",'10'!AQ54,", кв./оф.",'10'!AR54,".    ",'10'!AS54)=$AJ$538,"",IF(CONCATENATE('10'!AJ54,", ",'10'!AI54,", ",'10'!AK54," обл., ",'10'!AL54," р-н, ",'10'!AM54," ",'10'!AN54,", ",'10'!AO54," ",'10'!AP54,", буд. ",'10'!AQ54,", кв./оф.",'10'!AR54,".    ",'10'!AS54)=$AJ$491,"-",CONCATENATE('10'!AJ54,", ",'10'!AI54,", ",'10'!AK54," обл., ",'10'!AL54," р-н, ",'10'!AM54," ",'10'!AN54,", ",'10'!AO54," ",'10'!AP54,", буд. ",'10'!AQ54,", кв./оф.",'10'!AR54,".    ",'10'!AS54)))</f>
        <v/>
      </c>
      <c r="I537" s="528"/>
      <c r="J537" s="564" t="str">
        <f ca="1">IF('10'!AT54=0,"0,000000",'10'!AT54)</f>
        <v xml:space="preserve"> </v>
      </c>
      <c r="K537" s="564"/>
      <c r="L537" s="564" t="str">
        <f ca="1">IF('10'!AU54=0,"0,000000",'10'!AU54)</f>
        <v xml:space="preserve"> </v>
      </c>
      <c r="M537" s="564"/>
      <c r="N537" s="564" t="str">
        <f ca="1">IF('10'!AV54=0,"0,000000",'10'!AV54)</f>
        <v/>
      </c>
      <c r="O537" s="564"/>
      <c r="P537" s="542" t="str">
        <f ca="1">'10'!AW54</f>
        <v xml:space="preserve"> </v>
      </c>
      <c r="Q537" s="542"/>
      <c r="R537" s="542" t="str">
        <f ca="1">IF(CONCATENATE('10'!AX54,";",'10'!AY54)=$AJ$492,"-",CONCATENATE('10'!AX54,";",'10'!AY54))</f>
        <v xml:space="preserve"> ; </v>
      </c>
      <c r="S537" s="542"/>
      <c r="T537" s="542" t="str">
        <f ca="1">'10'!AZ54</f>
        <v xml:space="preserve"> </v>
      </c>
      <c r="U537" s="542"/>
    </row>
    <row r="538" spans="1:36" x14ac:dyDescent="0.35">
      <c r="A538" s="205">
        <v>50</v>
      </c>
      <c r="B538" s="532" t="str">
        <f ca="1">CONCATENATE('10'!AB55," ",'10'!AC55," ",'10'!AD55)</f>
        <v xml:space="preserve">     </v>
      </c>
      <c r="C538" s="532"/>
      <c r="D538" s="532"/>
      <c r="E538" s="532" t="str">
        <f ca="1">IF(CONCATENATE('10'!AE55," (",'10'!AF55,"), ",'10'!AG55,", ",'10'!AH55)=$AJ$493,"",IF(CONCATENATE('10'!AE55," (",'10'!AF55,"), ",'10'!AG55,", ",'10'!AH55)=$AJ$490,"-",CONCATENATE('10'!AE55," (",'10'!AF55,"), ",'10'!AG55,", ",'10'!AH55)))</f>
        <v/>
      </c>
      <c r="F538" s="532"/>
      <c r="G538" s="532"/>
      <c r="H538" s="532" t="str">
        <f ca="1">IF(CONCATENATE('10'!AJ55,", ",'10'!AI55,", ",'10'!AK55," обл., ",'10'!AL55," р-н, ",'10'!AM55," ",'10'!AN55,", ",'10'!AO55," ",'10'!AP55,", буд. ",'10'!AQ55,", кв./оф.",'10'!AR55,".    ",'10'!AS55)=$AJ$538,"",IF(CONCATENATE('10'!AJ55,", ",'10'!AI55,", ",'10'!AK55," обл., ",'10'!AL55," р-н, ",'10'!AM55," ",'10'!AN55,", ",'10'!AO55," ",'10'!AP55,", буд. ",'10'!AQ55,", кв./оф.",'10'!AR55,".    ",'10'!AS55)=$AJ$491,"-",CONCATENATE('10'!AJ55,", ",'10'!AI55,", ",'10'!AK55," обл., ",'10'!AL55," р-н, ",'10'!AM55," ",'10'!AN55,", ",'10'!AO55," ",'10'!AP55,", буд. ",'10'!AQ55,", кв./оф.",'10'!AR55,".    ",'10'!AS55)))</f>
        <v/>
      </c>
      <c r="I538" s="532"/>
      <c r="J538" s="564" t="str">
        <f ca="1">IF('10'!AT55=0,"0,000000",'10'!AT55)</f>
        <v xml:space="preserve"> </v>
      </c>
      <c r="K538" s="564"/>
      <c r="L538" s="564" t="str">
        <f ca="1">IF('10'!AU55=0,"0,000000",'10'!AU55)</f>
        <v xml:space="preserve"> </v>
      </c>
      <c r="M538" s="564"/>
      <c r="N538" s="564" t="str">
        <f ca="1">IF('10'!AV55=0,"0,000000",'10'!AV55)</f>
        <v/>
      </c>
      <c r="O538" s="564"/>
      <c r="P538" s="542" t="str">
        <f ca="1">'10'!AW55</f>
        <v xml:space="preserve"> </v>
      </c>
      <c r="Q538" s="542"/>
      <c r="R538" s="542" t="str">
        <f ca="1">IF(CONCATENATE('10'!AX55,";",'10'!AY55)=$AJ$492,"-",CONCATENATE('10'!AX55,";",'10'!AY55))</f>
        <v xml:space="preserve"> ; </v>
      </c>
      <c r="S538" s="542"/>
      <c r="T538" s="542" t="str">
        <f ca="1">'10'!AZ55</f>
        <v xml:space="preserve"> </v>
      </c>
      <c r="U538" s="542"/>
      <c r="AJ538" t="s">
        <v>611</v>
      </c>
    </row>
    <row r="539" spans="1:36" ht="27" customHeight="1" x14ac:dyDescent="0.35">
      <c r="A539" s="536" t="s">
        <v>798</v>
      </c>
      <c r="B539" s="536"/>
      <c r="C539" s="536"/>
      <c r="D539" s="537"/>
      <c r="E539" s="537"/>
      <c r="F539" s="537"/>
      <c r="G539" s="537"/>
      <c r="H539" s="537"/>
      <c r="I539" s="537"/>
      <c r="J539" s="537"/>
      <c r="K539" s="537"/>
      <c r="L539" s="537"/>
      <c r="M539" s="537"/>
      <c r="N539" s="537"/>
      <c r="O539" s="537"/>
      <c r="P539" s="537"/>
      <c r="Q539" s="537"/>
      <c r="R539" s="537"/>
      <c r="S539" s="537"/>
      <c r="T539" s="537"/>
      <c r="U539" s="537"/>
    </row>
    <row r="540" spans="1:36" ht="12.75" customHeight="1" x14ac:dyDescent="0.35">
      <c r="A540" s="198"/>
      <c r="B540" s="200"/>
      <c r="C540" s="200"/>
      <c r="D540" s="200"/>
      <c r="E540" s="200"/>
      <c r="F540" s="200"/>
      <c r="G540" s="200"/>
      <c r="H540" s="200"/>
      <c r="I540" s="200"/>
      <c r="J540" s="200"/>
      <c r="K540" s="200"/>
      <c r="L540" s="200"/>
      <c r="M540" s="202"/>
      <c r="N540" s="200"/>
      <c r="O540" s="200"/>
      <c r="P540" s="200"/>
      <c r="Q540" s="202"/>
      <c r="R540" s="200"/>
      <c r="S540" s="202"/>
      <c r="T540" s="202"/>
      <c r="U540" s="202"/>
    </row>
    <row r="541" spans="1:36" ht="30.75" customHeight="1" x14ac:dyDescent="0.35">
      <c r="A541" s="534" t="str">
        <f>'Анкета (зміст)'!A32:C32</f>
        <v>11. Інформація про перелік юридичних осіб, у яких асоційовані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керівниками/входять до склад</v>
      </c>
      <c r="B541" s="558"/>
      <c r="C541" s="558"/>
      <c r="D541" s="558"/>
      <c r="E541" s="558"/>
      <c r="F541" s="558"/>
      <c r="G541" s="558"/>
      <c r="H541" s="558"/>
      <c r="I541" s="558"/>
      <c r="J541" s="558"/>
      <c r="K541" s="558"/>
      <c r="L541" s="558"/>
      <c r="M541" s="558"/>
      <c r="N541" s="558"/>
      <c r="O541" s="558"/>
      <c r="P541" s="558"/>
      <c r="Q541" s="558"/>
      <c r="R541" s="558"/>
      <c r="S541" s="558"/>
      <c r="T541" s="558"/>
      <c r="U541" s="558"/>
    </row>
    <row r="542" spans="1:36" ht="15" customHeight="1" x14ac:dyDescent="0.35">
      <c r="A542" s="209"/>
      <c r="B542" s="201"/>
      <c r="C542" s="201"/>
      <c r="D542" s="201"/>
      <c r="E542" s="201"/>
      <c r="F542" s="201"/>
      <c r="G542" s="201"/>
      <c r="H542" s="201"/>
      <c r="I542" s="201"/>
      <c r="J542" s="201"/>
      <c r="K542" s="201"/>
      <c r="L542" s="200"/>
      <c r="M542" s="202"/>
      <c r="N542" s="200"/>
      <c r="O542" s="200"/>
      <c r="P542" s="200"/>
      <c r="Q542" s="202"/>
      <c r="R542" s="200"/>
      <c r="S542" s="202"/>
      <c r="T542" s="202"/>
      <c r="U542" s="203" t="s">
        <v>839</v>
      </c>
    </row>
    <row r="543" spans="1:36" ht="218.25" customHeight="1" x14ac:dyDescent="0.35">
      <c r="A543" s="215" t="s">
        <v>371</v>
      </c>
      <c r="B543" s="571" t="s">
        <v>935</v>
      </c>
      <c r="C543" s="572"/>
      <c r="D543" s="573"/>
      <c r="E543" s="571" t="s">
        <v>841</v>
      </c>
      <c r="F543" s="572"/>
      <c r="G543" s="572"/>
      <c r="H543" s="572"/>
      <c r="I543" s="573"/>
      <c r="J543" s="571" t="s">
        <v>192</v>
      </c>
      <c r="K543" s="572"/>
      <c r="L543" s="572"/>
      <c r="M543" s="573"/>
      <c r="N543" s="551" t="s">
        <v>825</v>
      </c>
      <c r="O543" s="551"/>
      <c r="P543" s="551"/>
      <c r="Q543" s="551" t="s">
        <v>376</v>
      </c>
      <c r="R543" s="551"/>
      <c r="S543" s="551"/>
      <c r="T543" s="551" t="str">
        <f>'11'!W3</f>
        <v>Наявність зв’язку юридичної особи з заявником / надавачем фінансових послуг / надавачем фінансових платіжних послуг / надавачем обмежених платіжних послуг та його опис</v>
      </c>
      <c r="U543" s="551"/>
    </row>
    <row r="544" spans="1:36" x14ac:dyDescent="0.35">
      <c r="A544" s="204">
        <v>1</v>
      </c>
      <c r="B544" s="565">
        <v>2</v>
      </c>
      <c r="C544" s="587"/>
      <c r="D544" s="566"/>
      <c r="E544" s="565">
        <v>3</v>
      </c>
      <c r="F544" s="587"/>
      <c r="G544" s="587"/>
      <c r="H544" s="587"/>
      <c r="I544" s="566"/>
      <c r="J544" s="565">
        <v>4</v>
      </c>
      <c r="K544" s="587"/>
      <c r="L544" s="587"/>
      <c r="M544" s="566"/>
      <c r="N544" s="565">
        <v>5</v>
      </c>
      <c r="O544" s="587"/>
      <c r="P544" s="566"/>
      <c r="Q544" s="556">
        <v>6</v>
      </c>
      <c r="R544" s="556"/>
      <c r="S544" s="556"/>
      <c r="T544" s="556">
        <v>7</v>
      </c>
      <c r="U544" s="556"/>
    </row>
    <row r="545" spans="1:36" x14ac:dyDescent="0.35">
      <c r="A545" s="205">
        <v>1</v>
      </c>
      <c r="B545" s="532" t="str">
        <f ca="1">CONCATENATE('11'!AB6," ",'11'!AC6," ",'11'!AD6)</f>
        <v xml:space="preserve">     </v>
      </c>
      <c r="C545" s="532"/>
      <c r="D545" s="532"/>
      <c r="E545" s="527" t="str">
        <f ca="1">IF(CONCATENATE('11'!AE6," (",'11'!AF6,"), ",'11'!AG6,", ",'11'!AH6)=$AJ$594,"",IF(CONCATENATE('11'!AE6," (",'11'!AF6,"), ",'11'!AG6,", ",'11'!AH6)=$AJ$545,"-",CONCATENATE('11'!AE6," (",'11'!AF6,"), ",'11'!AG6,", ",'11'!AH6)))</f>
        <v/>
      </c>
      <c r="F545" s="538"/>
      <c r="G545" s="538"/>
      <c r="H545" s="538"/>
      <c r="I545" s="528"/>
      <c r="J545" s="527" t="str">
        <f ca="1">IF(CONCATENATE('11'!AJ6,", ",'11'!AI6,", ",'11'!AK6," обл., ",'11'!AL6," р-н, ",'11'!AM6," ",'11'!AN6,", ",'11'!AO6," ",'11'!AP6,", буд. ",'11'!AQ6,", кв./оф.",'11'!AR6,".    ",'11'!AS6)=$AJ$538,"",IF(CONCATENATE('11'!AJ6,", ",'11'!AI6,", ",'11'!AK6," обл., ",'11'!AL6," р-н, ",'11'!AM6," ",'11'!AN6,", ",'11'!AO6," ",'11'!AP6,", буд. ",'11'!AQ6,", кв./оф.",'11'!AR6,".    ",'11'!AS6)=$AJ$546,"-",CONCATENATE('11'!AJ6,", ",'11'!AI6,", ",'11'!AK6," обл., ",'11'!AL6," р-н, ",'11'!AM6," ",'11'!AN6,", ",'11'!AO6," ",'11'!AP6,", буд. ",'11'!AQ6,", кв./оф.",'11'!AR6,".    ",'11'!AS6)))</f>
        <v/>
      </c>
      <c r="K545" s="538"/>
      <c r="L545" s="538"/>
      <c r="M545" s="528"/>
      <c r="N545" s="527" t="str">
        <f ca="1">'11'!AT6</f>
        <v xml:space="preserve"> </v>
      </c>
      <c r="O545" s="538"/>
      <c r="P545" s="528"/>
      <c r="Q545" s="532" t="str">
        <f ca="1">IF(CONCATENATE('11'!AU6,"; ",'11'!AV6)=$AJ$547,"-",CONCATENATE('11'!AU6,"; ",'11'!AV6))</f>
        <v xml:space="preserve"> ;  </v>
      </c>
      <c r="R545" s="532"/>
      <c r="S545" s="532"/>
      <c r="T545" s="532" t="str">
        <f ca="1">'11'!AW6</f>
        <v xml:space="preserve"> </v>
      </c>
      <c r="U545" s="532"/>
      <c r="AJ545" t="s">
        <v>590</v>
      </c>
    </row>
    <row r="546" spans="1:36" x14ac:dyDescent="0.35">
      <c r="A546" s="205">
        <v>2</v>
      </c>
      <c r="B546" s="532" t="str">
        <f ca="1">CONCATENATE('11'!AB7," ",'11'!AC7," ",'11'!AD7)</f>
        <v xml:space="preserve">     </v>
      </c>
      <c r="C546" s="532"/>
      <c r="D546" s="532"/>
      <c r="E546" s="527" t="str">
        <f ca="1">IF(CONCATENATE('11'!AE7," (",'11'!AF7,"), ",'11'!AG7,", ",'11'!AH7)=$AJ$594,"",IF(CONCATENATE('11'!AE7," (",'11'!AF7,"), ",'11'!AG7,", ",'11'!AH7)=$AJ$545,"-",CONCATENATE('11'!AE7," (",'11'!AF7,"), ",'11'!AG7,", ",'11'!AH7)))</f>
        <v/>
      </c>
      <c r="F546" s="538"/>
      <c r="G546" s="538"/>
      <c r="H546" s="538"/>
      <c r="I546" s="528"/>
      <c r="J546" s="527" t="str">
        <f ca="1">IF(CONCATENATE('11'!AJ7,", ",'11'!AI7,", ",'11'!AK7," обл., ",'11'!AL7," р-н, ",'11'!AM7," ",'11'!AN7,", ",'11'!AO7," ",'11'!AP7,", буд. ",'11'!AQ7,", кв./оф.",'11'!AR7,".    ",'11'!AS7)=$AJ$538,"",IF(CONCATENATE('11'!AJ7,", ",'11'!AI7,", ",'11'!AK7," обл., ",'11'!AL7," р-н, ",'11'!AM7," ",'11'!AN7,", ",'11'!AO7," ",'11'!AP7,", буд. ",'11'!AQ7,", кв./оф.",'11'!AR7,".    ",'11'!AS7)=$AJ$546,"-",CONCATENATE('11'!AJ7,", ",'11'!AI7,", ",'11'!AK7," обл., ",'11'!AL7," р-н, ",'11'!AM7," ",'11'!AN7,", ",'11'!AO7," ",'11'!AP7,", буд. ",'11'!AQ7,", кв./оф.",'11'!AR7,".    ",'11'!AS7)))</f>
        <v/>
      </c>
      <c r="K546" s="538"/>
      <c r="L546" s="538"/>
      <c r="M546" s="528"/>
      <c r="N546" s="527" t="str">
        <f ca="1">'11'!AT7</f>
        <v xml:space="preserve"> </v>
      </c>
      <c r="O546" s="538"/>
      <c r="P546" s="528"/>
      <c r="Q546" s="532" t="str">
        <f ca="1">IF(CONCATENATE('11'!AU7,"; ",'11'!AV7)=$AJ$547,"-",CONCATENATE('11'!AU7,"; ",'11'!AV7))</f>
        <v xml:space="preserve"> ;  </v>
      </c>
      <c r="R546" s="532"/>
      <c r="S546" s="532"/>
      <c r="T546" s="532" t="str">
        <f ca="1">'11'!AW7</f>
        <v xml:space="preserve"> </v>
      </c>
      <c r="U546" s="532"/>
      <c r="AJ546" t="s">
        <v>612</v>
      </c>
    </row>
    <row r="547" spans="1:36" x14ac:dyDescent="0.35">
      <c r="A547" s="205">
        <v>3</v>
      </c>
      <c r="B547" s="532" t="str">
        <f ca="1">CONCATENATE('11'!AB8," ",'11'!AC8," ",'11'!AD8)</f>
        <v xml:space="preserve">     </v>
      </c>
      <c r="C547" s="532"/>
      <c r="D547" s="532"/>
      <c r="E547" s="527" t="str">
        <f ca="1">IF(CONCATENATE('11'!AE8," (",'11'!AF8,"), ",'11'!AG8,", ",'11'!AH8)=$AJ$594,"",IF(CONCATENATE('11'!AE8," (",'11'!AF8,"), ",'11'!AG8,", ",'11'!AH8)=$AJ$545,"-",CONCATENATE('11'!AE8," (",'11'!AF8,"), ",'11'!AG8,", ",'11'!AH8)))</f>
        <v/>
      </c>
      <c r="F547" s="538"/>
      <c r="G547" s="538"/>
      <c r="H547" s="538"/>
      <c r="I547" s="528"/>
      <c r="J547" s="527" t="str">
        <f ca="1">IF(CONCATENATE('11'!AJ8,", ",'11'!AI8,", ",'11'!AK8," обл., ",'11'!AL8," р-н, ",'11'!AM8," ",'11'!AN8,", ",'11'!AO8," ",'11'!AP8,", буд. ",'11'!AQ8,", кв./оф.",'11'!AR8,".    ",'11'!AS8)=$AJ$538,"",IF(CONCATENATE('11'!AJ8,", ",'11'!AI8,", ",'11'!AK8," обл., ",'11'!AL8," р-н, ",'11'!AM8," ",'11'!AN8,", ",'11'!AO8," ",'11'!AP8,", буд. ",'11'!AQ8,", кв./оф.",'11'!AR8,".    ",'11'!AS8)=$AJ$546,"-",CONCATENATE('11'!AJ8,", ",'11'!AI8,", ",'11'!AK8," обл., ",'11'!AL8," р-н, ",'11'!AM8," ",'11'!AN8,", ",'11'!AO8," ",'11'!AP8,", буд. ",'11'!AQ8,", кв./оф.",'11'!AR8,".    ",'11'!AS8)))</f>
        <v/>
      </c>
      <c r="K547" s="538"/>
      <c r="L547" s="538"/>
      <c r="M547" s="528"/>
      <c r="N547" s="527" t="str">
        <f ca="1">'11'!AT8</f>
        <v xml:space="preserve"> </v>
      </c>
      <c r="O547" s="538"/>
      <c r="P547" s="528"/>
      <c r="Q547" s="532" t="str">
        <f ca="1">IF(CONCATENATE('11'!AU8,"; ",'11'!AV8)=$AJ$547,"-",CONCATENATE('11'!AU8,"; ",'11'!AV8))</f>
        <v xml:space="preserve"> ;  </v>
      </c>
      <c r="R547" s="532"/>
      <c r="S547" s="532"/>
      <c r="T547" s="532" t="str">
        <f ca="1">'11'!AW8</f>
        <v xml:space="preserve"> </v>
      </c>
      <c r="U547" s="532"/>
      <c r="AJ547" t="s">
        <v>595</v>
      </c>
    </row>
    <row r="548" spans="1:36" x14ac:dyDescent="0.35">
      <c r="A548" s="205">
        <v>4</v>
      </c>
      <c r="B548" s="532" t="str">
        <f ca="1">CONCATENATE('11'!AB9," ",'11'!AC9," ",'11'!AD9)</f>
        <v xml:space="preserve">     </v>
      </c>
      <c r="C548" s="532"/>
      <c r="D548" s="532"/>
      <c r="E548" s="527" t="str">
        <f ca="1">IF(CONCATENATE('11'!AE9," (",'11'!AF9,"), ",'11'!AG9,", ",'11'!AH9)=$AJ$594,"",IF(CONCATENATE('11'!AE9," (",'11'!AF9,"), ",'11'!AG9,", ",'11'!AH9)=$AJ$545,"-",CONCATENATE('11'!AE9," (",'11'!AF9,"), ",'11'!AG9,", ",'11'!AH9)))</f>
        <v/>
      </c>
      <c r="F548" s="538"/>
      <c r="G548" s="538"/>
      <c r="H548" s="538"/>
      <c r="I548" s="528"/>
      <c r="J548" s="527" t="str">
        <f ca="1">IF(CONCATENATE('11'!AJ9,", ",'11'!AI9,", ",'11'!AK9," обл., ",'11'!AL9," р-н, ",'11'!AM9," ",'11'!AN9,", ",'11'!AO9," ",'11'!AP9,", буд. ",'11'!AQ9,", кв./оф.",'11'!AR9,".    ",'11'!AS9)=$AJ$538,"",IF(CONCATENATE('11'!AJ9,", ",'11'!AI9,", ",'11'!AK9," обл., ",'11'!AL9," р-н, ",'11'!AM9," ",'11'!AN9,", ",'11'!AO9," ",'11'!AP9,", буд. ",'11'!AQ9,", кв./оф.",'11'!AR9,".    ",'11'!AS9)=$AJ$546,"-",CONCATENATE('11'!AJ9,", ",'11'!AI9,", ",'11'!AK9," обл., ",'11'!AL9," р-н, ",'11'!AM9," ",'11'!AN9,", ",'11'!AO9," ",'11'!AP9,", буд. ",'11'!AQ9,", кв./оф.",'11'!AR9,".    ",'11'!AS9)))</f>
        <v/>
      </c>
      <c r="K548" s="538"/>
      <c r="L548" s="538"/>
      <c r="M548" s="528"/>
      <c r="N548" s="527" t="str">
        <f ca="1">'11'!AT9</f>
        <v xml:space="preserve"> </v>
      </c>
      <c r="O548" s="538"/>
      <c r="P548" s="528"/>
      <c r="Q548" s="532" t="str">
        <f ca="1">IF(CONCATENATE('11'!AU9,"; ",'11'!AV9)=$AJ$547,"-",CONCATENATE('11'!AU9,"; ",'11'!AV9))</f>
        <v xml:space="preserve"> ;  </v>
      </c>
      <c r="R548" s="532"/>
      <c r="S548" s="532"/>
      <c r="T548" s="532" t="str">
        <f ca="1">'11'!AW9</f>
        <v xml:space="preserve"> </v>
      </c>
      <c r="U548" s="532"/>
      <c r="AJ548" t="s">
        <v>420</v>
      </c>
    </row>
    <row r="549" spans="1:36" x14ac:dyDescent="0.35">
      <c r="A549" s="205">
        <v>5</v>
      </c>
      <c r="B549" s="532" t="str">
        <f ca="1">CONCATENATE('11'!AB10," ",'11'!AC10," ",'11'!AD10)</f>
        <v xml:space="preserve">     </v>
      </c>
      <c r="C549" s="532"/>
      <c r="D549" s="532"/>
      <c r="E549" s="527" t="str">
        <f ca="1">IF(CONCATENATE('11'!AE10," (",'11'!AF10,"), ",'11'!AG10,", ",'11'!AH10)=$AJ$594,"",IF(CONCATENATE('11'!AE10," (",'11'!AF10,"), ",'11'!AG10,", ",'11'!AH10)=$AJ$545,"-",CONCATENATE('11'!AE10," (",'11'!AF10,"), ",'11'!AG10,", ",'11'!AH10)))</f>
        <v/>
      </c>
      <c r="F549" s="538"/>
      <c r="G549" s="538"/>
      <c r="H549" s="538"/>
      <c r="I549" s="528"/>
      <c r="J549" s="527" t="str">
        <f ca="1">IF(CONCATENATE('11'!AJ10,", ",'11'!AI10,", ",'11'!AK10," обл., ",'11'!AL10," р-н, ",'11'!AM10," ",'11'!AN10,", ",'11'!AO10," ",'11'!AP10,", буд. ",'11'!AQ10,", кв./оф.",'11'!AR10,".    ",'11'!AS10)=$AJ$538,"",IF(CONCATENATE('11'!AJ10,", ",'11'!AI10,", ",'11'!AK10," обл., ",'11'!AL10," р-н, ",'11'!AM10," ",'11'!AN10,", ",'11'!AO10," ",'11'!AP10,", буд. ",'11'!AQ10,", кв./оф.",'11'!AR10,".    ",'11'!AS10)=$AJ$546,"-",CONCATENATE('11'!AJ10,", ",'11'!AI10,", ",'11'!AK10," обл., ",'11'!AL10," р-н, ",'11'!AM10," ",'11'!AN10,", ",'11'!AO10," ",'11'!AP10,", буд. ",'11'!AQ10,", кв./оф.",'11'!AR10,".    ",'11'!AS10)))</f>
        <v/>
      </c>
      <c r="K549" s="538"/>
      <c r="L549" s="538"/>
      <c r="M549" s="528"/>
      <c r="N549" s="527" t="str">
        <f ca="1">'11'!AT10</f>
        <v xml:space="preserve"> </v>
      </c>
      <c r="O549" s="538"/>
      <c r="P549" s="528"/>
      <c r="Q549" s="532" t="str">
        <f ca="1">IF(CONCATENATE('11'!AU10,"; ",'11'!AV10)=$AJ$547,"-",CONCATENATE('11'!AU10,"; ",'11'!AV10))</f>
        <v xml:space="preserve"> ;  </v>
      </c>
      <c r="R549" s="532"/>
      <c r="S549" s="532"/>
      <c r="T549" s="532" t="str">
        <f ca="1">'11'!AW10</f>
        <v xml:space="preserve"> </v>
      </c>
      <c r="U549" s="532"/>
    </row>
    <row r="550" spans="1:36" x14ac:dyDescent="0.35">
      <c r="A550" s="205">
        <v>6</v>
      </c>
      <c r="B550" s="532" t="str">
        <f ca="1">CONCATENATE('11'!AB11," ",'11'!AC11," ",'11'!AD11)</f>
        <v xml:space="preserve">     </v>
      </c>
      <c r="C550" s="532"/>
      <c r="D550" s="532"/>
      <c r="E550" s="527" t="str">
        <f ca="1">IF(CONCATENATE('11'!AE11," (",'11'!AF11,"), ",'11'!AG11,", ",'11'!AH11)=$AJ$594,"",IF(CONCATENATE('11'!AE11," (",'11'!AF11,"), ",'11'!AG11,", ",'11'!AH11)=$AJ$545,"-",CONCATENATE('11'!AE11," (",'11'!AF11,"), ",'11'!AG11,", ",'11'!AH11)))</f>
        <v/>
      </c>
      <c r="F550" s="538"/>
      <c r="G550" s="538"/>
      <c r="H550" s="538"/>
      <c r="I550" s="528"/>
      <c r="J550" s="527" t="str">
        <f ca="1">IF(CONCATENATE('11'!AJ11,", ",'11'!AI11,", ",'11'!AK11," обл., ",'11'!AL11," р-н, ",'11'!AM11," ",'11'!AN11,", ",'11'!AO11," ",'11'!AP11,", буд. ",'11'!AQ11,", кв./оф.",'11'!AR11,".    ",'11'!AS11)=$AJ$538,"",IF(CONCATENATE('11'!AJ11,", ",'11'!AI11,", ",'11'!AK11," обл., ",'11'!AL11," р-н, ",'11'!AM11," ",'11'!AN11,", ",'11'!AO11," ",'11'!AP11,", буд. ",'11'!AQ11,", кв./оф.",'11'!AR11,".    ",'11'!AS11)=$AJ$546,"-",CONCATENATE('11'!AJ11,", ",'11'!AI11,", ",'11'!AK11," обл., ",'11'!AL11," р-н, ",'11'!AM11," ",'11'!AN11,", ",'11'!AO11," ",'11'!AP11,", буд. ",'11'!AQ11,", кв./оф.",'11'!AR11,".    ",'11'!AS11)))</f>
        <v/>
      </c>
      <c r="K550" s="538"/>
      <c r="L550" s="538"/>
      <c r="M550" s="528"/>
      <c r="N550" s="527" t="str">
        <f ca="1">'11'!AT11</f>
        <v xml:space="preserve"> </v>
      </c>
      <c r="O550" s="538"/>
      <c r="P550" s="528"/>
      <c r="Q550" s="532" t="str">
        <f ca="1">IF(CONCATENATE('11'!AU11,"; ",'11'!AV11)=$AJ$547,"-",CONCATENATE('11'!AU11,"; ",'11'!AV11))</f>
        <v xml:space="preserve"> ;  </v>
      </c>
      <c r="R550" s="532"/>
      <c r="S550" s="532"/>
      <c r="T550" s="532" t="str">
        <f ca="1">'11'!AW11</f>
        <v xml:space="preserve"> </v>
      </c>
      <c r="U550" s="532"/>
    </row>
    <row r="551" spans="1:36" x14ac:dyDescent="0.35">
      <c r="A551" s="205">
        <v>7</v>
      </c>
      <c r="B551" s="532" t="str">
        <f ca="1">CONCATENATE('11'!AB12," ",'11'!AC12," ",'11'!AD12)</f>
        <v xml:space="preserve">     </v>
      </c>
      <c r="C551" s="532"/>
      <c r="D551" s="532"/>
      <c r="E551" s="527" t="str">
        <f ca="1">IF(CONCATENATE('11'!AE12," (",'11'!AF12,"), ",'11'!AG12,", ",'11'!AH12)=$AJ$594,"",IF(CONCATENATE('11'!AE12," (",'11'!AF12,"), ",'11'!AG12,", ",'11'!AH12)=$AJ$545,"-",CONCATENATE('11'!AE12," (",'11'!AF12,"), ",'11'!AG12,", ",'11'!AH12)))</f>
        <v/>
      </c>
      <c r="F551" s="538"/>
      <c r="G551" s="538"/>
      <c r="H551" s="538"/>
      <c r="I551" s="528"/>
      <c r="J551" s="527" t="str">
        <f ca="1">IF(CONCATENATE('11'!AJ12,", ",'11'!AI12,", ",'11'!AK12," обл., ",'11'!AL12," р-н, ",'11'!AM12," ",'11'!AN12,", ",'11'!AO12," ",'11'!AP12,", буд. ",'11'!AQ12,", кв./оф.",'11'!AR12,".    ",'11'!AS12)=$AJ$538,"",IF(CONCATENATE('11'!AJ12,", ",'11'!AI12,", ",'11'!AK12," обл., ",'11'!AL12," р-н, ",'11'!AM12," ",'11'!AN12,", ",'11'!AO12," ",'11'!AP12,", буд. ",'11'!AQ12,", кв./оф.",'11'!AR12,".    ",'11'!AS12)=$AJ$546,"-",CONCATENATE('11'!AJ12,", ",'11'!AI12,", ",'11'!AK12," обл., ",'11'!AL12," р-н, ",'11'!AM12," ",'11'!AN12,", ",'11'!AO12," ",'11'!AP12,", буд. ",'11'!AQ12,", кв./оф.",'11'!AR12,".    ",'11'!AS12)))</f>
        <v/>
      </c>
      <c r="K551" s="538"/>
      <c r="L551" s="538"/>
      <c r="M551" s="528"/>
      <c r="N551" s="527" t="str">
        <f ca="1">'11'!AT12</f>
        <v xml:space="preserve"> </v>
      </c>
      <c r="O551" s="538"/>
      <c r="P551" s="528"/>
      <c r="Q551" s="532" t="str">
        <f ca="1">IF(CONCATENATE('11'!AU12,"; ",'11'!AV12)=$AJ$547,"-",CONCATENATE('11'!AU12,"; ",'11'!AV12))</f>
        <v xml:space="preserve"> ;  </v>
      </c>
      <c r="R551" s="532"/>
      <c r="S551" s="532"/>
      <c r="T551" s="532" t="str">
        <f ca="1">'11'!AW12</f>
        <v xml:space="preserve"> </v>
      </c>
      <c r="U551" s="532"/>
    </row>
    <row r="552" spans="1:36" x14ac:dyDescent="0.35">
      <c r="A552" s="205">
        <v>8</v>
      </c>
      <c r="B552" s="532" t="str">
        <f ca="1">CONCATENATE('11'!AB13," ",'11'!AC13," ",'11'!AD13)</f>
        <v xml:space="preserve">     </v>
      </c>
      <c r="C552" s="532"/>
      <c r="D552" s="532"/>
      <c r="E552" s="527" t="str">
        <f ca="1">IF(CONCATENATE('11'!AE13," (",'11'!AF13,"), ",'11'!AG13,", ",'11'!AH13)=$AJ$594,"",IF(CONCATENATE('11'!AE13," (",'11'!AF13,"), ",'11'!AG13,", ",'11'!AH13)=$AJ$545,"-",CONCATENATE('11'!AE13," (",'11'!AF13,"), ",'11'!AG13,", ",'11'!AH13)))</f>
        <v/>
      </c>
      <c r="F552" s="538"/>
      <c r="G552" s="538"/>
      <c r="H552" s="538"/>
      <c r="I552" s="528"/>
      <c r="J552" s="527" t="str">
        <f ca="1">IF(CONCATENATE('11'!AJ13,", ",'11'!AI13,", ",'11'!AK13," обл., ",'11'!AL13," р-н, ",'11'!AM13," ",'11'!AN13,", ",'11'!AO13," ",'11'!AP13,", буд. ",'11'!AQ13,", кв./оф.",'11'!AR13,".    ",'11'!AS13)=$AJ$538,"",IF(CONCATENATE('11'!AJ13,", ",'11'!AI13,", ",'11'!AK13," обл., ",'11'!AL13," р-н, ",'11'!AM13," ",'11'!AN13,", ",'11'!AO13," ",'11'!AP13,", буд. ",'11'!AQ13,", кв./оф.",'11'!AR13,".    ",'11'!AS13)=$AJ$546,"-",CONCATENATE('11'!AJ13,", ",'11'!AI13,", ",'11'!AK13," обл., ",'11'!AL13," р-н, ",'11'!AM13," ",'11'!AN13,", ",'11'!AO13," ",'11'!AP13,", буд. ",'11'!AQ13,", кв./оф.",'11'!AR13,".    ",'11'!AS13)))</f>
        <v/>
      </c>
      <c r="K552" s="538"/>
      <c r="L552" s="538"/>
      <c r="M552" s="528"/>
      <c r="N552" s="527" t="str">
        <f ca="1">'11'!AT13</f>
        <v xml:space="preserve"> </v>
      </c>
      <c r="O552" s="538"/>
      <c r="P552" s="528"/>
      <c r="Q552" s="532" t="str">
        <f ca="1">IF(CONCATENATE('11'!AU13,"; ",'11'!AV13)=$AJ$547,"-",CONCATENATE('11'!AU13,"; ",'11'!AV13))</f>
        <v xml:space="preserve"> ;  </v>
      </c>
      <c r="R552" s="532"/>
      <c r="S552" s="532"/>
      <c r="T552" s="532" t="str">
        <f ca="1">'11'!AW13</f>
        <v xml:space="preserve"> </v>
      </c>
      <c r="U552" s="532"/>
    </row>
    <row r="553" spans="1:36" x14ac:dyDescent="0.35">
      <c r="A553" s="205">
        <v>9</v>
      </c>
      <c r="B553" s="532" t="str">
        <f ca="1">CONCATENATE('11'!AB14," ",'11'!AC14," ",'11'!AD14)</f>
        <v xml:space="preserve">     </v>
      </c>
      <c r="C553" s="532"/>
      <c r="D553" s="532"/>
      <c r="E553" s="527" t="str">
        <f ca="1">IF(CONCATENATE('11'!AE14," (",'11'!AF14,"), ",'11'!AG14,", ",'11'!AH14)=$AJ$594,"",IF(CONCATENATE('11'!AE14," (",'11'!AF14,"), ",'11'!AG14,", ",'11'!AH14)=$AJ$545,"-",CONCATENATE('11'!AE14," (",'11'!AF14,"), ",'11'!AG14,", ",'11'!AH14)))</f>
        <v/>
      </c>
      <c r="F553" s="538"/>
      <c r="G553" s="538"/>
      <c r="H553" s="538"/>
      <c r="I553" s="528"/>
      <c r="J553" s="527" t="str">
        <f ca="1">IF(CONCATENATE('11'!AJ14,", ",'11'!AI14,", ",'11'!AK14," обл., ",'11'!AL14," р-н, ",'11'!AM14," ",'11'!AN14,", ",'11'!AO14," ",'11'!AP14,", буд. ",'11'!AQ14,", кв./оф.",'11'!AR14,".    ",'11'!AS14)=$AJ$538,"",IF(CONCATENATE('11'!AJ14,", ",'11'!AI14,", ",'11'!AK14," обл., ",'11'!AL14," р-н, ",'11'!AM14," ",'11'!AN14,", ",'11'!AO14," ",'11'!AP14,", буд. ",'11'!AQ14,", кв./оф.",'11'!AR14,".    ",'11'!AS14)=$AJ$546,"-",CONCATENATE('11'!AJ14,", ",'11'!AI14,", ",'11'!AK14," обл., ",'11'!AL14," р-н, ",'11'!AM14," ",'11'!AN14,", ",'11'!AO14," ",'11'!AP14,", буд. ",'11'!AQ14,", кв./оф.",'11'!AR14,".    ",'11'!AS14)))</f>
        <v/>
      </c>
      <c r="K553" s="538"/>
      <c r="L553" s="538"/>
      <c r="M553" s="528"/>
      <c r="N553" s="527" t="str">
        <f ca="1">'11'!AT14</f>
        <v xml:space="preserve"> </v>
      </c>
      <c r="O553" s="538"/>
      <c r="P553" s="528"/>
      <c r="Q553" s="532" t="str">
        <f ca="1">IF(CONCATENATE('11'!AU14,"; ",'11'!AV14)=$AJ$547,"-",CONCATENATE('11'!AU14,"; ",'11'!AV14))</f>
        <v xml:space="preserve"> ;  </v>
      </c>
      <c r="R553" s="532"/>
      <c r="S553" s="532"/>
      <c r="T553" s="532" t="str">
        <f ca="1">'11'!AW14</f>
        <v xml:space="preserve"> </v>
      </c>
      <c r="U553" s="532"/>
    </row>
    <row r="554" spans="1:36" x14ac:dyDescent="0.35">
      <c r="A554" s="205">
        <v>10</v>
      </c>
      <c r="B554" s="532" t="str">
        <f ca="1">CONCATENATE('11'!AB15," ",'11'!AC15," ",'11'!AD15)</f>
        <v xml:space="preserve">     </v>
      </c>
      <c r="C554" s="532"/>
      <c r="D554" s="532"/>
      <c r="E554" s="527" t="str">
        <f ca="1">IF(CONCATENATE('11'!AE15," (",'11'!AF15,"), ",'11'!AG15,", ",'11'!AH15)=$AJ$594,"",IF(CONCATENATE('11'!AE15," (",'11'!AF15,"), ",'11'!AG15,", ",'11'!AH15)=$AJ$545,"-",CONCATENATE('11'!AE15," (",'11'!AF15,"), ",'11'!AG15,", ",'11'!AH15)))</f>
        <v/>
      </c>
      <c r="F554" s="538"/>
      <c r="G554" s="538"/>
      <c r="H554" s="538"/>
      <c r="I554" s="528"/>
      <c r="J554" s="527" t="str">
        <f ca="1">IF(CONCATENATE('11'!AJ15,", ",'11'!AI15,", ",'11'!AK15," обл., ",'11'!AL15," р-н, ",'11'!AM15," ",'11'!AN15,", ",'11'!AO15," ",'11'!AP15,", буд. ",'11'!AQ15,", кв./оф.",'11'!AR15,".    ",'11'!AS15)=$AJ$538,"",IF(CONCATENATE('11'!AJ15,", ",'11'!AI15,", ",'11'!AK15," обл., ",'11'!AL15," р-н, ",'11'!AM15," ",'11'!AN15,", ",'11'!AO15," ",'11'!AP15,", буд. ",'11'!AQ15,", кв./оф.",'11'!AR15,".    ",'11'!AS15)=$AJ$546,"-",CONCATENATE('11'!AJ15,", ",'11'!AI15,", ",'11'!AK15," обл., ",'11'!AL15," р-н, ",'11'!AM15," ",'11'!AN15,", ",'11'!AO15," ",'11'!AP15,", буд. ",'11'!AQ15,", кв./оф.",'11'!AR15,".    ",'11'!AS15)))</f>
        <v/>
      </c>
      <c r="K554" s="538"/>
      <c r="L554" s="538"/>
      <c r="M554" s="528"/>
      <c r="N554" s="527" t="str">
        <f ca="1">'11'!AT15</f>
        <v xml:space="preserve"> </v>
      </c>
      <c r="O554" s="538"/>
      <c r="P554" s="528"/>
      <c r="Q554" s="532" t="str">
        <f ca="1">IF(CONCATENATE('11'!AU15,"; ",'11'!AV15)=$AJ$547,"-",CONCATENATE('11'!AU15,"; ",'11'!AV15))</f>
        <v xml:space="preserve"> ;  </v>
      </c>
      <c r="R554" s="532"/>
      <c r="S554" s="532"/>
      <c r="T554" s="532" t="str">
        <f ca="1">'11'!AW15</f>
        <v xml:space="preserve"> </v>
      </c>
      <c r="U554" s="532"/>
    </row>
    <row r="555" spans="1:36" x14ac:dyDescent="0.35">
      <c r="A555" s="205">
        <v>11</v>
      </c>
      <c r="B555" s="532" t="str">
        <f ca="1">CONCATENATE('11'!AB16," ",'11'!AC16," ",'11'!AD16)</f>
        <v xml:space="preserve">     </v>
      </c>
      <c r="C555" s="532"/>
      <c r="D555" s="532"/>
      <c r="E555" s="527" t="str">
        <f ca="1">IF(CONCATENATE('11'!AE16," (",'11'!AF16,"), ",'11'!AG16,", ",'11'!AH16)=$AJ$594,"",IF(CONCATENATE('11'!AE16," (",'11'!AF16,"), ",'11'!AG16,", ",'11'!AH16)=$AJ$545,"-",CONCATENATE('11'!AE16," (",'11'!AF16,"), ",'11'!AG16,", ",'11'!AH16)))</f>
        <v/>
      </c>
      <c r="F555" s="538"/>
      <c r="G555" s="538"/>
      <c r="H555" s="538"/>
      <c r="I555" s="528"/>
      <c r="J555" s="527" t="str">
        <f ca="1">IF(CONCATENATE('11'!AJ16,", ",'11'!AI16,", ",'11'!AK16," обл., ",'11'!AL16," р-н, ",'11'!AM16," ",'11'!AN16,", ",'11'!AO16," ",'11'!AP16,", буд. ",'11'!AQ16,", кв./оф.",'11'!AR16,".    ",'11'!AS16)=$AJ$538,"",IF(CONCATENATE('11'!AJ16,", ",'11'!AI16,", ",'11'!AK16," обл., ",'11'!AL16," р-н, ",'11'!AM16," ",'11'!AN16,", ",'11'!AO16," ",'11'!AP16,", буд. ",'11'!AQ16,", кв./оф.",'11'!AR16,".    ",'11'!AS16)=$AJ$546,"-",CONCATENATE('11'!AJ16,", ",'11'!AI16,", ",'11'!AK16," обл., ",'11'!AL16," р-н, ",'11'!AM16," ",'11'!AN16,", ",'11'!AO16," ",'11'!AP16,", буд. ",'11'!AQ16,", кв./оф.",'11'!AR16,".    ",'11'!AS16)))</f>
        <v/>
      </c>
      <c r="K555" s="538"/>
      <c r="L555" s="538"/>
      <c r="M555" s="528"/>
      <c r="N555" s="527" t="str">
        <f ca="1">'11'!AT16</f>
        <v xml:space="preserve"> </v>
      </c>
      <c r="O555" s="538"/>
      <c r="P555" s="528"/>
      <c r="Q555" s="532" t="str">
        <f ca="1">IF(CONCATENATE('11'!AU16,"; ",'11'!AV16)=$AJ$547,"-",CONCATENATE('11'!AU16,"; ",'11'!AV16))</f>
        <v xml:space="preserve"> ;  </v>
      </c>
      <c r="R555" s="532"/>
      <c r="S555" s="532"/>
      <c r="T555" s="532" t="str">
        <f ca="1">'11'!AW16</f>
        <v xml:space="preserve"> </v>
      </c>
      <c r="U555" s="532"/>
    </row>
    <row r="556" spans="1:36" x14ac:dyDescent="0.35">
      <c r="A556" s="205">
        <v>12</v>
      </c>
      <c r="B556" s="532" t="str">
        <f ca="1">CONCATENATE('11'!AB17," ",'11'!AC17," ",'11'!AD17)</f>
        <v xml:space="preserve">     </v>
      </c>
      <c r="C556" s="532"/>
      <c r="D556" s="532"/>
      <c r="E556" s="527" t="str">
        <f ca="1">IF(CONCATENATE('11'!AE17," (",'11'!AF17,"), ",'11'!AG17,", ",'11'!AH17)=$AJ$594,"",IF(CONCATENATE('11'!AE17," (",'11'!AF17,"), ",'11'!AG17,", ",'11'!AH17)=$AJ$545,"-",CONCATENATE('11'!AE17," (",'11'!AF17,"), ",'11'!AG17,", ",'11'!AH17)))</f>
        <v/>
      </c>
      <c r="F556" s="538"/>
      <c r="G556" s="538"/>
      <c r="H556" s="538"/>
      <c r="I556" s="528"/>
      <c r="J556" s="527" t="str">
        <f ca="1">IF(CONCATENATE('11'!AJ17,", ",'11'!AI17,", ",'11'!AK17," обл., ",'11'!AL17," р-н, ",'11'!AM17," ",'11'!AN17,", ",'11'!AO17," ",'11'!AP17,", буд. ",'11'!AQ17,", кв./оф.",'11'!AR17,".    ",'11'!AS17)=$AJ$538,"",IF(CONCATENATE('11'!AJ17,", ",'11'!AI17,", ",'11'!AK17," обл., ",'11'!AL17," р-н, ",'11'!AM17," ",'11'!AN17,", ",'11'!AO17," ",'11'!AP17,", буд. ",'11'!AQ17,", кв./оф.",'11'!AR17,".    ",'11'!AS17)=$AJ$546,"-",CONCATENATE('11'!AJ17,", ",'11'!AI17,", ",'11'!AK17," обл., ",'11'!AL17," р-н, ",'11'!AM17," ",'11'!AN17,", ",'11'!AO17," ",'11'!AP17,", буд. ",'11'!AQ17,", кв./оф.",'11'!AR17,".    ",'11'!AS17)))</f>
        <v/>
      </c>
      <c r="K556" s="538"/>
      <c r="L556" s="538"/>
      <c r="M556" s="528"/>
      <c r="N556" s="527" t="str">
        <f ca="1">'11'!AT17</f>
        <v xml:space="preserve"> </v>
      </c>
      <c r="O556" s="538"/>
      <c r="P556" s="528"/>
      <c r="Q556" s="532" t="str">
        <f ca="1">IF(CONCATENATE('11'!AU17,"; ",'11'!AV17)=$AJ$547,"-",CONCATENATE('11'!AU17,"; ",'11'!AV17))</f>
        <v xml:space="preserve"> ;  </v>
      </c>
      <c r="R556" s="532"/>
      <c r="S556" s="532"/>
      <c r="T556" s="532" t="str">
        <f ca="1">'11'!AW17</f>
        <v xml:space="preserve"> </v>
      </c>
      <c r="U556" s="532"/>
    </row>
    <row r="557" spans="1:36" x14ac:dyDescent="0.35">
      <c r="A557" s="205">
        <v>13</v>
      </c>
      <c r="B557" s="532" t="str">
        <f ca="1">CONCATENATE('11'!AB18," ",'11'!AC18," ",'11'!AD18)</f>
        <v xml:space="preserve">     </v>
      </c>
      <c r="C557" s="532"/>
      <c r="D557" s="532"/>
      <c r="E557" s="527" t="str">
        <f ca="1">IF(CONCATENATE('11'!AE18," (",'11'!AF18,"), ",'11'!AG18,", ",'11'!AH18)=$AJ$594,"",IF(CONCATENATE('11'!AE18," (",'11'!AF18,"), ",'11'!AG18,", ",'11'!AH18)=$AJ$545,"-",CONCATENATE('11'!AE18," (",'11'!AF18,"), ",'11'!AG18,", ",'11'!AH18)))</f>
        <v/>
      </c>
      <c r="F557" s="538"/>
      <c r="G557" s="538"/>
      <c r="H557" s="538"/>
      <c r="I557" s="528"/>
      <c r="J557" s="527" t="str">
        <f ca="1">IF(CONCATENATE('11'!AJ18,", ",'11'!AI18,", ",'11'!AK18," обл., ",'11'!AL18," р-н, ",'11'!AM18," ",'11'!AN18,", ",'11'!AO18," ",'11'!AP18,", буд. ",'11'!AQ18,", кв./оф.",'11'!AR18,".    ",'11'!AS18)=$AJ$538,"",IF(CONCATENATE('11'!AJ18,", ",'11'!AI18,", ",'11'!AK18," обл., ",'11'!AL18," р-н, ",'11'!AM18," ",'11'!AN18,", ",'11'!AO18," ",'11'!AP18,", буд. ",'11'!AQ18,", кв./оф.",'11'!AR18,".    ",'11'!AS18)=$AJ$546,"-",CONCATENATE('11'!AJ18,", ",'11'!AI18,", ",'11'!AK18," обл., ",'11'!AL18," р-н, ",'11'!AM18," ",'11'!AN18,", ",'11'!AO18," ",'11'!AP18,", буд. ",'11'!AQ18,", кв./оф.",'11'!AR18,".    ",'11'!AS18)))</f>
        <v/>
      </c>
      <c r="K557" s="538"/>
      <c r="L557" s="538"/>
      <c r="M557" s="528"/>
      <c r="N557" s="527" t="str">
        <f ca="1">'11'!AT18</f>
        <v xml:space="preserve"> </v>
      </c>
      <c r="O557" s="538"/>
      <c r="P557" s="528"/>
      <c r="Q557" s="532" t="str">
        <f ca="1">IF(CONCATENATE('11'!AU18,"; ",'11'!AV18)=$AJ$547,"-",CONCATENATE('11'!AU18,"; ",'11'!AV18))</f>
        <v xml:space="preserve"> ;  </v>
      </c>
      <c r="R557" s="532"/>
      <c r="S557" s="532"/>
      <c r="T557" s="532" t="str">
        <f ca="1">'11'!AW18</f>
        <v xml:space="preserve"> </v>
      </c>
      <c r="U557" s="532"/>
    </row>
    <row r="558" spans="1:36" x14ac:dyDescent="0.35">
      <c r="A558" s="205">
        <v>14</v>
      </c>
      <c r="B558" s="532" t="str">
        <f ca="1">CONCATENATE('11'!AB19," ",'11'!AC19," ",'11'!AD19)</f>
        <v xml:space="preserve">     </v>
      </c>
      <c r="C558" s="532"/>
      <c r="D558" s="532"/>
      <c r="E558" s="527" t="str">
        <f ca="1">IF(CONCATENATE('11'!AE19," (",'11'!AF19,"), ",'11'!AG19,", ",'11'!AH19)=$AJ$594,"",IF(CONCATENATE('11'!AE19," (",'11'!AF19,"), ",'11'!AG19,", ",'11'!AH19)=$AJ$545,"-",CONCATENATE('11'!AE19," (",'11'!AF19,"), ",'11'!AG19,", ",'11'!AH19)))</f>
        <v/>
      </c>
      <c r="F558" s="538"/>
      <c r="G558" s="538"/>
      <c r="H558" s="538"/>
      <c r="I558" s="528"/>
      <c r="J558" s="527" t="str">
        <f ca="1">IF(CONCATENATE('11'!AJ19,", ",'11'!AI19,", ",'11'!AK19," обл., ",'11'!AL19," р-н, ",'11'!AM19," ",'11'!AN19,", ",'11'!AO19," ",'11'!AP19,", буд. ",'11'!AQ19,", кв./оф.",'11'!AR19,".    ",'11'!AS19)=$AJ$538,"",IF(CONCATENATE('11'!AJ19,", ",'11'!AI19,", ",'11'!AK19," обл., ",'11'!AL19," р-н, ",'11'!AM19," ",'11'!AN19,", ",'11'!AO19," ",'11'!AP19,", буд. ",'11'!AQ19,", кв./оф.",'11'!AR19,".    ",'11'!AS19)=$AJ$546,"-",CONCATENATE('11'!AJ19,", ",'11'!AI19,", ",'11'!AK19," обл., ",'11'!AL19," р-н, ",'11'!AM19," ",'11'!AN19,", ",'11'!AO19," ",'11'!AP19,", буд. ",'11'!AQ19,", кв./оф.",'11'!AR19,".    ",'11'!AS19)))</f>
        <v/>
      </c>
      <c r="K558" s="538"/>
      <c r="L558" s="538"/>
      <c r="M558" s="528"/>
      <c r="N558" s="527" t="str">
        <f ca="1">'11'!AT19</f>
        <v xml:space="preserve"> </v>
      </c>
      <c r="O558" s="538"/>
      <c r="P558" s="528"/>
      <c r="Q558" s="532" t="str">
        <f ca="1">IF(CONCATENATE('11'!AU19,"; ",'11'!AV19)=$AJ$547,"-",CONCATENATE('11'!AU19,"; ",'11'!AV19))</f>
        <v xml:space="preserve"> ;  </v>
      </c>
      <c r="R558" s="532"/>
      <c r="S558" s="532"/>
      <c r="T558" s="532" t="str">
        <f ca="1">'11'!AW19</f>
        <v xml:space="preserve"> </v>
      </c>
      <c r="U558" s="532"/>
    </row>
    <row r="559" spans="1:36" x14ac:dyDescent="0.35">
      <c r="A559" s="205">
        <v>15</v>
      </c>
      <c r="B559" s="532" t="str">
        <f ca="1">CONCATENATE('11'!AB20," ",'11'!AC20," ",'11'!AD20)</f>
        <v xml:space="preserve">     </v>
      </c>
      <c r="C559" s="532"/>
      <c r="D559" s="532"/>
      <c r="E559" s="527" t="str">
        <f ca="1">IF(CONCATENATE('11'!AE20," (",'11'!AF20,"), ",'11'!AG20,", ",'11'!AH20)=$AJ$594,"",IF(CONCATENATE('11'!AE20," (",'11'!AF20,"), ",'11'!AG20,", ",'11'!AH20)=$AJ$545,"-",CONCATENATE('11'!AE20," (",'11'!AF20,"), ",'11'!AG20,", ",'11'!AH20)))</f>
        <v/>
      </c>
      <c r="F559" s="538"/>
      <c r="G559" s="538"/>
      <c r="H559" s="538"/>
      <c r="I559" s="528"/>
      <c r="J559" s="527" t="str">
        <f ca="1">IF(CONCATENATE('11'!AJ20,", ",'11'!AI20,", ",'11'!AK20," обл., ",'11'!AL20," р-н, ",'11'!AM20," ",'11'!AN20,", ",'11'!AO20," ",'11'!AP20,", буд. ",'11'!AQ20,", кв./оф.",'11'!AR20,".    ",'11'!AS20)=$AJ$538,"",IF(CONCATENATE('11'!AJ20,", ",'11'!AI20,", ",'11'!AK20," обл., ",'11'!AL20," р-н, ",'11'!AM20," ",'11'!AN20,", ",'11'!AO20," ",'11'!AP20,", буд. ",'11'!AQ20,", кв./оф.",'11'!AR20,".    ",'11'!AS20)=$AJ$546,"-",CONCATENATE('11'!AJ20,", ",'11'!AI20,", ",'11'!AK20," обл., ",'11'!AL20," р-н, ",'11'!AM20," ",'11'!AN20,", ",'11'!AO20," ",'11'!AP20,", буд. ",'11'!AQ20,", кв./оф.",'11'!AR20,".    ",'11'!AS20)))</f>
        <v/>
      </c>
      <c r="K559" s="538"/>
      <c r="L559" s="538"/>
      <c r="M559" s="528"/>
      <c r="N559" s="527" t="str">
        <f ca="1">'11'!AT20</f>
        <v xml:space="preserve"> </v>
      </c>
      <c r="O559" s="538"/>
      <c r="P559" s="528"/>
      <c r="Q559" s="532" t="str">
        <f ca="1">IF(CONCATENATE('11'!AU20,"; ",'11'!AV20)=$AJ$547,"-",CONCATENATE('11'!AU20,"; ",'11'!AV20))</f>
        <v xml:space="preserve"> ;  </v>
      </c>
      <c r="R559" s="532"/>
      <c r="S559" s="532"/>
      <c r="T559" s="532" t="str">
        <f ca="1">'11'!AW20</f>
        <v xml:space="preserve"> </v>
      </c>
      <c r="U559" s="532"/>
    </row>
    <row r="560" spans="1:36" x14ac:dyDescent="0.35">
      <c r="A560" s="205">
        <v>16</v>
      </c>
      <c r="B560" s="532" t="str">
        <f ca="1">CONCATENATE('11'!AB21," ",'11'!AC21," ",'11'!AD21)</f>
        <v xml:space="preserve">     </v>
      </c>
      <c r="C560" s="532"/>
      <c r="D560" s="532"/>
      <c r="E560" s="527" t="str">
        <f ca="1">IF(CONCATENATE('11'!AE21," (",'11'!AF21,"), ",'11'!AG21,", ",'11'!AH21)=$AJ$594,"",IF(CONCATENATE('11'!AE21," (",'11'!AF21,"), ",'11'!AG21,", ",'11'!AH21)=$AJ$545,"-",CONCATENATE('11'!AE21," (",'11'!AF21,"), ",'11'!AG21,", ",'11'!AH21)))</f>
        <v/>
      </c>
      <c r="F560" s="538"/>
      <c r="G560" s="538"/>
      <c r="H560" s="538"/>
      <c r="I560" s="528"/>
      <c r="J560" s="527" t="str">
        <f ca="1">IF(CONCATENATE('11'!AJ21,", ",'11'!AI21,", ",'11'!AK21," обл., ",'11'!AL21," р-н, ",'11'!AM21," ",'11'!AN21,", ",'11'!AO21," ",'11'!AP21,", буд. ",'11'!AQ21,", кв./оф.",'11'!AR21,".    ",'11'!AS21)=$AJ$538,"",IF(CONCATENATE('11'!AJ21,", ",'11'!AI21,", ",'11'!AK21," обл., ",'11'!AL21," р-н, ",'11'!AM21," ",'11'!AN21,", ",'11'!AO21," ",'11'!AP21,", буд. ",'11'!AQ21,", кв./оф.",'11'!AR21,".    ",'11'!AS21)=$AJ$546,"-",CONCATENATE('11'!AJ21,", ",'11'!AI21,", ",'11'!AK21," обл., ",'11'!AL21," р-н, ",'11'!AM21," ",'11'!AN21,", ",'11'!AO21," ",'11'!AP21,", буд. ",'11'!AQ21,", кв./оф.",'11'!AR21,".    ",'11'!AS21)))</f>
        <v/>
      </c>
      <c r="K560" s="538"/>
      <c r="L560" s="538"/>
      <c r="M560" s="528"/>
      <c r="N560" s="527" t="str">
        <f ca="1">'11'!AT21</f>
        <v xml:space="preserve"> </v>
      </c>
      <c r="O560" s="538"/>
      <c r="P560" s="528"/>
      <c r="Q560" s="532" t="str">
        <f ca="1">IF(CONCATENATE('11'!AU21,"; ",'11'!AV21)=$AJ$547,"-",CONCATENATE('11'!AU21,"; ",'11'!AV21))</f>
        <v xml:space="preserve"> ;  </v>
      </c>
      <c r="R560" s="532"/>
      <c r="S560" s="532"/>
      <c r="T560" s="532" t="str">
        <f ca="1">'11'!AW21</f>
        <v xml:space="preserve"> </v>
      </c>
      <c r="U560" s="532"/>
    </row>
    <row r="561" spans="1:21" x14ac:dyDescent="0.35">
      <c r="A561" s="205">
        <v>17</v>
      </c>
      <c r="B561" s="532" t="str">
        <f ca="1">CONCATENATE('11'!AB22," ",'11'!AC22," ",'11'!AD22)</f>
        <v xml:space="preserve">     </v>
      </c>
      <c r="C561" s="532"/>
      <c r="D561" s="532"/>
      <c r="E561" s="527" t="str">
        <f ca="1">IF(CONCATENATE('11'!AE22," (",'11'!AF22,"), ",'11'!AG22,", ",'11'!AH22)=$AJ$594,"",IF(CONCATENATE('11'!AE22," (",'11'!AF22,"), ",'11'!AG22,", ",'11'!AH22)=$AJ$545,"-",CONCATENATE('11'!AE22," (",'11'!AF22,"), ",'11'!AG22,", ",'11'!AH22)))</f>
        <v/>
      </c>
      <c r="F561" s="538"/>
      <c r="G561" s="538"/>
      <c r="H561" s="538"/>
      <c r="I561" s="528"/>
      <c r="J561" s="527" t="str">
        <f ca="1">IF(CONCATENATE('11'!AJ22,", ",'11'!AI22,", ",'11'!AK22," обл., ",'11'!AL22," р-н, ",'11'!AM22," ",'11'!AN22,", ",'11'!AO22," ",'11'!AP22,", буд. ",'11'!AQ22,", кв./оф.",'11'!AR22,".    ",'11'!AS22)=$AJ$538,"",IF(CONCATENATE('11'!AJ22,", ",'11'!AI22,", ",'11'!AK22," обл., ",'11'!AL22," р-н, ",'11'!AM22," ",'11'!AN22,", ",'11'!AO22," ",'11'!AP22,", буд. ",'11'!AQ22,", кв./оф.",'11'!AR22,".    ",'11'!AS22)=$AJ$546,"-",CONCATENATE('11'!AJ22,", ",'11'!AI22,", ",'11'!AK22," обл., ",'11'!AL22," р-н, ",'11'!AM22," ",'11'!AN22,", ",'11'!AO22," ",'11'!AP22,", буд. ",'11'!AQ22,", кв./оф.",'11'!AR22,".    ",'11'!AS22)))</f>
        <v/>
      </c>
      <c r="K561" s="538"/>
      <c r="L561" s="538"/>
      <c r="M561" s="528"/>
      <c r="N561" s="527" t="str">
        <f ca="1">'11'!AT22</f>
        <v xml:space="preserve"> </v>
      </c>
      <c r="O561" s="538"/>
      <c r="P561" s="528"/>
      <c r="Q561" s="532" t="str">
        <f ca="1">IF(CONCATENATE('11'!AU22,"; ",'11'!AV22)=$AJ$547,"-",CONCATENATE('11'!AU22,"; ",'11'!AV22))</f>
        <v xml:space="preserve"> ;  </v>
      </c>
      <c r="R561" s="532"/>
      <c r="S561" s="532"/>
      <c r="T561" s="532" t="str">
        <f ca="1">'11'!AW22</f>
        <v xml:space="preserve"> </v>
      </c>
      <c r="U561" s="532"/>
    </row>
    <row r="562" spans="1:21" x14ac:dyDescent="0.35">
      <c r="A562" s="205">
        <v>18</v>
      </c>
      <c r="B562" s="532" t="str">
        <f ca="1">CONCATENATE('11'!AB23," ",'11'!AC23," ",'11'!AD23)</f>
        <v xml:space="preserve">     </v>
      </c>
      <c r="C562" s="532"/>
      <c r="D562" s="532"/>
      <c r="E562" s="527" t="str">
        <f ca="1">IF(CONCATENATE('11'!AE23," (",'11'!AF23,"), ",'11'!AG23,", ",'11'!AH23)=$AJ$594,"",IF(CONCATENATE('11'!AE23," (",'11'!AF23,"), ",'11'!AG23,", ",'11'!AH23)=$AJ$545,"-",CONCATENATE('11'!AE23," (",'11'!AF23,"), ",'11'!AG23,", ",'11'!AH23)))</f>
        <v/>
      </c>
      <c r="F562" s="538"/>
      <c r="G562" s="538"/>
      <c r="H562" s="538"/>
      <c r="I562" s="528"/>
      <c r="J562" s="527" t="str">
        <f ca="1">IF(CONCATENATE('11'!AJ23,", ",'11'!AI23,", ",'11'!AK23," обл., ",'11'!AL23," р-н, ",'11'!AM23," ",'11'!AN23,", ",'11'!AO23," ",'11'!AP23,", буд. ",'11'!AQ23,", кв./оф.",'11'!AR23,".    ",'11'!AS23)=$AJ$538,"",IF(CONCATENATE('11'!AJ23,", ",'11'!AI23,", ",'11'!AK23," обл., ",'11'!AL23," р-н, ",'11'!AM23," ",'11'!AN23,", ",'11'!AO23," ",'11'!AP23,", буд. ",'11'!AQ23,", кв./оф.",'11'!AR23,".    ",'11'!AS23)=$AJ$546,"-",CONCATENATE('11'!AJ23,", ",'11'!AI23,", ",'11'!AK23," обл., ",'11'!AL23," р-н, ",'11'!AM23," ",'11'!AN23,", ",'11'!AO23," ",'11'!AP23,", буд. ",'11'!AQ23,", кв./оф.",'11'!AR23,".    ",'11'!AS23)))</f>
        <v/>
      </c>
      <c r="K562" s="538"/>
      <c r="L562" s="538"/>
      <c r="M562" s="528"/>
      <c r="N562" s="527" t="str">
        <f ca="1">'11'!AT23</f>
        <v xml:space="preserve"> </v>
      </c>
      <c r="O562" s="538"/>
      <c r="P562" s="528"/>
      <c r="Q562" s="532" t="str">
        <f ca="1">IF(CONCATENATE('11'!AU23,"; ",'11'!AV23)=$AJ$547,"-",CONCATENATE('11'!AU23,"; ",'11'!AV23))</f>
        <v xml:space="preserve"> ;  </v>
      </c>
      <c r="R562" s="532"/>
      <c r="S562" s="532"/>
      <c r="T562" s="532" t="str">
        <f ca="1">'11'!AW23</f>
        <v xml:space="preserve"> </v>
      </c>
      <c r="U562" s="532"/>
    </row>
    <row r="563" spans="1:21" x14ac:dyDescent="0.35">
      <c r="A563" s="205">
        <v>19</v>
      </c>
      <c r="B563" s="532" t="str">
        <f ca="1">CONCATENATE('11'!AB24," ",'11'!AC24," ",'11'!AD24)</f>
        <v xml:space="preserve">     </v>
      </c>
      <c r="C563" s="532"/>
      <c r="D563" s="532"/>
      <c r="E563" s="527" t="str">
        <f ca="1">IF(CONCATENATE('11'!AE24," (",'11'!AF24,"), ",'11'!AG24,", ",'11'!AH24)=$AJ$594,"",IF(CONCATENATE('11'!AE24," (",'11'!AF24,"), ",'11'!AG24,", ",'11'!AH24)=$AJ$545,"-",CONCATENATE('11'!AE24," (",'11'!AF24,"), ",'11'!AG24,", ",'11'!AH24)))</f>
        <v/>
      </c>
      <c r="F563" s="538"/>
      <c r="G563" s="538"/>
      <c r="H563" s="538"/>
      <c r="I563" s="528"/>
      <c r="J563" s="527" t="str">
        <f ca="1">IF(CONCATENATE('11'!AJ24,", ",'11'!AI24,", ",'11'!AK24," обл., ",'11'!AL24," р-н, ",'11'!AM24," ",'11'!AN24,", ",'11'!AO24," ",'11'!AP24,", буд. ",'11'!AQ24,", кв./оф.",'11'!AR24,".    ",'11'!AS24)=$AJ$538,"",IF(CONCATENATE('11'!AJ24,", ",'11'!AI24,", ",'11'!AK24," обл., ",'11'!AL24," р-н, ",'11'!AM24," ",'11'!AN24,", ",'11'!AO24," ",'11'!AP24,", буд. ",'11'!AQ24,", кв./оф.",'11'!AR24,".    ",'11'!AS24)=$AJ$546,"-",CONCATENATE('11'!AJ24,", ",'11'!AI24,", ",'11'!AK24," обл., ",'11'!AL24," р-н, ",'11'!AM24," ",'11'!AN24,", ",'11'!AO24," ",'11'!AP24,", буд. ",'11'!AQ24,", кв./оф.",'11'!AR24,".    ",'11'!AS24)))</f>
        <v/>
      </c>
      <c r="K563" s="538"/>
      <c r="L563" s="538"/>
      <c r="M563" s="528"/>
      <c r="N563" s="527" t="str">
        <f ca="1">'11'!AT24</f>
        <v xml:space="preserve"> </v>
      </c>
      <c r="O563" s="538"/>
      <c r="P563" s="528"/>
      <c r="Q563" s="532" t="str">
        <f ca="1">IF(CONCATENATE('11'!AU24,"; ",'11'!AV24)=$AJ$547,"-",CONCATENATE('11'!AU24,"; ",'11'!AV24))</f>
        <v xml:space="preserve"> ;  </v>
      </c>
      <c r="R563" s="532"/>
      <c r="S563" s="532"/>
      <c r="T563" s="532" t="str">
        <f ca="1">'11'!AW24</f>
        <v xml:space="preserve"> </v>
      </c>
      <c r="U563" s="532"/>
    </row>
    <row r="564" spans="1:21" x14ac:dyDescent="0.35">
      <c r="A564" s="205">
        <v>20</v>
      </c>
      <c r="B564" s="532" t="str">
        <f ca="1">CONCATENATE('11'!AB25," ",'11'!AC25," ",'11'!AD25)</f>
        <v xml:space="preserve">     </v>
      </c>
      <c r="C564" s="532"/>
      <c r="D564" s="532"/>
      <c r="E564" s="527" t="str">
        <f ca="1">IF(CONCATENATE('11'!AE25," (",'11'!AF25,"), ",'11'!AG25,", ",'11'!AH25)=$AJ$594,"",IF(CONCATENATE('11'!AE25," (",'11'!AF25,"), ",'11'!AG25,", ",'11'!AH25)=$AJ$545,"-",CONCATENATE('11'!AE25," (",'11'!AF25,"), ",'11'!AG25,", ",'11'!AH25)))</f>
        <v/>
      </c>
      <c r="F564" s="538"/>
      <c r="G564" s="538"/>
      <c r="H564" s="538"/>
      <c r="I564" s="528"/>
      <c r="J564" s="527" t="str">
        <f ca="1">IF(CONCATENATE('11'!AJ25,", ",'11'!AI25,", ",'11'!AK25," обл., ",'11'!AL25," р-н, ",'11'!AM25," ",'11'!AN25,", ",'11'!AO25," ",'11'!AP25,", буд. ",'11'!AQ25,", кв./оф.",'11'!AR25,".    ",'11'!AS25)=$AJ$538,"",IF(CONCATENATE('11'!AJ25,", ",'11'!AI25,", ",'11'!AK25," обл., ",'11'!AL25," р-н, ",'11'!AM25," ",'11'!AN25,", ",'11'!AO25," ",'11'!AP25,", буд. ",'11'!AQ25,", кв./оф.",'11'!AR25,".    ",'11'!AS25)=$AJ$546,"-",CONCATENATE('11'!AJ25,", ",'11'!AI25,", ",'11'!AK25," обл., ",'11'!AL25," р-н, ",'11'!AM25," ",'11'!AN25,", ",'11'!AO25," ",'11'!AP25,", буд. ",'11'!AQ25,", кв./оф.",'11'!AR25,".    ",'11'!AS25)))</f>
        <v/>
      </c>
      <c r="K564" s="538"/>
      <c r="L564" s="538"/>
      <c r="M564" s="528"/>
      <c r="N564" s="527" t="str">
        <f ca="1">'11'!AT25</f>
        <v xml:space="preserve"> </v>
      </c>
      <c r="O564" s="538"/>
      <c r="P564" s="528"/>
      <c r="Q564" s="532" t="str">
        <f ca="1">IF(CONCATENATE('11'!AU25,"; ",'11'!AV25)=$AJ$547,"-",CONCATENATE('11'!AU25,"; ",'11'!AV25))</f>
        <v xml:space="preserve"> ;  </v>
      </c>
      <c r="R564" s="532"/>
      <c r="S564" s="532"/>
      <c r="T564" s="532" t="str">
        <f ca="1">'11'!AW25</f>
        <v xml:space="preserve"> </v>
      </c>
      <c r="U564" s="532"/>
    </row>
    <row r="565" spans="1:21" x14ac:dyDescent="0.35">
      <c r="A565" s="205">
        <v>21</v>
      </c>
      <c r="B565" s="532" t="str">
        <f ca="1">CONCATENATE('11'!AB26," ",'11'!AC26," ",'11'!AD26)</f>
        <v xml:space="preserve">     </v>
      </c>
      <c r="C565" s="532"/>
      <c r="D565" s="532"/>
      <c r="E565" s="527" t="str">
        <f ca="1">IF(CONCATENATE('11'!AE26," (",'11'!AF26,"), ",'11'!AG26,", ",'11'!AH26)=$AJ$594,"",IF(CONCATENATE('11'!AE26," (",'11'!AF26,"), ",'11'!AG26,", ",'11'!AH26)=$AJ$545,"-",CONCATENATE('11'!AE26," (",'11'!AF26,"), ",'11'!AG26,", ",'11'!AH26)))</f>
        <v/>
      </c>
      <c r="F565" s="538"/>
      <c r="G565" s="538"/>
      <c r="H565" s="538"/>
      <c r="I565" s="528"/>
      <c r="J565" s="527" t="str">
        <f ca="1">IF(CONCATENATE('11'!AJ26,", ",'11'!AI26,", ",'11'!AK26," обл., ",'11'!AL26," р-н, ",'11'!AM26," ",'11'!AN26,", ",'11'!AO26," ",'11'!AP26,", буд. ",'11'!AQ26,", кв./оф.",'11'!AR26,".    ",'11'!AS26)=$AJ$538,"",IF(CONCATENATE('11'!AJ26,", ",'11'!AI26,", ",'11'!AK26," обл., ",'11'!AL26," р-н, ",'11'!AM26," ",'11'!AN26,", ",'11'!AO26," ",'11'!AP26,", буд. ",'11'!AQ26,", кв./оф.",'11'!AR26,".    ",'11'!AS26)=$AJ$546,"-",CONCATENATE('11'!AJ26,", ",'11'!AI26,", ",'11'!AK26," обл., ",'11'!AL26," р-н, ",'11'!AM26," ",'11'!AN26,", ",'11'!AO26," ",'11'!AP26,", буд. ",'11'!AQ26,", кв./оф.",'11'!AR26,".    ",'11'!AS26)))</f>
        <v/>
      </c>
      <c r="K565" s="538"/>
      <c r="L565" s="538"/>
      <c r="M565" s="528"/>
      <c r="N565" s="527" t="str">
        <f ca="1">'11'!AT26</f>
        <v xml:space="preserve"> </v>
      </c>
      <c r="O565" s="538"/>
      <c r="P565" s="528"/>
      <c r="Q565" s="532" t="str">
        <f ca="1">IF(CONCATENATE('11'!AU26,"; ",'11'!AV26)=$AJ$547,"-",CONCATENATE('11'!AU26,"; ",'11'!AV26))</f>
        <v xml:space="preserve"> ;  </v>
      </c>
      <c r="R565" s="532"/>
      <c r="S565" s="532"/>
      <c r="T565" s="532" t="str">
        <f ca="1">'11'!AW26</f>
        <v xml:space="preserve"> </v>
      </c>
      <c r="U565" s="532"/>
    </row>
    <row r="566" spans="1:21" x14ac:dyDescent="0.35">
      <c r="A566" s="205">
        <v>22</v>
      </c>
      <c r="B566" s="532" t="str">
        <f ca="1">CONCATENATE('11'!AB27," ",'11'!AC27," ",'11'!AD27)</f>
        <v xml:space="preserve">     </v>
      </c>
      <c r="C566" s="532"/>
      <c r="D566" s="532"/>
      <c r="E566" s="527" t="str">
        <f ca="1">IF(CONCATENATE('11'!AE27," (",'11'!AF27,"), ",'11'!AG27,", ",'11'!AH27)=$AJ$594,"",IF(CONCATENATE('11'!AE27," (",'11'!AF27,"), ",'11'!AG27,", ",'11'!AH27)=$AJ$545,"-",CONCATENATE('11'!AE27," (",'11'!AF27,"), ",'11'!AG27,", ",'11'!AH27)))</f>
        <v/>
      </c>
      <c r="F566" s="538"/>
      <c r="G566" s="538"/>
      <c r="H566" s="538"/>
      <c r="I566" s="528"/>
      <c r="J566" s="527" t="str">
        <f ca="1">IF(CONCATENATE('11'!AJ27,", ",'11'!AI27,", ",'11'!AK27," обл., ",'11'!AL27," р-н, ",'11'!AM27," ",'11'!AN27,", ",'11'!AO27," ",'11'!AP27,", буд. ",'11'!AQ27,", кв./оф.",'11'!AR27,".    ",'11'!AS27)=$AJ$538,"",IF(CONCATENATE('11'!AJ27,", ",'11'!AI27,", ",'11'!AK27," обл., ",'11'!AL27," р-н, ",'11'!AM27," ",'11'!AN27,", ",'11'!AO27," ",'11'!AP27,", буд. ",'11'!AQ27,", кв./оф.",'11'!AR27,".    ",'11'!AS27)=$AJ$546,"-",CONCATENATE('11'!AJ27,", ",'11'!AI27,", ",'11'!AK27," обл., ",'11'!AL27," р-н, ",'11'!AM27," ",'11'!AN27,", ",'11'!AO27," ",'11'!AP27,", буд. ",'11'!AQ27,", кв./оф.",'11'!AR27,".    ",'11'!AS27)))</f>
        <v/>
      </c>
      <c r="K566" s="538"/>
      <c r="L566" s="538"/>
      <c r="M566" s="528"/>
      <c r="N566" s="527" t="str">
        <f ca="1">'11'!AT27</f>
        <v xml:space="preserve"> </v>
      </c>
      <c r="O566" s="538"/>
      <c r="P566" s="528"/>
      <c r="Q566" s="532" t="str">
        <f ca="1">IF(CONCATENATE('11'!AU27,"; ",'11'!AV27)=$AJ$547,"-",CONCATENATE('11'!AU27,"; ",'11'!AV27))</f>
        <v xml:space="preserve"> ;  </v>
      </c>
      <c r="R566" s="532"/>
      <c r="S566" s="532"/>
      <c r="T566" s="532" t="str">
        <f ca="1">'11'!AW27</f>
        <v xml:space="preserve"> </v>
      </c>
      <c r="U566" s="532"/>
    </row>
    <row r="567" spans="1:21" x14ac:dyDescent="0.35">
      <c r="A567" s="205">
        <v>23</v>
      </c>
      <c r="B567" s="532" t="str">
        <f ca="1">CONCATENATE('11'!AB28," ",'11'!AC28," ",'11'!AD28)</f>
        <v xml:space="preserve">     </v>
      </c>
      <c r="C567" s="532"/>
      <c r="D567" s="532"/>
      <c r="E567" s="527" t="str">
        <f ca="1">IF(CONCATENATE('11'!AE28," (",'11'!AF28,"), ",'11'!AG28,", ",'11'!AH28)=$AJ$594,"",IF(CONCATENATE('11'!AE28," (",'11'!AF28,"), ",'11'!AG28,", ",'11'!AH28)=$AJ$545,"-",CONCATENATE('11'!AE28," (",'11'!AF28,"), ",'11'!AG28,", ",'11'!AH28)))</f>
        <v/>
      </c>
      <c r="F567" s="538"/>
      <c r="G567" s="538"/>
      <c r="H567" s="538"/>
      <c r="I567" s="528"/>
      <c r="J567" s="527" t="str">
        <f ca="1">IF(CONCATENATE('11'!AJ28,", ",'11'!AI28,", ",'11'!AK28," обл., ",'11'!AL28," р-н, ",'11'!AM28," ",'11'!AN28,", ",'11'!AO28," ",'11'!AP28,", буд. ",'11'!AQ28,", кв./оф.",'11'!AR28,".    ",'11'!AS28)=$AJ$538,"",IF(CONCATENATE('11'!AJ28,", ",'11'!AI28,", ",'11'!AK28," обл., ",'11'!AL28," р-н, ",'11'!AM28," ",'11'!AN28,", ",'11'!AO28," ",'11'!AP28,", буд. ",'11'!AQ28,", кв./оф.",'11'!AR28,".    ",'11'!AS28)=$AJ$546,"-",CONCATENATE('11'!AJ28,", ",'11'!AI28,", ",'11'!AK28," обл., ",'11'!AL28," р-н, ",'11'!AM28," ",'11'!AN28,", ",'11'!AO28," ",'11'!AP28,", буд. ",'11'!AQ28,", кв./оф.",'11'!AR28,".    ",'11'!AS28)))</f>
        <v/>
      </c>
      <c r="K567" s="538"/>
      <c r="L567" s="538"/>
      <c r="M567" s="528"/>
      <c r="N567" s="527" t="str">
        <f ca="1">'11'!AT28</f>
        <v xml:space="preserve"> </v>
      </c>
      <c r="O567" s="538"/>
      <c r="P567" s="528"/>
      <c r="Q567" s="532" t="str">
        <f ca="1">IF(CONCATENATE('11'!AU28,"; ",'11'!AV28)=$AJ$547,"-",CONCATENATE('11'!AU28,"; ",'11'!AV28))</f>
        <v xml:space="preserve"> ;  </v>
      </c>
      <c r="R567" s="532"/>
      <c r="S567" s="532"/>
      <c r="T567" s="532" t="str">
        <f ca="1">'11'!AW28</f>
        <v xml:space="preserve"> </v>
      </c>
      <c r="U567" s="532"/>
    </row>
    <row r="568" spans="1:21" x14ac:dyDescent="0.35">
      <c r="A568" s="205">
        <v>24</v>
      </c>
      <c r="B568" s="532" t="str">
        <f ca="1">CONCATENATE('11'!AB29," ",'11'!AC29," ",'11'!AD29)</f>
        <v xml:space="preserve">     </v>
      </c>
      <c r="C568" s="532"/>
      <c r="D568" s="532"/>
      <c r="E568" s="527" t="str">
        <f ca="1">IF(CONCATENATE('11'!AE29," (",'11'!AF29,"), ",'11'!AG29,", ",'11'!AH29)=$AJ$594,"",IF(CONCATENATE('11'!AE29," (",'11'!AF29,"), ",'11'!AG29,", ",'11'!AH29)=$AJ$545,"-",CONCATENATE('11'!AE29," (",'11'!AF29,"), ",'11'!AG29,", ",'11'!AH29)))</f>
        <v/>
      </c>
      <c r="F568" s="538"/>
      <c r="G568" s="538"/>
      <c r="H568" s="538"/>
      <c r="I568" s="528"/>
      <c r="J568" s="527" t="str">
        <f ca="1">IF(CONCATENATE('11'!AJ29,", ",'11'!AI29,", ",'11'!AK29," обл., ",'11'!AL29," р-н, ",'11'!AM29," ",'11'!AN29,", ",'11'!AO29," ",'11'!AP29,", буд. ",'11'!AQ29,", кв./оф.",'11'!AR29,".    ",'11'!AS29)=$AJ$538,"",IF(CONCATENATE('11'!AJ29,", ",'11'!AI29,", ",'11'!AK29," обл., ",'11'!AL29," р-н, ",'11'!AM29," ",'11'!AN29,", ",'11'!AO29," ",'11'!AP29,", буд. ",'11'!AQ29,", кв./оф.",'11'!AR29,".    ",'11'!AS29)=$AJ$546,"-",CONCATENATE('11'!AJ29,", ",'11'!AI29,", ",'11'!AK29," обл., ",'11'!AL29," р-н, ",'11'!AM29," ",'11'!AN29,", ",'11'!AO29," ",'11'!AP29,", буд. ",'11'!AQ29,", кв./оф.",'11'!AR29,".    ",'11'!AS29)))</f>
        <v/>
      </c>
      <c r="K568" s="538"/>
      <c r="L568" s="538"/>
      <c r="M568" s="528"/>
      <c r="N568" s="527" t="str">
        <f ca="1">'11'!AT29</f>
        <v xml:space="preserve"> </v>
      </c>
      <c r="O568" s="538"/>
      <c r="P568" s="528"/>
      <c r="Q568" s="532" t="str">
        <f ca="1">IF(CONCATENATE('11'!AU29,"; ",'11'!AV29)=$AJ$547,"-",CONCATENATE('11'!AU29,"; ",'11'!AV29))</f>
        <v xml:space="preserve"> ;  </v>
      </c>
      <c r="R568" s="532"/>
      <c r="S568" s="532"/>
      <c r="T568" s="532" t="str">
        <f ca="1">'11'!AW29</f>
        <v xml:space="preserve"> </v>
      </c>
      <c r="U568" s="532"/>
    </row>
    <row r="569" spans="1:21" x14ac:dyDescent="0.35">
      <c r="A569" s="205">
        <v>25</v>
      </c>
      <c r="B569" s="532" t="str">
        <f ca="1">CONCATENATE('11'!AB30," ",'11'!AC30," ",'11'!AD30)</f>
        <v xml:space="preserve">     </v>
      </c>
      <c r="C569" s="532"/>
      <c r="D569" s="532"/>
      <c r="E569" s="527" t="str">
        <f ca="1">IF(CONCATENATE('11'!AE30," (",'11'!AF30,"), ",'11'!AG30,", ",'11'!AH30)=$AJ$594,"",IF(CONCATENATE('11'!AE30," (",'11'!AF30,"), ",'11'!AG30,", ",'11'!AH30)=$AJ$545,"-",CONCATENATE('11'!AE30," (",'11'!AF30,"), ",'11'!AG30,", ",'11'!AH30)))</f>
        <v/>
      </c>
      <c r="F569" s="538"/>
      <c r="G569" s="538"/>
      <c r="H569" s="538"/>
      <c r="I569" s="528"/>
      <c r="J569" s="527" t="str">
        <f ca="1">IF(CONCATENATE('11'!AJ30,", ",'11'!AI30,", ",'11'!AK30," обл., ",'11'!AL30," р-н, ",'11'!AM30," ",'11'!AN30,", ",'11'!AO30," ",'11'!AP30,", буд. ",'11'!AQ30,", кв./оф.",'11'!AR30,".    ",'11'!AS30)=$AJ$538,"",IF(CONCATENATE('11'!AJ30,", ",'11'!AI30,", ",'11'!AK30," обл., ",'11'!AL30," р-н, ",'11'!AM30," ",'11'!AN30,", ",'11'!AO30," ",'11'!AP30,", буд. ",'11'!AQ30,", кв./оф.",'11'!AR30,".    ",'11'!AS30)=$AJ$546,"-",CONCATENATE('11'!AJ30,", ",'11'!AI30,", ",'11'!AK30," обл., ",'11'!AL30," р-н, ",'11'!AM30," ",'11'!AN30,", ",'11'!AO30," ",'11'!AP30,", буд. ",'11'!AQ30,", кв./оф.",'11'!AR30,".    ",'11'!AS30)))</f>
        <v/>
      </c>
      <c r="K569" s="538"/>
      <c r="L569" s="538"/>
      <c r="M569" s="528"/>
      <c r="N569" s="527" t="str">
        <f ca="1">'11'!AT30</f>
        <v xml:space="preserve"> </v>
      </c>
      <c r="O569" s="538"/>
      <c r="P569" s="528"/>
      <c r="Q569" s="532" t="str">
        <f ca="1">IF(CONCATENATE('11'!AU30,"; ",'11'!AV30)=$AJ$547,"-",CONCATENATE('11'!AU30,"; ",'11'!AV30))</f>
        <v xml:space="preserve"> ;  </v>
      </c>
      <c r="R569" s="532"/>
      <c r="S569" s="532"/>
      <c r="T569" s="532" t="str">
        <f ca="1">'11'!AW30</f>
        <v xml:space="preserve"> </v>
      </c>
      <c r="U569" s="532"/>
    </row>
    <row r="570" spans="1:21" x14ac:dyDescent="0.35">
      <c r="A570" s="205">
        <v>26</v>
      </c>
      <c r="B570" s="532" t="str">
        <f ca="1">CONCATENATE('11'!AB31," ",'11'!AC31," ",'11'!AD31)</f>
        <v xml:space="preserve">     </v>
      </c>
      <c r="C570" s="532"/>
      <c r="D570" s="532"/>
      <c r="E570" s="527" t="str">
        <f ca="1">IF(CONCATENATE('11'!AE31," (",'11'!AF31,"), ",'11'!AG31,", ",'11'!AH31)=$AJ$594,"",IF(CONCATENATE('11'!AE31," (",'11'!AF31,"), ",'11'!AG31,", ",'11'!AH31)=$AJ$545,"-",CONCATENATE('11'!AE31," (",'11'!AF31,"), ",'11'!AG31,", ",'11'!AH31)))</f>
        <v/>
      </c>
      <c r="F570" s="538"/>
      <c r="G570" s="538"/>
      <c r="H570" s="538"/>
      <c r="I570" s="528"/>
      <c r="J570" s="527" t="str">
        <f ca="1">IF(CONCATENATE('11'!AJ31,", ",'11'!AI31,", ",'11'!AK31," обл., ",'11'!AL31," р-н, ",'11'!AM31," ",'11'!AN31,", ",'11'!AO31," ",'11'!AP31,", буд. ",'11'!AQ31,", кв./оф.",'11'!AR31,".    ",'11'!AS31)=$AJ$538,"",IF(CONCATENATE('11'!AJ31,", ",'11'!AI31,", ",'11'!AK31," обл., ",'11'!AL31," р-н, ",'11'!AM31," ",'11'!AN31,", ",'11'!AO31," ",'11'!AP31,", буд. ",'11'!AQ31,", кв./оф.",'11'!AR31,".    ",'11'!AS31)=$AJ$546,"-",CONCATENATE('11'!AJ31,", ",'11'!AI31,", ",'11'!AK31," обл., ",'11'!AL31," р-н, ",'11'!AM31," ",'11'!AN31,", ",'11'!AO31," ",'11'!AP31,", буд. ",'11'!AQ31,", кв./оф.",'11'!AR31,".    ",'11'!AS31)))</f>
        <v/>
      </c>
      <c r="K570" s="538"/>
      <c r="L570" s="538"/>
      <c r="M570" s="528"/>
      <c r="N570" s="527" t="str">
        <f ca="1">'11'!AT31</f>
        <v xml:space="preserve"> </v>
      </c>
      <c r="O570" s="538"/>
      <c r="P570" s="528"/>
      <c r="Q570" s="532" t="str">
        <f ca="1">IF(CONCATENATE('11'!AU31,"; ",'11'!AV31)=$AJ$547,"-",CONCATENATE('11'!AU31,"; ",'11'!AV31))</f>
        <v xml:space="preserve"> ;  </v>
      </c>
      <c r="R570" s="532"/>
      <c r="S570" s="532"/>
      <c r="T570" s="532" t="str">
        <f ca="1">'11'!AW31</f>
        <v xml:space="preserve"> </v>
      </c>
      <c r="U570" s="532"/>
    </row>
    <row r="571" spans="1:21" x14ac:dyDescent="0.35">
      <c r="A571" s="205">
        <v>27</v>
      </c>
      <c r="B571" s="532" t="str">
        <f ca="1">CONCATENATE('11'!AB32," ",'11'!AC32," ",'11'!AD32)</f>
        <v xml:space="preserve">     </v>
      </c>
      <c r="C571" s="532"/>
      <c r="D571" s="532"/>
      <c r="E571" s="527" t="str">
        <f ca="1">IF(CONCATENATE('11'!AE32," (",'11'!AF32,"), ",'11'!AG32,", ",'11'!AH32)=$AJ$594,"",IF(CONCATENATE('11'!AE32," (",'11'!AF32,"), ",'11'!AG32,", ",'11'!AH32)=$AJ$545,"-",CONCATENATE('11'!AE32," (",'11'!AF32,"), ",'11'!AG32,", ",'11'!AH32)))</f>
        <v/>
      </c>
      <c r="F571" s="538"/>
      <c r="G571" s="538"/>
      <c r="H571" s="538"/>
      <c r="I571" s="528"/>
      <c r="J571" s="527" t="str">
        <f ca="1">IF(CONCATENATE('11'!AJ32,", ",'11'!AI32,", ",'11'!AK32," обл., ",'11'!AL32," р-н, ",'11'!AM32," ",'11'!AN32,", ",'11'!AO32," ",'11'!AP32,", буд. ",'11'!AQ32,", кв./оф.",'11'!AR32,".    ",'11'!AS32)=$AJ$538,"",IF(CONCATENATE('11'!AJ32,", ",'11'!AI32,", ",'11'!AK32," обл., ",'11'!AL32," р-н, ",'11'!AM32," ",'11'!AN32,", ",'11'!AO32," ",'11'!AP32,", буд. ",'11'!AQ32,", кв./оф.",'11'!AR32,".    ",'11'!AS32)=$AJ$546,"-",CONCATENATE('11'!AJ32,", ",'11'!AI32,", ",'11'!AK32," обл., ",'11'!AL32," р-н, ",'11'!AM32," ",'11'!AN32,", ",'11'!AO32," ",'11'!AP32,", буд. ",'11'!AQ32,", кв./оф.",'11'!AR32,".    ",'11'!AS32)))</f>
        <v/>
      </c>
      <c r="K571" s="538"/>
      <c r="L571" s="538"/>
      <c r="M571" s="528"/>
      <c r="N571" s="527" t="str">
        <f ca="1">'11'!AT32</f>
        <v xml:space="preserve"> </v>
      </c>
      <c r="O571" s="538"/>
      <c r="P571" s="528"/>
      <c r="Q571" s="532" t="str">
        <f ca="1">IF(CONCATENATE('11'!AU32,"; ",'11'!AV32)=$AJ$547,"-",CONCATENATE('11'!AU32,"; ",'11'!AV32))</f>
        <v xml:space="preserve"> ;  </v>
      </c>
      <c r="R571" s="532"/>
      <c r="S571" s="532"/>
      <c r="T571" s="532" t="str">
        <f ca="1">'11'!AW32</f>
        <v xml:space="preserve"> </v>
      </c>
      <c r="U571" s="532"/>
    </row>
    <row r="572" spans="1:21" x14ac:dyDescent="0.35">
      <c r="A572" s="205">
        <v>28</v>
      </c>
      <c r="B572" s="532" t="str">
        <f ca="1">CONCATENATE('11'!AB33," ",'11'!AC33," ",'11'!AD33)</f>
        <v xml:space="preserve">     </v>
      </c>
      <c r="C572" s="532"/>
      <c r="D572" s="532"/>
      <c r="E572" s="527" t="str">
        <f ca="1">IF(CONCATENATE('11'!AE33," (",'11'!AF33,"), ",'11'!AG33,", ",'11'!AH33)=$AJ$594,"",IF(CONCATENATE('11'!AE33," (",'11'!AF33,"), ",'11'!AG33,", ",'11'!AH33)=$AJ$545,"-",CONCATENATE('11'!AE33," (",'11'!AF33,"), ",'11'!AG33,", ",'11'!AH33)))</f>
        <v/>
      </c>
      <c r="F572" s="538"/>
      <c r="G572" s="538"/>
      <c r="H572" s="538"/>
      <c r="I572" s="528"/>
      <c r="J572" s="527" t="str">
        <f ca="1">IF(CONCATENATE('11'!AJ33,", ",'11'!AI33,", ",'11'!AK33," обл., ",'11'!AL33," р-н, ",'11'!AM33," ",'11'!AN33,", ",'11'!AO33," ",'11'!AP33,", буд. ",'11'!AQ33,", кв./оф.",'11'!AR33,".    ",'11'!AS33)=$AJ$538,"",IF(CONCATENATE('11'!AJ33,", ",'11'!AI33,", ",'11'!AK33," обл., ",'11'!AL33," р-н, ",'11'!AM33," ",'11'!AN33,", ",'11'!AO33," ",'11'!AP33,", буд. ",'11'!AQ33,", кв./оф.",'11'!AR33,".    ",'11'!AS33)=$AJ$546,"-",CONCATENATE('11'!AJ33,", ",'11'!AI33,", ",'11'!AK33," обл., ",'11'!AL33," р-н, ",'11'!AM33," ",'11'!AN33,", ",'11'!AO33," ",'11'!AP33,", буд. ",'11'!AQ33,", кв./оф.",'11'!AR33,".    ",'11'!AS33)))</f>
        <v/>
      </c>
      <c r="K572" s="538"/>
      <c r="L572" s="538"/>
      <c r="M572" s="528"/>
      <c r="N572" s="527" t="str">
        <f ca="1">'11'!AT33</f>
        <v xml:space="preserve"> </v>
      </c>
      <c r="O572" s="538"/>
      <c r="P572" s="528"/>
      <c r="Q572" s="532" t="str">
        <f ca="1">IF(CONCATENATE('11'!AU33,"; ",'11'!AV33)=$AJ$547,"-",CONCATENATE('11'!AU33,"; ",'11'!AV33))</f>
        <v xml:space="preserve"> ;  </v>
      </c>
      <c r="R572" s="532"/>
      <c r="S572" s="532"/>
      <c r="T572" s="532" t="str">
        <f ca="1">'11'!AW33</f>
        <v xml:space="preserve"> </v>
      </c>
      <c r="U572" s="532"/>
    </row>
    <row r="573" spans="1:21" x14ac:dyDescent="0.35">
      <c r="A573" s="205">
        <v>29</v>
      </c>
      <c r="B573" s="532" t="str">
        <f ca="1">CONCATENATE('11'!AB34," ",'11'!AC34," ",'11'!AD34)</f>
        <v xml:space="preserve">     </v>
      </c>
      <c r="C573" s="532"/>
      <c r="D573" s="532"/>
      <c r="E573" s="527" t="str">
        <f ca="1">IF(CONCATENATE('11'!AE34," (",'11'!AF34,"), ",'11'!AG34,", ",'11'!AH34)=$AJ$594,"",IF(CONCATENATE('11'!AE34," (",'11'!AF34,"), ",'11'!AG34,", ",'11'!AH34)=$AJ$545,"-",CONCATENATE('11'!AE34," (",'11'!AF34,"), ",'11'!AG34,", ",'11'!AH34)))</f>
        <v/>
      </c>
      <c r="F573" s="538"/>
      <c r="G573" s="538"/>
      <c r="H573" s="538"/>
      <c r="I573" s="528"/>
      <c r="J573" s="527" t="str">
        <f ca="1">IF(CONCATENATE('11'!AJ34,", ",'11'!AI34,", ",'11'!AK34," обл., ",'11'!AL34," р-н, ",'11'!AM34," ",'11'!AN34,", ",'11'!AO34," ",'11'!AP34,", буд. ",'11'!AQ34,", кв./оф.",'11'!AR34,".    ",'11'!AS34)=$AJ$538,"",IF(CONCATENATE('11'!AJ34,", ",'11'!AI34,", ",'11'!AK34," обл., ",'11'!AL34," р-н, ",'11'!AM34," ",'11'!AN34,", ",'11'!AO34," ",'11'!AP34,", буд. ",'11'!AQ34,", кв./оф.",'11'!AR34,".    ",'11'!AS34)=$AJ$546,"-",CONCATENATE('11'!AJ34,", ",'11'!AI34,", ",'11'!AK34," обл., ",'11'!AL34," р-н, ",'11'!AM34," ",'11'!AN34,", ",'11'!AO34," ",'11'!AP34,", буд. ",'11'!AQ34,", кв./оф.",'11'!AR34,".    ",'11'!AS34)))</f>
        <v/>
      </c>
      <c r="K573" s="538"/>
      <c r="L573" s="538"/>
      <c r="M573" s="528"/>
      <c r="N573" s="527" t="str">
        <f ca="1">'11'!AT34</f>
        <v xml:space="preserve"> </v>
      </c>
      <c r="O573" s="538"/>
      <c r="P573" s="528"/>
      <c r="Q573" s="532" t="str">
        <f ca="1">IF(CONCATENATE('11'!AU34,"; ",'11'!AV34)=$AJ$547,"-",CONCATENATE('11'!AU34,"; ",'11'!AV34))</f>
        <v xml:space="preserve"> ;  </v>
      </c>
      <c r="R573" s="532"/>
      <c r="S573" s="532"/>
      <c r="T573" s="532" t="str">
        <f ca="1">'11'!AW34</f>
        <v xml:space="preserve"> </v>
      </c>
      <c r="U573" s="532"/>
    </row>
    <row r="574" spans="1:21" x14ac:dyDescent="0.35">
      <c r="A574" s="205">
        <v>30</v>
      </c>
      <c r="B574" s="532" t="str">
        <f ca="1">CONCATENATE('11'!AB35," ",'11'!AC35," ",'11'!AD35)</f>
        <v xml:space="preserve">     </v>
      </c>
      <c r="C574" s="532"/>
      <c r="D574" s="532"/>
      <c r="E574" s="527" t="str">
        <f ca="1">IF(CONCATENATE('11'!AE35," (",'11'!AF35,"), ",'11'!AG35,", ",'11'!AH35)=$AJ$594,"",IF(CONCATENATE('11'!AE35," (",'11'!AF35,"), ",'11'!AG35,", ",'11'!AH35)=$AJ$545,"-",CONCATENATE('11'!AE35," (",'11'!AF35,"), ",'11'!AG35,", ",'11'!AH35)))</f>
        <v/>
      </c>
      <c r="F574" s="538"/>
      <c r="G574" s="538"/>
      <c r="H574" s="538"/>
      <c r="I574" s="528"/>
      <c r="J574" s="527" t="str">
        <f ca="1">IF(CONCATENATE('11'!AJ35,", ",'11'!AI35,", ",'11'!AK35," обл., ",'11'!AL35," р-н, ",'11'!AM35," ",'11'!AN35,", ",'11'!AO35," ",'11'!AP35,", буд. ",'11'!AQ35,", кв./оф.",'11'!AR35,".    ",'11'!AS35)=$AJ$538,"",IF(CONCATENATE('11'!AJ35,", ",'11'!AI35,", ",'11'!AK35," обл., ",'11'!AL35," р-н, ",'11'!AM35," ",'11'!AN35,", ",'11'!AO35," ",'11'!AP35,", буд. ",'11'!AQ35,", кв./оф.",'11'!AR35,".    ",'11'!AS35)=$AJ$546,"-",CONCATENATE('11'!AJ35,", ",'11'!AI35,", ",'11'!AK35," обл., ",'11'!AL35," р-н, ",'11'!AM35," ",'11'!AN35,", ",'11'!AO35," ",'11'!AP35,", буд. ",'11'!AQ35,", кв./оф.",'11'!AR35,".    ",'11'!AS35)))</f>
        <v/>
      </c>
      <c r="K574" s="538"/>
      <c r="L574" s="538"/>
      <c r="M574" s="528"/>
      <c r="N574" s="527" t="str">
        <f ca="1">'11'!AT35</f>
        <v xml:space="preserve"> </v>
      </c>
      <c r="O574" s="538"/>
      <c r="P574" s="528"/>
      <c r="Q574" s="532" t="str">
        <f ca="1">IF(CONCATENATE('11'!AU35,"; ",'11'!AV35)=$AJ$547,"-",CONCATENATE('11'!AU35,"; ",'11'!AV35))</f>
        <v xml:space="preserve"> ;  </v>
      </c>
      <c r="R574" s="532"/>
      <c r="S574" s="532"/>
      <c r="T574" s="532" t="str">
        <f ca="1">'11'!AW35</f>
        <v xml:space="preserve"> </v>
      </c>
      <c r="U574" s="532"/>
    </row>
    <row r="575" spans="1:21" x14ac:dyDescent="0.35">
      <c r="A575" s="205">
        <v>31</v>
      </c>
      <c r="B575" s="532" t="str">
        <f ca="1">CONCATENATE('11'!AB36," ",'11'!AC36," ",'11'!AD36)</f>
        <v xml:space="preserve">     </v>
      </c>
      <c r="C575" s="532"/>
      <c r="D575" s="532"/>
      <c r="E575" s="527" t="str">
        <f ca="1">IF(CONCATENATE('11'!AE36," (",'11'!AF36,"), ",'11'!AG36,", ",'11'!AH36)=$AJ$594,"",IF(CONCATENATE('11'!AE36," (",'11'!AF36,"), ",'11'!AG36,", ",'11'!AH36)=$AJ$545,"-",CONCATENATE('11'!AE36," (",'11'!AF36,"), ",'11'!AG36,", ",'11'!AH36)))</f>
        <v/>
      </c>
      <c r="F575" s="538"/>
      <c r="G575" s="538"/>
      <c r="H575" s="538"/>
      <c r="I575" s="528"/>
      <c r="J575" s="527" t="str">
        <f ca="1">IF(CONCATENATE('11'!AJ36,", ",'11'!AI36,", ",'11'!AK36," обл., ",'11'!AL36," р-н, ",'11'!AM36," ",'11'!AN36,", ",'11'!AO36," ",'11'!AP36,", буд. ",'11'!AQ36,", кв./оф.",'11'!AR36,".    ",'11'!AS36)=$AJ$538,"",IF(CONCATENATE('11'!AJ36,", ",'11'!AI36,", ",'11'!AK36," обл., ",'11'!AL36," р-н, ",'11'!AM36," ",'11'!AN36,", ",'11'!AO36," ",'11'!AP36,", буд. ",'11'!AQ36,", кв./оф.",'11'!AR36,".    ",'11'!AS36)=$AJ$546,"-",CONCATENATE('11'!AJ36,", ",'11'!AI36,", ",'11'!AK36," обл., ",'11'!AL36," р-н, ",'11'!AM36," ",'11'!AN36,", ",'11'!AO36," ",'11'!AP36,", буд. ",'11'!AQ36,", кв./оф.",'11'!AR36,".    ",'11'!AS36)))</f>
        <v/>
      </c>
      <c r="K575" s="538"/>
      <c r="L575" s="538"/>
      <c r="M575" s="528"/>
      <c r="N575" s="527" t="str">
        <f ca="1">'11'!AT36</f>
        <v xml:space="preserve"> </v>
      </c>
      <c r="O575" s="538"/>
      <c r="P575" s="528"/>
      <c r="Q575" s="532" t="str">
        <f ca="1">IF(CONCATENATE('11'!AU36,"; ",'11'!AV36)=$AJ$547,"-",CONCATENATE('11'!AU36,"; ",'11'!AV36))</f>
        <v xml:space="preserve"> ;  </v>
      </c>
      <c r="R575" s="532"/>
      <c r="S575" s="532"/>
      <c r="T575" s="532" t="str">
        <f ca="1">'11'!AW36</f>
        <v xml:space="preserve"> </v>
      </c>
      <c r="U575" s="532"/>
    </row>
    <row r="576" spans="1:21" x14ac:dyDescent="0.35">
      <c r="A576" s="205">
        <v>32</v>
      </c>
      <c r="B576" s="532" t="str">
        <f ca="1">CONCATENATE('11'!AB37," ",'11'!AC37," ",'11'!AD37)</f>
        <v xml:space="preserve">     </v>
      </c>
      <c r="C576" s="532"/>
      <c r="D576" s="532"/>
      <c r="E576" s="527" t="str">
        <f ca="1">IF(CONCATENATE('11'!AE37," (",'11'!AF37,"), ",'11'!AG37,", ",'11'!AH37)=$AJ$594,"",IF(CONCATENATE('11'!AE37," (",'11'!AF37,"), ",'11'!AG37,", ",'11'!AH37)=$AJ$545,"-",CONCATENATE('11'!AE37," (",'11'!AF37,"), ",'11'!AG37,", ",'11'!AH37)))</f>
        <v/>
      </c>
      <c r="F576" s="538"/>
      <c r="G576" s="538"/>
      <c r="H576" s="538"/>
      <c r="I576" s="528"/>
      <c r="J576" s="527" t="str">
        <f ca="1">IF(CONCATENATE('11'!AJ37,", ",'11'!AI37,", ",'11'!AK37," обл., ",'11'!AL37," р-н, ",'11'!AM37," ",'11'!AN37,", ",'11'!AO37," ",'11'!AP37,", буд. ",'11'!AQ37,", кв./оф.",'11'!AR37,".    ",'11'!AS37)=$AJ$538,"",IF(CONCATENATE('11'!AJ37,", ",'11'!AI37,", ",'11'!AK37," обл., ",'11'!AL37," р-н, ",'11'!AM37," ",'11'!AN37,", ",'11'!AO37," ",'11'!AP37,", буд. ",'11'!AQ37,", кв./оф.",'11'!AR37,".    ",'11'!AS37)=$AJ$546,"-",CONCATENATE('11'!AJ37,", ",'11'!AI37,", ",'11'!AK37," обл., ",'11'!AL37," р-н, ",'11'!AM37," ",'11'!AN37,", ",'11'!AO37," ",'11'!AP37,", буд. ",'11'!AQ37,", кв./оф.",'11'!AR37,".    ",'11'!AS37)))</f>
        <v/>
      </c>
      <c r="K576" s="538"/>
      <c r="L576" s="538"/>
      <c r="M576" s="528"/>
      <c r="N576" s="527" t="str">
        <f ca="1">'11'!AT37</f>
        <v xml:space="preserve"> </v>
      </c>
      <c r="O576" s="538"/>
      <c r="P576" s="528"/>
      <c r="Q576" s="532" t="str">
        <f ca="1">IF(CONCATENATE('11'!AU37,"; ",'11'!AV37)=$AJ$547,"-",CONCATENATE('11'!AU37,"; ",'11'!AV37))</f>
        <v xml:space="preserve"> ;  </v>
      </c>
      <c r="R576" s="532"/>
      <c r="S576" s="532"/>
      <c r="T576" s="532" t="str">
        <f ca="1">'11'!AW37</f>
        <v xml:space="preserve"> </v>
      </c>
      <c r="U576" s="532"/>
    </row>
    <row r="577" spans="1:21" x14ac:dyDescent="0.35">
      <c r="A577" s="205">
        <v>33</v>
      </c>
      <c r="B577" s="532" t="str">
        <f ca="1">CONCATENATE('11'!AB38," ",'11'!AC38," ",'11'!AD38)</f>
        <v xml:space="preserve">     </v>
      </c>
      <c r="C577" s="532"/>
      <c r="D577" s="532"/>
      <c r="E577" s="527" t="str">
        <f ca="1">IF(CONCATENATE('11'!AE38," (",'11'!AF38,"), ",'11'!AG38,", ",'11'!AH38)=$AJ$594,"",IF(CONCATENATE('11'!AE38," (",'11'!AF38,"), ",'11'!AG38,", ",'11'!AH38)=$AJ$545,"-",CONCATENATE('11'!AE38," (",'11'!AF38,"), ",'11'!AG38,", ",'11'!AH38)))</f>
        <v/>
      </c>
      <c r="F577" s="538"/>
      <c r="G577" s="538"/>
      <c r="H577" s="538"/>
      <c r="I577" s="528"/>
      <c r="J577" s="527" t="str">
        <f ca="1">IF(CONCATENATE('11'!AJ38,", ",'11'!AI38,", ",'11'!AK38," обл., ",'11'!AL38," р-н, ",'11'!AM38," ",'11'!AN38,", ",'11'!AO38," ",'11'!AP38,", буд. ",'11'!AQ38,", кв./оф.",'11'!AR38,".    ",'11'!AS38)=$AJ$538,"",IF(CONCATENATE('11'!AJ38,", ",'11'!AI38,", ",'11'!AK38," обл., ",'11'!AL38," р-н, ",'11'!AM38," ",'11'!AN38,", ",'11'!AO38," ",'11'!AP38,", буд. ",'11'!AQ38,", кв./оф.",'11'!AR38,".    ",'11'!AS38)=$AJ$546,"-",CONCATENATE('11'!AJ38,", ",'11'!AI38,", ",'11'!AK38," обл., ",'11'!AL38," р-н, ",'11'!AM38," ",'11'!AN38,", ",'11'!AO38," ",'11'!AP38,", буд. ",'11'!AQ38,", кв./оф.",'11'!AR38,".    ",'11'!AS38)))</f>
        <v/>
      </c>
      <c r="K577" s="538"/>
      <c r="L577" s="538"/>
      <c r="M577" s="528"/>
      <c r="N577" s="527" t="str">
        <f ca="1">'11'!AT38</f>
        <v xml:space="preserve"> </v>
      </c>
      <c r="O577" s="538"/>
      <c r="P577" s="528"/>
      <c r="Q577" s="532" t="str">
        <f ca="1">IF(CONCATENATE('11'!AU38,"; ",'11'!AV38)=$AJ$547,"-",CONCATENATE('11'!AU38,"; ",'11'!AV38))</f>
        <v xml:space="preserve"> ;  </v>
      </c>
      <c r="R577" s="532"/>
      <c r="S577" s="532"/>
      <c r="T577" s="532" t="str">
        <f ca="1">'11'!AW38</f>
        <v xml:space="preserve"> </v>
      </c>
      <c r="U577" s="532"/>
    </row>
    <row r="578" spans="1:21" x14ac:dyDescent="0.35">
      <c r="A578" s="205">
        <v>34</v>
      </c>
      <c r="B578" s="532" t="str">
        <f ca="1">CONCATENATE('11'!AB39," ",'11'!AC39," ",'11'!AD39)</f>
        <v xml:space="preserve">     </v>
      </c>
      <c r="C578" s="532"/>
      <c r="D578" s="532"/>
      <c r="E578" s="527" t="str">
        <f ca="1">IF(CONCATENATE('11'!AE39," (",'11'!AF39,"), ",'11'!AG39,", ",'11'!AH39)=$AJ$594,"",IF(CONCATENATE('11'!AE39," (",'11'!AF39,"), ",'11'!AG39,", ",'11'!AH39)=$AJ$545,"-",CONCATENATE('11'!AE39," (",'11'!AF39,"), ",'11'!AG39,", ",'11'!AH39)))</f>
        <v/>
      </c>
      <c r="F578" s="538"/>
      <c r="G578" s="538"/>
      <c r="H578" s="538"/>
      <c r="I578" s="528"/>
      <c r="J578" s="527" t="str">
        <f ca="1">IF(CONCATENATE('11'!AJ39,", ",'11'!AI39,", ",'11'!AK39," обл., ",'11'!AL39," р-н, ",'11'!AM39," ",'11'!AN39,", ",'11'!AO39," ",'11'!AP39,", буд. ",'11'!AQ39,", кв./оф.",'11'!AR39,".    ",'11'!AS39)=$AJ$538,"",IF(CONCATENATE('11'!AJ39,", ",'11'!AI39,", ",'11'!AK39," обл., ",'11'!AL39," р-н, ",'11'!AM39," ",'11'!AN39,", ",'11'!AO39," ",'11'!AP39,", буд. ",'11'!AQ39,", кв./оф.",'11'!AR39,".    ",'11'!AS39)=$AJ$546,"-",CONCATENATE('11'!AJ39,", ",'11'!AI39,", ",'11'!AK39," обл., ",'11'!AL39," р-н, ",'11'!AM39," ",'11'!AN39,", ",'11'!AO39," ",'11'!AP39,", буд. ",'11'!AQ39,", кв./оф.",'11'!AR39,".    ",'11'!AS39)))</f>
        <v/>
      </c>
      <c r="K578" s="538"/>
      <c r="L578" s="538"/>
      <c r="M578" s="528"/>
      <c r="N578" s="527" t="str">
        <f ca="1">'11'!AT39</f>
        <v xml:space="preserve"> </v>
      </c>
      <c r="O578" s="538"/>
      <c r="P578" s="528"/>
      <c r="Q578" s="532" t="str">
        <f ca="1">IF(CONCATENATE('11'!AU39,"; ",'11'!AV39)=$AJ$547,"-",CONCATENATE('11'!AU39,"; ",'11'!AV39))</f>
        <v xml:space="preserve"> ;  </v>
      </c>
      <c r="R578" s="532"/>
      <c r="S578" s="532"/>
      <c r="T578" s="532" t="str">
        <f ca="1">'11'!AW39</f>
        <v xml:space="preserve"> </v>
      </c>
      <c r="U578" s="532"/>
    </row>
    <row r="579" spans="1:21" x14ac:dyDescent="0.35">
      <c r="A579" s="205">
        <v>35</v>
      </c>
      <c r="B579" s="532" t="str">
        <f ca="1">CONCATENATE('11'!AB40," ",'11'!AC40," ",'11'!AD40)</f>
        <v xml:space="preserve">     </v>
      </c>
      <c r="C579" s="532"/>
      <c r="D579" s="532"/>
      <c r="E579" s="527" t="str">
        <f ca="1">IF(CONCATENATE('11'!AE40," (",'11'!AF40,"), ",'11'!AG40,", ",'11'!AH40)=$AJ$594,"",IF(CONCATENATE('11'!AE40," (",'11'!AF40,"), ",'11'!AG40,", ",'11'!AH40)=$AJ$545,"-",CONCATENATE('11'!AE40," (",'11'!AF40,"), ",'11'!AG40,", ",'11'!AH40)))</f>
        <v/>
      </c>
      <c r="F579" s="538"/>
      <c r="G579" s="538"/>
      <c r="H579" s="538"/>
      <c r="I579" s="528"/>
      <c r="J579" s="527" t="str">
        <f ca="1">IF(CONCATENATE('11'!AJ40,", ",'11'!AI40,", ",'11'!AK40," обл., ",'11'!AL40," р-н, ",'11'!AM40," ",'11'!AN40,", ",'11'!AO40," ",'11'!AP40,", буд. ",'11'!AQ40,", кв./оф.",'11'!AR40,".    ",'11'!AS40)=$AJ$538,"",IF(CONCATENATE('11'!AJ40,", ",'11'!AI40,", ",'11'!AK40," обл., ",'11'!AL40," р-н, ",'11'!AM40," ",'11'!AN40,", ",'11'!AO40," ",'11'!AP40,", буд. ",'11'!AQ40,", кв./оф.",'11'!AR40,".    ",'11'!AS40)=$AJ$546,"-",CONCATENATE('11'!AJ40,", ",'11'!AI40,", ",'11'!AK40," обл., ",'11'!AL40," р-н, ",'11'!AM40," ",'11'!AN40,", ",'11'!AO40," ",'11'!AP40,", буд. ",'11'!AQ40,", кв./оф.",'11'!AR40,".    ",'11'!AS40)))</f>
        <v/>
      </c>
      <c r="K579" s="538"/>
      <c r="L579" s="538"/>
      <c r="M579" s="528"/>
      <c r="N579" s="527" t="str">
        <f ca="1">'11'!AT40</f>
        <v xml:space="preserve"> </v>
      </c>
      <c r="O579" s="538"/>
      <c r="P579" s="528"/>
      <c r="Q579" s="532" t="str">
        <f ca="1">IF(CONCATENATE('11'!AU40,"; ",'11'!AV40)=$AJ$547,"-",CONCATENATE('11'!AU40,"; ",'11'!AV40))</f>
        <v xml:space="preserve"> ;  </v>
      </c>
      <c r="R579" s="532"/>
      <c r="S579" s="532"/>
      <c r="T579" s="532" t="str">
        <f ca="1">'11'!AW40</f>
        <v xml:space="preserve"> </v>
      </c>
      <c r="U579" s="532"/>
    </row>
    <row r="580" spans="1:21" x14ac:dyDescent="0.35">
      <c r="A580" s="205">
        <v>36</v>
      </c>
      <c r="B580" s="532" t="str">
        <f ca="1">CONCATENATE('11'!AB41," ",'11'!AC41," ",'11'!AD41)</f>
        <v xml:space="preserve">     </v>
      </c>
      <c r="C580" s="532"/>
      <c r="D580" s="532"/>
      <c r="E580" s="527" t="str">
        <f ca="1">IF(CONCATENATE('11'!AE41," (",'11'!AF41,"), ",'11'!AG41,", ",'11'!AH41)=$AJ$594,"",IF(CONCATENATE('11'!AE41," (",'11'!AF41,"), ",'11'!AG41,", ",'11'!AH41)=$AJ$545,"-",CONCATENATE('11'!AE41," (",'11'!AF41,"), ",'11'!AG41,", ",'11'!AH41)))</f>
        <v/>
      </c>
      <c r="F580" s="538"/>
      <c r="G580" s="538"/>
      <c r="H580" s="538"/>
      <c r="I580" s="528"/>
      <c r="J580" s="527" t="str">
        <f ca="1">IF(CONCATENATE('11'!AJ41,", ",'11'!AI41,", ",'11'!AK41," обл., ",'11'!AL41," р-н, ",'11'!AM41," ",'11'!AN41,", ",'11'!AO41," ",'11'!AP41,", буд. ",'11'!AQ41,", кв./оф.",'11'!AR41,".    ",'11'!AS41)=$AJ$538,"",IF(CONCATENATE('11'!AJ41,", ",'11'!AI41,", ",'11'!AK41," обл., ",'11'!AL41," р-н, ",'11'!AM41," ",'11'!AN41,", ",'11'!AO41," ",'11'!AP41,", буд. ",'11'!AQ41,", кв./оф.",'11'!AR41,".    ",'11'!AS41)=$AJ$546,"-",CONCATENATE('11'!AJ41,", ",'11'!AI41,", ",'11'!AK41," обл., ",'11'!AL41," р-н, ",'11'!AM41," ",'11'!AN41,", ",'11'!AO41," ",'11'!AP41,", буд. ",'11'!AQ41,", кв./оф.",'11'!AR41,".    ",'11'!AS41)))</f>
        <v/>
      </c>
      <c r="K580" s="538"/>
      <c r="L580" s="538"/>
      <c r="M580" s="528"/>
      <c r="N580" s="527" t="str">
        <f ca="1">'11'!AT41</f>
        <v xml:space="preserve"> </v>
      </c>
      <c r="O580" s="538"/>
      <c r="P580" s="528"/>
      <c r="Q580" s="532" t="str">
        <f ca="1">IF(CONCATENATE('11'!AU41,"; ",'11'!AV41)=$AJ$547,"-",CONCATENATE('11'!AU41,"; ",'11'!AV41))</f>
        <v xml:space="preserve"> ;  </v>
      </c>
      <c r="R580" s="532"/>
      <c r="S580" s="532"/>
      <c r="T580" s="532" t="str">
        <f ca="1">'11'!AW41</f>
        <v xml:space="preserve"> </v>
      </c>
      <c r="U580" s="532"/>
    </row>
    <row r="581" spans="1:21" x14ac:dyDescent="0.35">
      <c r="A581" s="205">
        <v>37</v>
      </c>
      <c r="B581" s="532" t="str">
        <f ca="1">CONCATENATE('11'!AB42," ",'11'!AC42," ",'11'!AD42)</f>
        <v xml:space="preserve">     </v>
      </c>
      <c r="C581" s="532"/>
      <c r="D581" s="532"/>
      <c r="E581" s="527" t="str">
        <f ca="1">IF(CONCATENATE('11'!AE42," (",'11'!AF42,"), ",'11'!AG42,", ",'11'!AH42)=$AJ$594,"",IF(CONCATENATE('11'!AE42," (",'11'!AF42,"), ",'11'!AG42,", ",'11'!AH42)=$AJ$545,"-",CONCATENATE('11'!AE42," (",'11'!AF42,"), ",'11'!AG42,", ",'11'!AH42)))</f>
        <v/>
      </c>
      <c r="F581" s="538"/>
      <c r="G581" s="538"/>
      <c r="H581" s="538"/>
      <c r="I581" s="528"/>
      <c r="J581" s="527" t="str">
        <f ca="1">IF(CONCATENATE('11'!AJ42,", ",'11'!AI42,", ",'11'!AK42," обл., ",'11'!AL42," р-н, ",'11'!AM42," ",'11'!AN42,", ",'11'!AO42," ",'11'!AP42,", буд. ",'11'!AQ42,", кв./оф.",'11'!AR42,".    ",'11'!AS42)=$AJ$538,"",IF(CONCATENATE('11'!AJ42,", ",'11'!AI42,", ",'11'!AK42," обл., ",'11'!AL42," р-н, ",'11'!AM42," ",'11'!AN42,", ",'11'!AO42," ",'11'!AP42,", буд. ",'11'!AQ42,", кв./оф.",'11'!AR42,".    ",'11'!AS42)=$AJ$546,"-",CONCATENATE('11'!AJ42,", ",'11'!AI42,", ",'11'!AK42," обл., ",'11'!AL42," р-н, ",'11'!AM42," ",'11'!AN42,", ",'11'!AO42," ",'11'!AP42,", буд. ",'11'!AQ42,", кв./оф.",'11'!AR42,".    ",'11'!AS42)))</f>
        <v/>
      </c>
      <c r="K581" s="538"/>
      <c r="L581" s="538"/>
      <c r="M581" s="528"/>
      <c r="N581" s="527" t="str">
        <f ca="1">'11'!AT42</f>
        <v xml:space="preserve"> </v>
      </c>
      <c r="O581" s="538"/>
      <c r="P581" s="528"/>
      <c r="Q581" s="532" t="str">
        <f ca="1">IF(CONCATENATE('11'!AU42,"; ",'11'!AV42)=$AJ$547,"-",CONCATENATE('11'!AU42,"; ",'11'!AV42))</f>
        <v xml:space="preserve"> ;  </v>
      </c>
      <c r="R581" s="532"/>
      <c r="S581" s="532"/>
      <c r="T581" s="532" t="str">
        <f ca="1">'11'!AW42</f>
        <v xml:space="preserve"> </v>
      </c>
      <c r="U581" s="532"/>
    </row>
    <row r="582" spans="1:21" x14ac:dyDescent="0.35">
      <c r="A582" s="205">
        <v>38</v>
      </c>
      <c r="B582" s="532" t="str">
        <f ca="1">CONCATENATE('11'!AB43," ",'11'!AC43," ",'11'!AD43)</f>
        <v xml:space="preserve">     </v>
      </c>
      <c r="C582" s="532"/>
      <c r="D582" s="532"/>
      <c r="E582" s="527" t="str">
        <f ca="1">IF(CONCATENATE('11'!AE43," (",'11'!AF43,"), ",'11'!AG43,", ",'11'!AH43)=$AJ$594,"",IF(CONCATENATE('11'!AE43," (",'11'!AF43,"), ",'11'!AG43,", ",'11'!AH43)=$AJ$545,"-",CONCATENATE('11'!AE43," (",'11'!AF43,"), ",'11'!AG43,", ",'11'!AH43)))</f>
        <v/>
      </c>
      <c r="F582" s="538"/>
      <c r="G582" s="538"/>
      <c r="H582" s="538"/>
      <c r="I582" s="528"/>
      <c r="J582" s="527" t="str">
        <f ca="1">IF(CONCATENATE('11'!AJ43,", ",'11'!AI43,", ",'11'!AK43," обл., ",'11'!AL43," р-н, ",'11'!AM43," ",'11'!AN43,", ",'11'!AO43," ",'11'!AP43,", буд. ",'11'!AQ43,", кв./оф.",'11'!AR43,".    ",'11'!AS43)=$AJ$538,"",IF(CONCATENATE('11'!AJ43,", ",'11'!AI43,", ",'11'!AK43," обл., ",'11'!AL43," р-н, ",'11'!AM43," ",'11'!AN43,", ",'11'!AO43," ",'11'!AP43,", буд. ",'11'!AQ43,", кв./оф.",'11'!AR43,".    ",'11'!AS43)=$AJ$546,"-",CONCATENATE('11'!AJ43,", ",'11'!AI43,", ",'11'!AK43," обл., ",'11'!AL43," р-н, ",'11'!AM43," ",'11'!AN43,", ",'11'!AO43," ",'11'!AP43,", буд. ",'11'!AQ43,", кв./оф.",'11'!AR43,".    ",'11'!AS43)))</f>
        <v/>
      </c>
      <c r="K582" s="538"/>
      <c r="L582" s="538"/>
      <c r="M582" s="528"/>
      <c r="N582" s="527" t="str">
        <f ca="1">'11'!AT43</f>
        <v xml:space="preserve"> </v>
      </c>
      <c r="O582" s="538"/>
      <c r="P582" s="528"/>
      <c r="Q582" s="532" t="str">
        <f ca="1">IF(CONCATENATE('11'!AU43,"; ",'11'!AV43)=$AJ$547,"-",CONCATENATE('11'!AU43,"; ",'11'!AV43))</f>
        <v xml:space="preserve"> ;  </v>
      </c>
      <c r="R582" s="532"/>
      <c r="S582" s="532"/>
      <c r="T582" s="532" t="str">
        <f ca="1">'11'!AW43</f>
        <v xml:space="preserve"> </v>
      </c>
      <c r="U582" s="532"/>
    </row>
    <row r="583" spans="1:21" x14ac:dyDescent="0.35">
      <c r="A583" s="205">
        <v>39</v>
      </c>
      <c r="B583" s="532" t="str">
        <f ca="1">CONCATENATE('11'!AB44," ",'11'!AC44," ",'11'!AD44)</f>
        <v xml:space="preserve">     </v>
      </c>
      <c r="C583" s="532"/>
      <c r="D583" s="532"/>
      <c r="E583" s="527" t="str">
        <f ca="1">IF(CONCATENATE('11'!AE44," (",'11'!AF44,"), ",'11'!AG44,", ",'11'!AH44)=$AJ$594,"",IF(CONCATENATE('11'!AE44," (",'11'!AF44,"), ",'11'!AG44,", ",'11'!AH44)=$AJ$545,"-",CONCATENATE('11'!AE44," (",'11'!AF44,"), ",'11'!AG44,", ",'11'!AH44)))</f>
        <v/>
      </c>
      <c r="F583" s="538"/>
      <c r="G583" s="538"/>
      <c r="H583" s="538"/>
      <c r="I583" s="528"/>
      <c r="J583" s="527" t="str">
        <f ca="1">IF(CONCATENATE('11'!AJ44,", ",'11'!AI44,", ",'11'!AK44," обл., ",'11'!AL44," р-н, ",'11'!AM44," ",'11'!AN44,", ",'11'!AO44," ",'11'!AP44,", буд. ",'11'!AQ44,", кв./оф.",'11'!AR44,".    ",'11'!AS44)=$AJ$538,"",IF(CONCATENATE('11'!AJ44,", ",'11'!AI44,", ",'11'!AK44," обл., ",'11'!AL44," р-н, ",'11'!AM44," ",'11'!AN44,", ",'11'!AO44," ",'11'!AP44,", буд. ",'11'!AQ44,", кв./оф.",'11'!AR44,".    ",'11'!AS44)=$AJ$546,"-",CONCATENATE('11'!AJ44,", ",'11'!AI44,", ",'11'!AK44," обл., ",'11'!AL44," р-н, ",'11'!AM44," ",'11'!AN44,", ",'11'!AO44," ",'11'!AP44,", буд. ",'11'!AQ44,", кв./оф.",'11'!AR44,".    ",'11'!AS44)))</f>
        <v/>
      </c>
      <c r="K583" s="538"/>
      <c r="L583" s="538"/>
      <c r="M583" s="528"/>
      <c r="N583" s="527" t="str">
        <f ca="1">'11'!AT44</f>
        <v xml:space="preserve"> </v>
      </c>
      <c r="O583" s="538"/>
      <c r="P583" s="528"/>
      <c r="Q583" s="532" t="str">
        <f ca="1">IF(CONCATENATE('11'!AU44,"; ",'11'!AV44)=$AJ$547,"-",CONCATENATE('11'!AU44,"; ",'11'!AV44))</f>
        <v xml:space="preserve"> ;  </v>
      </c>
      <c r="R583" s="532"/>
      <c r="S583" s="532"/>
      <c r="T583" s="532" t="str">
        <f ca="1">'11'!AW44</f>
        <v xml:space="preserve"> </v>
      </c>
      <c r="U583" s="532"/>
    </row>
    <row r="584" spans="1:21" x14ac:dyDescent="0.35">
      <c r="A584" s="205">
        <v>40</v>
      </c>
      <c r="B584" s="532" t="str">
        <f ca="1">CONCATENATE('11'!AB45," ",'11'!AC45," ",'11'!AD45)</f>
        <v xml:space="preserve">     </v>
      </c>
      <c r="C584" s="532"/>
      <c r="D584" s="532"/>
      <c r="E584" s="527" t="str">
        <f ca="1">IF(CONCATENATE('11'!AE45," (",'11'!AF45,"), ",'11'!AG45,", ",'11'!AH45)=$AJ$594,"",IF(CONCATENATE('11'!AE45," (",'11'!AF45,"), ",'11'!AG45,", ",'11'!AH45)=$AJ$545,"-",CONCATENATE('11'!AE45," (",'11'!AF45,"), ",'11'!AG45,", ",'11'!AH45)))</f>
        <v/>
      </c>
      <c r="F584" s="538"/>
      <c r="G584" s="538"/>
      <c r="H584" s="538"/>
      <c r="I584" s="528"/>
      <c r="J584" s="527" t="str">
        <f ca="1">IF(CONCATENATE('11'!AJ45,", ",'11'!AI45,", ",'11'!AK45," обл., ",'11'!AL45," р-н, ",'11'!AM45," ",'11'!AN45,", ",'11'!AO45," ",'11'!AP45,", буд. ",'11'!AQ45,", кв./оф.",'11'!AR45,".    ",'11'!AS45)=$AJ$538,"",IF(CONCATENATE('11'!AJ45,", ",'11'!AI45,", ",'11'!AK45," обл., ",'11'!AL45," р-н, ",'11'!AM45," ",'11'!AN45,", ",'11'!AO45," ",'11'!AP45,", буд. ",'11'!AQ45,", кв./оф.",'11'!AR45,".    ",'11'!AS45)=$AJ$546,"-",CONCATENATE('11'!AJ45,", ",'11'!AI45,", ",'11'!AK45," обл., ",'11'!AL45," р-н, ",'11'!AM45," ",'11'!AN45,", ",'11'!AO45," ",'11'!AP45,", буд. ",'11'!AQ45,", кв./оф.",'11'!AR45,".    ",'11'!AS45)))</f>
        <v/>
      </c>
      <c r="K584" s="538"/>
      <c r="L584" s="538"/>
      <c r="M584" s="528"/>
      <c r="N584" s="527" t="str">
        <f ca="1">'11'!AT45</f>
        <v xml:space="preserve"> </v>
      </c>
      <c r="O584" s="538"/>
      <c r="P584" s="528"/>
      <c r="Q584" s="532" t="str">
        <f ca="1">IF(CONCATENATE('11'!AU45,"; ",'11'!AV45)=$AJ$547,"-",CONCATENATE('11'!AU45,"; ",'11'!AV45))</f>
        <v xml:space="preserve"> ;  </v>
      </c>
      <c r="R584" s="532"/>
      <c r="S584" s="532"/>
      <c r="T584" s="532" t="str">
        <f ca="1">'11'!AW45</f>
        <v xml:space="preserve"> </v>
      </c>
      <c r="U584" s="532"/>
    </row>
    <row r="585" spans="1:21" x14ac:dyDescent="0.35">
      <c r="A585" s="205">
        <v>41</v>
      </c>
      <c r="B585" s="532" t="str">
        <f ca="1">CONCATENATE('11'!AB46," ",'11'!AC46," ",'11'!AD46)</f>
        <v xml:space="preserve">     </v>
      </c>
      <c r="C585" s="532"/>
      <c r="D585" s="532"/>
      <c r="E585" s="527" t="str">
        <f ca="1">IF(CONCATENATE('11'!AE46," (",'11'!AF46,"), ",'11'!AG46,", ",'11'!AH46)=$AJ$594,"",IF(CONCATENATE('11'!AE46," (",'11'!AF46,"), ",'11'!AG46,", ",'11'!AH46)=$AJ$545,"-",CONCATENATE('11'!AE46," (",'11'!AF46,"), ",'11'!AG46,", ",'11'!AH46)))</f>
        <v/>
      </c>
      <c r="F585" s="538"/>
      <c r="G585" s="538"/>
      <c r="H585" s="538"/>
      <c r="I585" s="528"/>
      <c r="J585" s="527" t="str">
        <f ca="1">IF(CONCATENATE('11'!AJ46,", ",'11'!AI46,", ",'11'!AK46," обл., ",'11'!AL46," р-н, ",'11'!AM46," ",'11'!AN46,", ",'11'!AO46," ",'11'!AP46,", буд. ",'11'!AQ46,", кв./оф.",'11'!AR46,".    ",'11'!AS46)=$AJ$538,"",IF(CONCATENATE('11'!AJ46,", ",'11'!AI46,", ",'11'!AK46," обл., ",'11'!AL46," р-н, ",'11'!AM46," ",'11'!AN46,", ",'11'!AO46," ",'11'!AP46,", буд. ",'11'!AQ46,", кв./оф.",'11'!AR46,".    ",'11'!AS46)=$AJ$546,"-",CONCATENATE('11'!AJ46,", ",'11'!AI46,", ",'11'!AK46," обл., ",'11'!AL46," р-н, ",'11'!AM46," ",'11'!AN46,", ",'11'!AO46," ",'11'!AP46,", буд. ",'11'!AQ46,", кв./оф.",'11'!AR46,".    ",'11'!AS46)))</f>
        <v/>
      </c>
      <c r="K585" s="538"/>
      <c r="L585" s="538"/>
      <c r="M585" s="528"/>
      <c r="N585" s="527" t="str">
        <f ca="1">'11'!AT46</f>
        <v xml:space="preserve"> </v>
      </c>
      <c r="O585" s="538"/>
      <c r="P585" s="528"/>
      <c r="Q585" s="532" t="str">
        <f ca="1">IF(CONCATENATE('11'!AU46,"; ",'11'!AV46)=$AJ$547,"-",CONCATENATE('11'!AU46,"; ",'11'!AV46))</f>
        <v xml:space="preserve"> ;  </v>
      </c>
      <c r="R585" s="532"/>
      <c r="S585" s="532"/>
      <c r="T585" s="532" t="str">
        <f ca="1">'11'!AW46</f>
        <v xml:space="preserve"> </v>
      </c>
      <c r="U585" s="532"/>
    </row>
    <row r="586" spans="1:21" x14ac:dyDescent="0.35">
      <c r="A586" s="205">
        <v>42</v>
      </c>
      <c r="B586" s="532" t="str">
        <f ca="1">CONCATENATE('11'!AB47," ",'11'!AC47," ",'11'!AD47)</f>
        <v xml:space="preserve">     </v>
      </c>
      <c r="C586" s="532"/>
      <c r="D586" s="532"/>
      <c r="E586" s="527" t="str">
        <f ca="1">IF(CONCATENATE('11'!AE47," (",'11'!AF47,"), ",'11'!AG47,", ",'11'!AH47)=$AJ$594,"",IF(CONCATENATE('11'!AE47," (",'11'!AF47,"), ",'11'!AG47,", ",'11'!AH47)=$AJ$545,"-",CONCATENATE('11'!AE47," (",'11'!AF47,"), ",'11'!AG47,", ",'11'!AH47)))</f>
        <v/>
      </c>
      <c r="F586" s="538"/>
      <c r="G586" s="538"/>
      <c r="H586" s="538"/>
      <c r="I586" s="528"/>
      <c r="J586" s="527" t="str">
        <f ca="1">IF(CONCATENATE('11'!AJ47,", ",'11'!AI47,", ",'11'!AK47," обл., ",'11'!AL47," р-н, ",'11'!AM47," ",'11'!AN47,", ",'11'!AO47," ",'11'!AP47,", буд. ",'11'!AQ47,", кв./оф.",'11'!AR47,".    ",'11'!AS47)=$AJ$538,"",IF(CONCATENATE('11'!AJ47,", ",'11'!AI47,", ",'11'!AK47," обл., ",'11'!AL47," р-н, ",'11'!AM47," ",'11'!AN47,", ",'11'!AO47," ",'11'!AP47,", буд. ",'11'!AQ47,", кв./оф.",'11'!AR47,".    ",'11'!AS47)=$AJ$546,"-",CONCATENATE('11'!AJ47,", ",'11'!AI47,", ",'11'!AK47," обл., ",'11'!AL47," р-н, ",'11'!AM47," ",'11'!AN47,", ",'11'!AO47," ",'11'!AP47,", буд. ",'11'!AQ47,", кв./оф.",'11'!AR47,".    ",'11'!AS47)))</f>
        <v/>
      </c>
      <c r="K586" s="538"/>
      <c r="L586" s="538"/>
      <c r="M586" s="528"/>
      <c r="N586" s="527" t="str">
        <f ca="1">'11'!AT47</f>
        <v xml:space="preserve"> </v>
      </c>
      <c r="O586" s="538"/>
      <c r="P586" s="528"/>
      <c r="Q586" s="532" t="str">
        <f ca="1">IF(CONCATENATE('11'!AU47,"; ",'11'!AV47)=$AJ$547,"-",CONCATENATE('11'!AU47,"; ",'11'!AV47))</f>
        <v xml:space="preserve"> ;  </v>
      </c>
      <c r="R586" s="532"/>
      <c r="S586" s="532"/>
      <c r="T586" s="532" t="str">
        <f ca="1">'11'!AW47</f>
        <v xml:space="preserve"> </v>
      </c>
      <c r="U586" s="532"/>
    </row>
    <row r="587" spans="1:21" x14ac:dyDescent="0.35">
      <c r="A587" s="205">
        <v>43</v>
      </c>
      <c r="B587" s="532" t="str">
        <f ca="1">CONCATENATE('11'!AB48," ",'11'!AC48," ",'11'!AD48)</f>
        <v xml:space="preserve">     </v>
      </c>
      <c r="C587" s="532"/>
      <c r="D587" s="532"/>
      <c r="E587" s="527" t="str">
        <f ca="1">IF(CONCATENATE('11'!AE48," (",'11'!AF48,"), ",'11'!AG48,", ",'11'!AH48)=$AJ$594,"",IF(CONCATENATE('11'!AE48," (",'11'!AF48,"), ",'11'!AG48,", ",'11'!AH48)=$AJ$545,"-",CONCATENATE('11'!AE48," (",'11'!AF48,"), ",'11'!AG48,", ",'11'!AH48)))</f>
        <v/>
      </c>
      <c r="F587" s="538"/>
      <c r="G587" s="538"/>
      <c r="H587" s="538"/>
      <c r="I587" s="528"/>
      <c r="J587" s="527" t="str">
        <f ca="1">IF(CONCATENATE('11'!AJ48,", ",'11'!AI48,", ",'11'!AK48," обл., ",'11'!AL48," р-н, ",'11'!AM48," ",'11'!AN48,", ",'11'!AO48," ",'11'!AP48,", буд. ",'11'!AQ48,", кв./оф.",'11'!AR48,".    ",'11'!AS48)=$AJ$538,"",IF(CONCATENATE('11'!AJ48,", ",'11'!AI48,", ",'11'!AK48," обл., ",'11'!AL48," р-н, ",'11'!AM48," ",'11'!AN48,", ",'11'!AO48," ",'11'!AP48,", буд. ",'11'!AQ48,", кв./оф.",'11'!AR48,".    ",'11'!AS48)=$AJ$546,"-",CONCATENATE('11'!AJ48,", ",'11'!AI48,", ",'11'!AK48," обл., ",'11'!AL48," р-н, ",'11'!AM48," ",'11'!AN48,", ",'11'!AO48," ",'11'!AP48,", буд. ",'11'!AQ48,", кв./оф.",'11'!AR48,".    ",'11'!AS48)))</f>
        <v/>
      </c>
      <c r="K587" s="538"/>
      <c r="L587" s="538"/>
      <c r="M587" s="528"/>
      <c r="N587" s="527" t="str">
        <f ca="1">'11'!AT48</f>
        <v xml:space="preserve"> </v>
      </c>
      <c r="O587" s="538"/>
      <c r="P587" s="528"/>
      <c r="Q587" s="532" t="str">
        <f ca="1">IF(CONCATENATE('11'!AU48,"; ",'11'!AV48)=$AJ$547,"-",CONCATENATE('11'!AU48,"; ",'11'!AV48))</f>
        <v xml:space="preserve"> ;  </v>
      </c>
      <c r="R587" s="532"/>
      <c r="S587" s="532"/>
      <c r="T587" s="532" t="str">
        <f ca="1">'11'!AW48</f>
        <v xml:space="preserve"> </v>
      </c>
      <c r="U587" s="532"/>
    </row>
    <row r="588" spans="1:21" x14ac:dyDescent="0.35">
      <c r="A588" s="205">
        <v>44</v>
      </c>
      <c r="B588" s="532" t="str">
        <f ca="1">CONCATENATE('11'!AB49," ",'11'!AC49," ",'11'!AD49)</f>
        <v xml:space="preserve">     </v>
      </c>
      <c r="C588" s="532"/>
      <c r="D588" s="532"/>
      <c r="E588" s="527" t="str">
        <f ca="1">IF(CONCATENATE('11'!AE49," (",'11'!AF49,"), ",'11'!AG49,", ",'11'!AH49)=$AJ$594,"",IF(CONCATENATE('11'!AE49," (",'11'!AF49,"), ",'11'!AG49,", ",'11'!AH49)=$AJ$545,"-",CONCATENATE('11'!AE49," (",'11'!AF49,"), ",'11'!AG49,", ",'11'!AH49)))</f>
        <v/>
      </c>
      <c r="F588" s="538"/>
      <c r="G588" s="538"/>
      <c r="H588" s="538"/>
      <c r="I588" s="528"/>
      <c r="J588" s="527" t="str">
        <f ca="1">IF(CONCATENATE('11'!AJ49,", ",'11'!AI49,", ",'11'!AK49," обл., ",'11'!AL49," р-н, ",'11'!AM49," ",'11'!AN49,", ",'11'!AO49," ",'11'!AP49,", буд. ",'11'!AQ49,", кв./оф.",'11'!AR49,".    ",'11'!AS49)=$AJ$538,"",IF(CONCATENATE('11'!AJ49,", ",'11'!AI49,", ",'11'!AK49," обл., ",'11'!AL49," р-н, ",'11'!AM49," ",'11'!AN49,", ",'11'!AO49," ",'11'!AP49,", буд. ",'11'!AQ49,", кв./оф.",'11'!AR49,".    ",'11'!AS49)=$AJ$546,"-",CONCATENATE('11'!AJ49,", ",'11'!AI49,", ",'11'!AK49," обл., ",'11'!AL49," р-н, ",'11'!AM49," ",'11'!AN49,", ",'11'!AO49," ",'11'!AP49,", буд. ",'11'!AQ49,", кв./оф.",'11'!AR49,".    ",'11'!AS49)))</f>
        <v/>
      </c>
      <c r="K588" s="538"/>
      <c r="L588" s="538"/>
      <c r="M588" s="528"/>
      <c r="N588" s="527" t="str">
        <f ca="1">'11'!AT49</f>
        <v xml:space="preserve"> </v>
      </c>
      <c r="O588" s="538"/>
      <c r="P588" s="528"/>
      <c r="Q588" s="532" t="str">
        <f ca="1">IF(CONCATENATE('11'!AU49,"; ",'11'!AV49)=$AJ$547,"-",CONCATENATE('11'!AU49,"; ",'11'!AV49))</f>
        <v xml:space="preserve"> ;  </v>
      </c>
      <c r="R588" s="532"/>
      <c r="S588" s="532"/>
      <c r="T588" s="532" t="str">
        <f ca="1">'11'!AW49</f>
        <v xml:space="preserve"> </v>
      </c>
      <c r="U588" s="532"/>
    </row>
    <row r="589" spans="1:21" x14ac:dyDescent="0.35">
      <c r="A589" s="205">
        <v>45</v>
      </c>
      <c r="B589" s="532" t="str">
        <f ca="1">CONCATENATE('11'!AB50," ",'11'!AC50," ",'11'!AD50)</f>
        <v xml:space="preserve">     </v>
      </c>
      <c r="C589" s="532"/>
      <c r="D589" s="532"/>
      <c r="E589" s="527" t="str">
        <f ca="1">IF(CONCATENATE('11'!AE50," (",'11'!AF50,"), ",'11'!AG50,", ",'11'!AH50)=$AJ$594,"",IF(CONCATENATE('11'!AE50," (",'11'!AF50,"), ",'11'!AG50,", ",'11'!AH50)=$AJ$545,"-",CONCATENATE('11'!AE50," (",'11'!AF50,"), ",'11'!AG50,", ",'11'!AH50)))</f>
        <v/>
      </c>
      <c r="F589" s="538"/>
      <c r="G589" s="538"/>
      <c r="H589" s="538"/>
      <c r="I589" s="528"/>
      <c r="J589" s="527" t="str">
        <f ca="1">IF(CONCATENATE('11'!AJ50,", ",'11'!AI50,", ",'11'!AK50," обл., ",'11'!AL50," р-н, ",'11'!AM50," ",'11'!AN50,", ",'11'!AO50," ",'11'!AP50,", буд. ",'11'!AQ50,", кв./оф.",'11'!AR50,".    ",'11'!AS50)=$AJ$538,"",IF(CONCATENATE('11'!AJ50,", ",'11'!AI50,", ",'11'!AK50," обл., ",'11'!AL50," р-н, ",'11'!AM50," ",'11'!AN50,", ",'11'!AO50," ",'11'!AP50,", буд. ",'11'!AQ50,", кв./оф.",'11'!AR50,".    ",'11'!AS50)=$AJ$546,"-",CONCATENATE('11'!AJ50,", ",'11'!AI50,", ",'11'!AK50," обл., ",'11'!AL50," р-н, ",'11'!AM50," ",'11'!AN50,", ",'11'!AO50," ",'11'!AP50,", буд. ",'11'!AQ50,", кв./оф.",'11'!AR50,".    ",'11'!AS50)))</f>
        <v/>
      </c>
      <c r="K589" s="538"/>
      <c r="L589" s="538"/>
      <c r="M589" s="528"/>
      <c r="N589" s="527" t="str">
        <f ca="1">'11'!AT50</f>
        <v xml:space="preserve"> </v>
      </c>
      <c r="O589" s="538"/>
      <c r="P589" s="528"/>
      <c r="Q589" s="532" t="str">
        <f ca="1">IF(CONCATENATE('11'!AU50,"; ",'11'!AV50)=$AJ$547,"-",CONCATENATE('11'!AU50,"; ",'11'!AV50))</f>
        <v xml:space="preserve"> ;  </v>
      </c>
      <c r="R589" s="532"/>
      <c r="S589" s="532"/>
      <c r="T589" s="532" t="str">
        <f ca="1">'11'!AW50</f>
        <v xml:space="preserve"> </v>
      </c>
      <c r="U589" s="532"/>
    </row>
    <row r="590" spans="1:21" x14ac:dyDescent="0.35">
      <c r="A590" s="205">
        <v>46</v>
      </c>
      <c r="B590" s="532" t="str">
        <f ca="1">CONCATENATE('11'!AB51," ",'11'!AC51," ",'11'!AD51)</f>
        <v xml:space="preserve">     </v>
      </c>
      <c r="C590" s="532"/>
      <c r="D590" s="532"/>
      <c r="E590" s="527" t="str">
        <f ca="1">IF(CONCATENATE('11'!AE51," (",'11'!AF51,"), ",'11'!AG51,", ",'11'!AH51)=$AJ$594,"",IF(CONCATENATE('11'!AE51," (",'11'!AF51,"), ",'11'!AG51,", ",'11'!AH51)=$AJ$545,"-",CONCATENATE('11'!AE51," (",'11'!AF51,"), ",'11'!AG51,", ",'11'!AH51)))</f>
        <v/>
      </c>
      <c r="F590" s="538"/>
      <c r="G590" s="538"/>
      <c r="H590" s="538"/>
      <c r="I590" s="528"/>
      <c r="J590" s="527" t="str">
        <f ca="1">IF(CONCATENATE('11'!AJ51,", ",'11'!AI51,", ",'11'!AK51," обл., ",'11'!AL51," р-н, ",'11'!AM51," ",'11'!AN51,", ",'11'!AO51," ",'11'!AP51,", буд. ",'11'!AQ51,", кв./оф.",'11'!AR51,".    ",'11'!AS51)=$AJ$538,"",IF(CONCATENATE('11'!AJ51,", ",'11'!AI51,", ",'11'!AK51," обл., ",'11'!AL51," р-н, ",'11'!AM51," ",'11'!AN51,", ",'11'!AO51," ",'11'!AP51,", буд. ",'11'!AQ51,", кв./оф.",'11'!AR51,".    ",'11'!AS51)=$AJ$546,"-",CONCATENATE('11'!AJ51,", ",'11'!AI51,", ",'11'!AK51," обл., ",'11'!AL51," р-н, ",'11'!AM51," ",'11'!AN51,", ",'11'!AO51," ",'11'!AP51,", буд. ",'11'!AQ51,", кв./оф.",'11'!AR51,".    ",'11'!AS51)))</f>
        <v/>
      </c>
      <c r="K590" s="538"/>
      <c r="L590" s="538"/>
      <c r="M590" s="528"/>
      <c r="N590" s="527" t="str">
        <f ca="1">'11'!AT51</f>
        <v xml:space="preserve"> </v>
      </c>
      <c r="O590" s="538"/>
      <c r="P590" s="528"/>
      <c r="Q590" s="532" t="str">
        <f ca="1">IF(CONCATENATE('11'!AU51,"; ",'11'!AV51)=$AJ$547,"-",CONCATENATE('11'!AU51,"; ",'11'!AV51))</f>
        <v xml:space="preserve"> ;  </v>
      </c>
      <c r="R590" s="532"/>
      <c r="S590" s="532"/>
      <c r="T590" s="532" t="str">
        <f ca="1">'11'!AW51</f>
        <v xml:space="preserve"> </v>
      </c>
      <c r="U590" s="532"/>
    </row>
    <row r="591" spans="1:21" x14ac:dyDescent="0.35">
      <c r="A591" s="205">
        <v>47</v>
      </c>
      <c r="B591" s="532" t="str">
        <f ca="1">CONCATENATE('11'!AB52," ",'11'!AC52," ",'11'!AD52)</f>
        <v xml:space="preserve">     </v>
      </c>
      <c r="C591" s="532"/>
      <c r="D591" s="532"/>
      <c r="E591" s="527" t="str">
        <f ca="1">IF(CONCATENATE('11'!AE52," (",'11'!AF52,"), ",'11'!AG52,", ",'11'!AH52)=$AJ$594,"",IF(CONCATENATE('11'!AE52," (",'11'!AF52,"), ",'11'!AG52,", ",'11'!AH52)=$AJ$545,"-",CONCATENATE('11'!AE52," (",'11'!AF52,"), ",'11'!AG52,", ",'11'!AH52)))</f>
        <v/>
      </c>
      <c r="F591" s="538"/>
      <c r="G591" s="538"/>
      <c r="H591" s="538"/>
      <c r="I591" s="528"/>
      <c r="J591" s="527" t="str">
        <f ca="1">IF(CONCATENATE('11'!AJ52,", ",'11'!AI52,", ",'11'!AK52," обл., ",'11'!AL52," р-н, ",'11'!AM52," ",'11'!AN52,", ",'11'!AO52," ",'11'!AP52,", буд. ",'11'!AQ52,", кв./оф.",'11'!AR52,".    ",'11'!AS52)=$AJ$538,"",IF(CONCATENATE('11'!AJ52,", ",'11'!AI52,", ",'11'!AK52," обл., ",'11'!AL52," р-н, ",'11'!AM52," ",'11'!AN52,", ",'11'!AO52," ",'11'!AP52,", буд. ",'11'!AQ52,", кв./оф.",'11'!AR52,".    ",'11'!AS52)=$AJ$546,"-",CONCATENATE('11'!AJ52,", ",'11'!AI52,", ",'11'!AK52," обл., ",'11'!AL52," р-н, ",'11'!AM52," ",'11'!AN52,", ",'11'!AO52," ",'11'!AP52,", буд. ",'11'!AQ52,", кв./оф.",'11'!AR52,".    ",'11'!AS52)))</f>
        <v/>
      </c>
      <c r="K591" s="538"/>
      <c r="L591" s="538"/>
      <c r="M591" s="528"/>
      <c r="N591" s="527" t="str">
        <f ca="1">'11'!AT52</f>
        <v xml:space="preserve"> </v>
      </c>
      <c r="O591" s="538"/>
      <c r="P591" s="528"/>
      <c r="Q591" s="532" t="str">
        <f ca="1">IF(CONCATENATE('11'!AU52,"; ",'11'!AV52)=$AJ$547,"-",CONCATENATE('11'!AU52,"; ",'11'!AV52))</f>
        <v xml:space="preserve"> ;  </v>
      </c>
      <c r="R591" s="532"/>
      <c r="S591" s="532"/>
      <c r="T591" s="532" t="str">
        <f ca="1">'11'!AW52</f>
        <v xml:space="preserve"> </v>
      </c>
      <c r="U591" s="532"/>
    </row>
    <row r="592" spans="1:21" x14ac:dyDescent="0.35">
      <c r="A592" s="205">
        <v>48</v>
      </c>
      <c r="B592" s="532" t="str">
        <f ca="1">CONCATENATE('11'!AB53," ",'11'!AC53," ",'11'!AD53)</f>
        <v xml:space="preserve">     </v>
      </c>
      <c r="C592" s="532"/>
      <c r="D592" s="532"/>
      <c r="E592" s="527" t="str">
        <f ca="1">IF(CONCATENATE('11'!AE53," (",'11'!AF53,"), ",'11'!AG53,", ",'11'!AH53)=$AJ$594,"",IF(CONCATENATE('11'!AE53," (",'11'!AF53,"), ",'11'!AG53,", ",'11'!AH53)=$AJ$545,"-",CONCATENATE('11'!AE53," (",'11'!AF53,"), ",'11'!AG53,", ",'11'!AH53)))</f>
        <v/>
      </c>
      <c r="F592" s="538"/>
      <c r="G592" s="538"/>
      <c r="H592" s="538"/>
      <c r="I592" s="528"/>
      <c r="J592" s="527" t="str">
        <f ca="1">IF(CONCATENATE('11'!AJ53,", ",'11'!AI53,", ",'11'!AK53," обл., ",'11'!AL53," р-н, ",'11'!AM53," ",'11'!AN53,", ",'11'!AO53," ",'11'!AP53,", буд. ",'11'!AQ53,", кв./оф.",'11'!AR53,".    ",'11'!AS53)=$AJ$538,"",IF(CONCATENATE('11'!AJ53,", ",'11'!AI53,", ",'11'!AK53," обл., ",'11'!AL53," р-н, ",'11'!AM53," ",'11'!AN53,", ",'11'!AO53," ",'11'!AP53,", буд. ",'11'!AQ53,", кв./оф.",'11'!AR53,".    ",'11'!AS53)=$AJ$546,"-",CONCATENATE('11'!AJ53,", ",'11'!AI53,", ",'11'!AK53," обл., ",'11'!AL53," р-н, ",'11'!AM53," ",'11'!AN53,", ",'11'!AO53," ",'11'!AP53,", буд. ",'11'!AQ53,", кв./оф.",'11'!AR53,".    ",'11'!AS53)))</f>
        <v/>
      </c>
      <c r="K592" s="538"/>
      <c r="L592" s="538"/>
      <c r="M592" s="528"/>
      <c r="N592" s="527" t="str">
        <f ca="1">'11'!AT53</f>
        <v xml:space="preserve"> </v>
      </c>
      <c r="O592" s="538"/>
      <c r="P592" s="528"/>
      <c r="Q592" s="532" t="str">
        <f ca="1">IF(CONCATENATE('11'!AU53,"; ",'11'!AV53)=$AJ$547,"-",CONCATENATE('11'!AU53,"; ",'11'!AV53))</f>
        <v xml:space="preserve"> ;  </v>
      </c>
      <c r="R592" s="532"/>
      <c r="S592" s="532"/>
      <c r="T592" s="532" t="str">
        <f ca="1">'11'!AW53</f>
        <v xml:space="preserve"> </v>
      </c>
      <c r="U592" s="532"/>
    </row>
    <row r="593" spans="1:36" x14ac:dyDescent="0.35">
      <c r="A593" s="205">
        <v>49</v>
      </c>
      <c r="B593" s="532" t="str">
        <f ca="1">CONCATENATE('11'!AB54," ",'11'!AC54," ",'11'!AD54)</f>
        <v xml:space="preserve">     </v>
      </c>
      <c r="C593" s="532"/>
      <c r="D593" s="532"/>
      <c r="E593" s="527" t="str">
        <f ca="1">IF(CONCATENATE('11'!AE54," (",'11'!AF54,"), ",'11'!AG54,", ",'11'!AH54)=$AJ$594,"",IF(CONCATENATE('11'!AE54," (",'11'!AF54,"), ",'11'!AG54,", ",'11'!AH54)=$AJ$545,"-",CONCATENATE('11'!AE54," (",'11'!AF54,"), ",'11'!AG54,", ",'11'!AH54)))</f>
        <v/>
      </c>
      <c r="F593" s="538"/>
      <c r="G593" s="538"/>
      <c r="H593" s="538"/>
      <c r="I593" s="528"/>
      <c r="J593" s="527" t="str">
        <f ca="1">IF(CONCATENATE('11'!AJ54,", ",'11'!AI54,", ",'11'!AK54," обл., ",'11'!AL54," р-н, ",'11'!AM54," ",'11'!AN54,", ",'11'!AO54," ",'11'!AP54,", буд. ",'11'!AQ54,", кв./оф.",'11'!AR54,".    ",'11'!AS54)=$AJ$538,"",IF(CONCATENATE('11'!AJ54,", ",'11'!AI54,", ",'11'!AK54," обл., ",'11'!AL54," р-н, ",'11'!AM54," ",'11'!AN54,", ",'11'!AO54," ",'11'!AP54,", буд. ",'11'!AQ54,", кв./оф.",'11'!AR54,".    ",'11'!AS54)=$AJ$546,"-",CONCATENATE('11'!AJ54,", ",'11'!AI54,", ",'11'!AK54," обл., ",'11'!AL54," р-н, ",'11'!AM54," ",'11'!AN54,", ",'11'!AO54," ",'11'!AP54,", буд. ",'11'!AQ54,", кв./оф.",'11'!AR54,".    ",'11'!AS54)))</f>
        <v/>
      </c>
      <c r="K593" s="538"/>
      <c r="L593" s="538"/>
      <c r="M593" s="528"/>
      <c r="N593" s="527" t="str">
        <f ca="1">'11'!AT54</f>
        <v xml:space="preserve"> </v>
      </c>
      <c r="O593" s="538"/>
      <c r="P593" s="528"/>
      <c r="Q593" s="532" t="str">
        <f ca="1">IF(CONCATENATE('11'!AU54,"; ",'11'!AV54)=$AJ$547,"-",CONCATENATE('11'!AU54,"; ",'11'!AV54))</f>
        <v xml:space="preserve"> ;  </v>
      </c>
      <c r="R593" s="532"/>
      <c r="S593" s="532"/>
      <c r="T593" s="532" t="str">
        <f ca="1">'11'!AW54</f>
        <v xml:space="preserve"> </v>
      </c>
      <c r="U593" s="532"/>
    </row>
    <row r="594" spans="1:36" x14ac:dyDescent="0.35">
      <c r="A594" s="205">
        <v>50</v>
      </c>
      <c r="B594" s="532" t="str">
        <f ca="1">CONCATENATE('11'!AB55," ",'11'!AC55," ",'11'!AD55)</f>
        <v xml:space="preserve">     </v>
      </c>
      <c r="C594" s="532"/>
      <c r="D594" s="532"/>
      <c r="E594" s="527" t="str">
        <f ca="1">IF(CONCATENATE('11'!AE55," (",'11'!AF55,"), ",'11'!AG55,", ",'11'!AH55)=$AJ$594,"",IF(CONCATENATE('11'!AE55," (",'11'!AF55,"), ",'11'!AG55,", ",'11'!AH55)=$AJ$545,"-",CONCATENATE('11'!AE55," (",'11'!AF55,"), ",'11'!AG55,", ",'11'!AH55)))</f>
        <v/>
      </c>
      <c r="F594" s="538"/>
      <c r="G594" s="538"/>
      <c r="H594" s="538"/>
      <c r="I594" s="528"/>
      <c r="J594" s="527" t="str">
        <f ca="1">IF(CONCATENATE('11'!AJ55,", ",'11'!AI55,", ",'11'!AK55," обл., ",'11'!AL55," р-н, ",'11'!AM55," ",'11'!AN55,", ",'11'!AO55," ",'11'!AP55,", буд. ",'11'!AQ55,", кв./оф.",'11'!AR55,".    ",'11'!AS55)=$AJ$538,"",IF(CONCATENATE('11'!AJ55,", ",'11'!AI55,", ",'11'!AK55," обл., ",'11'!AL55," р-н, ",'11'!AM55," ",'11'!AN55,", ",'11'!AO55," ",'11'!AP55,", буд. ",'11'!AQ55,", кв./оф.",'11'!AR55,".    ",'11'!AS55)=$AJ$546,"-",CONCATENATE('11'!AJ55,", ",'11'!AI55,", ",'11'!AK55," обл., ",'11'!AL55," р-н, ",'11'!AM55," ",'11'!AN55,", ",'11'!AO55," ",'11'!AP55,", буд. ",'11'!AQ55,", кв./оф.",'11'!AR55,".    ",'11'!AS55)))</f>
        <v/>
      </c>
      <c r="K594" s="538"/>
      <c r="L594" s="538"/>
      <c r="M594" s="528"/>
      <c r="N594" s="527" t="str">
        <f ca="1">'11'!AT55</f>
        <v xml:space="preserve"> </v>
      </c>
      <c r="O594" s="538"/>
      <c r="P594" s="528"/>
      <c r="Q594" s="532" t="str">
        <f ca="1">IF(CONCATENATE('11'!AU55,"; ",'11'!AV55)=$AJ$547,"-",CONCATENATE('11'!AU55,"; ",'11'!AV55))</f>
        <v xml:space="preserve"> ;  </v>
      </c>
      <c r="R594" s="532"/>
      <c r="S594" s="532"/>
      <c r="T594" s="532" t="str">
        <f ca="1">'11'!AW55</f>
        <v xml:space="preserve"> </v>
      </c>
      <c r="U594" s="532"/>
      <c r="AJ594" t="s">
        <v>415</v>
      </c>
    </row>
    <row r="595" spans="1:36" ht="35.25" customHeight="1" x14ac:dyDescent="0.35">
      <c r="A595" s="536" t="s">
        <v>799</v>
      </c>
      <c r="B595" s="536"/>
      <c r="C595" s="536"/>
      <c r="D595" s="537"/>
      <c r="E595" s="537"/>
      <c r="F595" s="537"/>
      <c r="G595" s="537"/>
      <c r="H595" s="537"/>
      <c r="I595" s="537"/>
      <c r="J595" s="537"/>
      <c r="K595" s="537"/>
      <c r="L595" s="537"/>
      <c r="M595" s="537"/>
      <c r="N595" s="537"/>
      <c r="O595" s="537"/>
      <c r="P595" s="537"/>
      <c r="Q595" s="537"/>
      <c r="R595" s="537"/>
      <c r="S595" s="537"/>
      <c r="T595" s="537"/>
      <c r="U595" s="537"/>
    </row>
    <row r="596" spans="1:36" ht="14.25" customHeight="1" x14ac:dyDescent="0.35">
      <c r="A596" s="198"/>
      <c r="B596" s="200"/>
      <c r="C596" s="200"/>
      <c r="D596" s="200"/>
      <c r="E596" s="200"/>
      <c r="F596" s="200"/>
      <c r="G596" s="200"/>
      <c r="H596" s="200"/>
      <c r="I596" s="200"/>
      <c r="J596" s="200"/>
      <c r="K596" s="200"/>
      <c r="L596" s="200"/>
      <c r="M596" s="202"/>
      <c r="N596" s="200"/>
      <c r="O596" s="200"/>
      <c r="P596" s="200"/>
      <c r="Q596" s="202"/>
      <c r="R596" s="200"/>
      <c r="S596" s="202"/>
      <c r="T596" s="202"/>
      <c r="U596" s="202"/>
    </row>
    <row r="597" spans="1:36" ht="15.75" customHeight="1" x14ac:dyDescent="0.35">
      <c r="A597" s="534" t="str">
        <f>'Анкета (зміст)'!A33</f>
        <v>ІV. Оцінка реальних або потенційних конфліктів інтересів</v>
      </c>
      <c r="B597" s="558"/>
      <c r="C597" s="558"/>
      <c r="D597" s="558"/>
      <c r="E597" s="558"/>
      <c r="F597" s="558"/>
      <c r="G597" s="558"/>
      <c r="H597" s="558"/>
      <c r="I597" s="558"/>
      <c r="J597" s="558"/>
      <c r="K597" s="558"/>
      <c r="L597" s="558"/>
      <c r="M597" s="558"/>
      <c r="N597" s="558"/>
      <c r="O597" s="558"/>
      <c r="P597" s="558"/>
      <c r="Q597" s="558"/>
      <c r="R597" s="558"/>
      <c r="S597" s="558"/>
      <c r="T597" s="558"/>
      <c r="U597" s="558"/>
    </row>
    <row r="598" spans="1:36" ht="18.75" customHeight="1" x14ac:dyDescent="0.35">
      <c r="A598" s="534" t="str">
        <f>'Анкета (зміст)'!A34</f>
        <v>12. Інформація щодо реального або потенційного конфлікту інтересів</v>
      </c>
      <c r="B598" s="558"/>
      <c r="C598" s="558"/>
      <c r="D598" s="558"/>
      <c r="E598" s="558"/>
      <c r="F598" s="558"/>
      <c r="G598" s="558"/>
      <c r="H598" s="558"/>
      <c r="I598" s="558"/>
      <c r="J598" s="558"/>
      <c r="K598" s="558"/>
      <c r="L598" s="558"/>
      <c r="M598" s="558"/>
      <c r="N598" s="558"/>
      <c r="O598" s="558"/>
      <c r="P598" s="558"/>
      <c r="Q598" s="558"/>
      <c r="R598" s="558"/>
      <c r="S598" s="558"/>
      <c r="T598" s="558"/>
      <c r="U598" s="558"/>
    </row>
    <row r="599" spans="1:36" ht="15" customHeight="1" x14ac:dyDescent="0.35">
      <c r="A599" s="209"/>
      <c r="B599" s="201"/>
      <c r="C599" s="201"/>
      <c r="D599" s="201"/>
      <c r="E599" s="201"/>
      <c r="F599" s="201"/>
      <c r="G599" s="201"/>
      <c r="H599" s="201"/>
      <c r="I599" s="201"/>
      <c r="J599" s="201"/>
      <c r="K599" s="201"/>
      <c r="L599" s="200"/>
      <c r="M599" s="202"/>
      <c r="N599" s="200"/>
      <c r="O599" s="200"/>
      <c r="P599" s="200"/>
      <c r="Q599" s="202"/>
      <c r="R599" s="200"/>
      <c r="S599" s="202"/>
      <c r="T599" s="202"/>
      <c r="U599" s="203" t="s">
        <v>384</v>
      </c>
    </row>
    <row r="600" spans="1:36" ht="12.75" customHeight="1" x14ac:dyDescent="0.35">
      <c r="A600" s="553" t="s">
        <v>371</v>
      </c>
      <c r="B600" s="551" t="s">
        <v>886</v>
      </c>
      <c r="C600" s="551"/>
      <c r="D600" s="551"/>
      <c r="E600" s="551"/>
      <c r="F600" s="551"/>
      <c r="G600" s="551"/>
      <c r="H600" s="551"/>
      <c r="I600" s="551"/>
      <c r="J600" s="551"/>
      <c r="K600" s="551"/>
      <c r="L600" s="551"/>
      <c r="M600" s="551"/>
      <c r="N600" s="551"/>
      <c r="O600" s="551"/>
      <c r="P600" s="551"/>
      <c r="Q600" s="551"/>
      <c r="R600" s="551"/>
      <c r="S600" s="551"/>
      <c r="T600" s="551"/>
      <c r="U600" s="553" t="s">
        <v>145</v>
      </c>
    </row>
    <row r="601" spans="1:36" ht="10.5" customHeight="1" x14ac:dyDescent="0.35">
      <c r="A601" s="553" t="s">
        <v>382</v>
      </c>
      <c r="B601" s="551"/>
      <c r="C601" s="551"/>
      <c r="D601" s="551"/>
      <c r="E601" s="551"/>
      <c r="F601" s="551"/>
      <c r="G601" s="551"/>
      <c r="H601" s="551"/>
      <c r="I601" s="551"/>
      <c r="J601" s="551"/>
      <c r="K601" s="551"/>
      <c r="L601" s="551"/>
      <c r="M601" s="551"/>
      <c r="N601" s="551"/>
      <c r="O601" s="551"/>
      <c r="P601" s="551"/>
      <c r="Q601" s="551"/>
      <c r="R601" s="551"/>
      <c r="S601" s="551"/>
      <c r="T601" s="551"/>
      <c r="U601" s="553"/>
    </row>
    <row r="602" spans="1:36" x14ac:dyDescent="0.35">
      <c r="A602" s="204">
        <v>1</v>
      </c>
      <c r="B602" s="553">
        <v>2</v>
      </c>
      <c r="C602" s="553"/>
      <c r="D602" s="553"/>
      <c r="E602" s="553"/>
      <c r="F602" s="553"/>
      <c r="G602" s="553"/>
      <c r="H602" s="553"/>
      <c r="I602" s="553"/>
      <c r="J602" s="553"/>
      <c r="K602" s="553"/>
      <c r="L602" s="553"/>
      <c r="M602" s="553"/>
      <c r="N602" s="553"/>
      <c r="O602" s="553"/>
      <c r="P602" s="553"/>
      <c r="Q602" s="553"/>
      <c r="R602" s="553"/>
      <c r="S602" s="553"/>
      <c r="T602" s="553"/>
      <c r="U602" s="204">
        <v>3</v>
      </c>
    </row>
    <row r="603" spans="1:36" ht="55.5" customHeight="1" x14ac:dyDescent="0.35">
      <c r="A603" s="539">
        <v>1</v>
      </c>
      <c r="B603" s="532" t="str">
        <f>'Т.12-21'!B6</f>
        <v>Чи маєте Ви (Ваші асоційовані особи) або юридичні особи, з якими Ви (Ваші асоційовані особи) перебуваєте в трудових відносинах, або в яких Ви (Ваші асоційовані особи) є керівником, головним бухгалтером, ключовою особою або власником істотної участі/контролером, зобов’язання майнового характеру перед заявником/надавачем фінансових послуг/надавачем фінансових платіжних послуг, до якого Вас обрано керівником, головним бухгалтером, ключовою особою, його материнською та/або дочірніми компаніями?  Якщо так, то надайте пояснення</v>
      </c>
      <c r="C603" s="532"/>
      <c r="D603" s="532"/>
      <c r="E603" s="532"/>
      <c r="F603" s="532"/>
      <c r="G603" s="532"/>
      <c r="H603" s="532"/>
      <c r="I603" s="532"/>
      <c r="J603" s="532"/>
      <c r="K603" s="532"/>
      <c r="L603" s="532"/>
      <c r="M603" s="532"/>
      <c r="N603" s="532"/>
      <c r="O603" s="532"/>
      <c r="P603" s="532"/>
      <c r="Q603" s="532"/>
      <c r="R603" s="532"/>
      <c r="S603" s="532"/>
      <c r="T603" s="532"/>
      <c r="U603" s="216" t="str">
        <f ca="1">'Т.12-21'!AC6</f>
        <v xml:space="preserve"> </v>
      </c>
    </row>
    <row r="604" spans="1:36" x14ac:dyDescent="0.35">
      <c r="A604" s="539"/>
      <c r="B604" s="532" t="s">
        <v>386</v>
      </c>
      <c r="C604" s="532"/>
      <c r="D604" s="532"/>
      <c r="E604" s="523" t="str">
        <f ca="1">'Т.12-21'!AD6</f>
        <v xml:space="preserve"> </v>
      </c>
      <c r="F604" s="523"/>
      <c r="G604" s="523"/>
      <c r="H604" s="523"/>
      <c r="I604" s="523"/>
      <c r="J604" s="523"/>
      <c r="K604" s="523"/>
      <c r="L604" s="523"/>
      <c r="M604" s="523"/>
      <c r="N604" s="523"/>
      <c r="O604" s="523"/>
      <c r="P604" s="523"/>
      <c r="Q604" s="523"/>
      <c r="R604" s="523"/>
      <c r="S604" s="523"/>
      <c r="T604" s="523"/>
      <c r="U604" s="523"/>
    </row>
    <row r="605" spans="1:36" ht="42" customHeight="1" x14ac:dyDescent="0.35">
      <c r="A605" s="539">
        <v>2</v>
      </c>
      <c r="B605" s="532" t="str">
        <f>'Т.12-21'!B7</f>
        <v>Чи володієте Ви (Ваші асоційовані особи) прямо або опосередковано часткою/акціями/є членом заявника/надавача фінансових послуг/надавача фінансових платіжних послуг, до якого Вас обрано керівником, головним бухгалтером, ключовою особою, його материнської та/або дочірніх компаній?  Якщо так, то надайте пояснення</v>
      </c>
      <c r="C605" s="532"/>
      <c r="D605" s="532"/>
      <c r="E605" s="532"/>
      <c r="F605" s="532"/>
      <c r="G605" s="532"/>
      <c r="H605" s="532"/>
      <c r="I605" s="532"/>
      <c r="J605" s="532"/>
      <c r="K605" s="532"/>
      <c r="L605" s="532"/>
      <c r="M605" s="532"/>
      <c r="N605" s="532"/>
      <c r="O605" s="532"/>
      <c r="P605" s="532"/>
      <c r="Q605" s="532"/>
      <c r="R605" s="532"/>
      <c r="S605" s="532"/>
      <c r="T605" s="532"/>
      <c r="U605" s="216" t="str">
        <f ca="1">'Т.12-21'!AC7</f>
        <v xml:space="preserve"> </v>
      </c>
    </row>
    <row r="606" spans="1:36" x14ac:dyDescent="0.35">
      <c r="A606" s="539"/>
      <c r="B606" s="532" t="str">
        <f>B604</f>
        <v>Відповідь:</v>
      </c>
      <c r="C606" s="532"/>
      <c r="D606" s="532"/>
      <c r="E606" s="523" t="str">
        <f ca="1">'Т.12-21'!AD7</f>
        <v xml:space="preserve"> </v>
      </c>
      <c r="F606" s="523"/>
      <c r="G606" s="523"/>
      <c r="H606" s="523"/>
      <c r="I606" s="523"/>
      <c r="J606" s="523"/>
      <c r="K606" s="523"/>
      <c r="L606" s="523"/>
      <c r="M606" s="523"/>
      <c r="N606" s="523"/>
      <c r="O606" s="523"/>
      <c r="P606" s="523"/>
      <c r="Q606" s="523"/>
      <c r="R606" s="523"/>
      <c r="S606" s="523"/>
      <c r="T606" s="523"/>
      <c r="U606" s="523"/>
    </row>
    <row r="607" spans="1:36" ht="43.5" customHeight="1" x14ac:dyDescent="0.35">
      <c r="A607" s="539">
        <v>3</v>
      </c>
      <c r="B607" s="532" t="str">
        <f>'Т.12-21'!B8</f>
        <v>Чи є Ви (Ваші асоційовані особи) учасниками, працівниками, консультантами тощо юридичної особи, яка перебуває в ділових відносинах із заявником/надавачем фінансових послуг/надавачем фінансових платіжних послуг, до якого Вас обрано керівником, головним бухгалтером, ключовою особою?  Якщо так, то надайте пояснення</v>
      </c>
      <c r="C607" s="532"/>
      <c r="D607" s="532"/>
      <c r="E607" s="532"/>
      <c r="F607" s="532"/>
      <c r="G607" s="532"/>
      <c r="H607" s="532"/>
      <c r="I607" s="532"/>
      <c r="J607" s="532"/>
      <c r="K607" s="532"/>
      <c r="L607" s="532"/>
      <c r="M607" s="532"/>
      <c r="N607" s="532"/>
      <c r="O607" s="532"/>
      <c r="P607" s="532"/>
      <c r="Q607" s="532"/>
      <c r="R607" s="532"/>
      <c r="S607" s="532"/>
      <c r="T607" s="532"/>
      <c r="U607" s="216" t="str">
        <f ca="1">'Т.12-21'!AC8</f>
        <v xml:space="preserve"> </v>
      </c>
    </row>
    <row r="608" spans="1:36" x14ac:dyDescent="0.35">
      <c r="A608" s="539"/>
      <c r="B608" s="532" t="str">
        <f>B606</f>
        <v>Відповідь:</v>
      </c>
      <c r="C608" s="532"/>
      <c r="D608" s="532"/>
      <c r="E608" s="523" t="str">
        <f ca="1">'Т.12-21'!AD8</f>
        <v xml:space="preserve"> </v>
      </c>
      <c r="F608" s="523"/>
      <c r="G608" s="523"/>
      <c r="H608" s="523"/>
      <c r="I608" s="523"/>
      <c r="J608" s="523"/>
      <c r="K608" s="523"/>
      <c r="L608" s="523"/>
      <c r="M608" s="523"/>
      <c r="N608" s="523"/>
      <c r="O608" s="523"/>
      <c r="P608" s="523"/>
      <c r="Q608" s="523"/>
      <c r="R608" s="523"/>
      <c r="S608" s="523"/>
      <c r="T608" s="523"/>
      <c r="U608" s="523"/>
    </row>
    <row r="609" spans="1:21" ht="41.25" customHeight="1" x14ac:dyDescent="0.35">
      <c r="A609" s="539">
        <v>4</v>
      </c>
      <c r="B609" s="532" t="str">
        <f>'Т.12-21'!B9</f>
        <v>Чи берете Ви (Ваші асоційовані особи) участь у будь-якій іншій діяльності, що конкурує в будь-якій формі з інтересами заявника/надавача фінансових послуг/надавача фінансових платіжних послуг, до якого Вас обрано керівником, головним бухгалтером, ключовою особою?  Якщо так, то надайте пояснення</v>
      </c>
      <c r="C609" s="532"/>
      <c r="D609" s="532"/>
      <c r="E609" s="532"/>
      <c r="F609" s="532"/>
      <c r="G609" s="532"/>
      <c r="H609" s="532"/>
      <c r="I609" s="532"/>
      <c r="J609" s="532"/>
      <c r="K609" s="532"/>
      <c r="L609" s="532"/>
      <c r="M609" s="532"/>
      <c r="N609" s="532"/>
      <c r="O609" s="532"/>
      <c r="P609" s="532"/>
      <c r="Q609" s="532"/>
      <c r="R609" s="532"/>
      <c r="S609" s="532"/>
      <c r="T609" s="532"/>
      <c r="U609" s="216" t="str">
        <f ca="1">'Т.12-21'!AC9</f>
        <v xml:space="preserve"> </v>
      </c>
    </row>
    <row r="610" spans="1:21" x14ac:dyDescent="0.35">
      <c r="A610" s="539"/>
      <c r="B610" s="532" t="str">
        <f>B608</f>
        <v>Відповідь:</v>
      </c>
      <c r="C610" s="532"/>
      <c r="D610" s="532"/>
      <c r="E610" s="523" t="str">
        <f ca="1">'Т.12-21'!AD9</f>
        <v xml:space="preserve"> </v>
      </c>
      <c r="F610" s="523"/>
      <c r="G610" s="523"/>
      <c r="H610" s="523"/>
      <c r="I610" s="523"/>
      <c r="J610" s="523"/>
      <c r="K610" s="523"/>
      <c r="L610" s="523"/>
      <c r="M610" s="523"/>
      <c r="N610" s="523"/>
      <c r="O610" s="523"/>
      <c r="P610" s="523"/>
      <c r="Q610" s="523"/>
      <c r="R610" s="523"/>
      <c r="S610" s="523"/>
      <c r="T610" s="523"/>
      <c r="U610" s="523"/>
    </row>
    <row r="611" spans="1:21" ht="40.5" customHeight="1" x14ac:dyDescent="0.35">
      <c r="A611" s="539">
        <v>5</v>
      </c>
      <c r="B611" s="532" t="str">
        <f>'Т.12-21'!B10</f>
        <v>Чи маєте Ви (Ваші асоційовані особи) інші майнові або немайнові інтереси, які можуть призвести до конфлікту інтересів під час обіймання Вами посади керівника, головного бухгалтера, ключової особи заявника/надавача фінансових послуг/надавача фінансових платіжних послуг, на яку Вас  обрано (призначено)? Якщо так, то надайте пояснення</v>
      </c>
      <c r="C611" s="532"/>
      <c r="D611" s="532"/>
      <c r="E611" s="532"/>
      <c r="F611" s="532"/>
      <c r="G611" s="532"/>
      <c r="H611" s="532"/>
      <c r="I611" s="532"/>
      <c r="J611" s="532"/>
      <c r="K611" s="532"/>
      <c r="L611" s="532"/>
      <c r="M611" s="532"/>
      <c r="N611" s="532"/>
      <c r="O611" s="532"/>
      <c r="P611" s="532"/>
      <c r="Q611" s="532"/>
      <c r="R611" s="532"/>
      <c r="S611" s="532"/>
      <c r="T611" s="532"/>
      <c r="U611" s="216" t="str">
        <f ca="1">'Т.12-21'!AC10</f>
        <v xml:space="preserve"> </v>
      </c>
    </row>
    <row r="612" spans="1:21" x14ac:dyDescent="0.35">
      <c r="A612" s="539"/>
      <c r="B612" s="532" t="str">
        <f>B610</f>
        <v>Відповідь:</v>
      </c>
      <c r="C612" s="532"/>
      <c r="D612" s="532"/>
      <c r="E612" s="523" t="str">
        <f ca="1">'Т.12-21'!AD10</f>
        <v xml:space="preserve"> </v>
      </c>
      <c r="F612" s="523"/>
      <c r="G612" s="523"/>
      <c r="H612" s="523"/>
      <c r="I612" s="523"/>
      <c r="J612" s="523"/>
      <c r="K612" s="523"/>
      <c r="L612" s="523"/>
      <c r="M612" s="523"/>
      <c r="N612" s="523"/>
      <c r="O612" s="523"/>
      <c r="P612" s="523"/>
      <c r="Q612" s="523"/>
      <c r="R612" s="523"/>
      <c r="S612" s="523"/>
      <c r="T612" s="523"/>
      <c r="U612" s="523"/>
    </row>
    <row r="613" spans="1:21" ht="15.75" customHeight="1" x14ac:dyDescent="0.35">
      <c r="A613" s="539">
        <v>6</v>
      </c>
      <c r="B613" s="532" t="str">
        <f>'Т.12-21'!B11</f>
        <v>Чи порушуються Вами вимоги статті 26 Закону України “Про запобігання корупції”? Якщо так, то надайте пояснення</v>
      </c>
      <c r="C613" s="532"/>
      <c r="D613" s="532"/>
      <c r="E613" s="532"/>
      <c r="F613" s="532"/>
      <c r="G613" s="532"/>
      <c r="H613" s="532"/>
      <c r="I613" s="532"/>
      <c r="J613" s="532"/>
      <c r="K613" s="532"/>
      <c r="L613" s="532"/>
      <c r="M613" s="532"/>
      <c r="N613" s="532"/>
      <c r="O613" s="532"/>
      <c r="P613" s="532"/>
      <c r="Q613" s="532"/>
      <c r="R613" s="532"/>
      <c r="S613" s="532"/>
      <c r="T613" s="532"/>
      <c r="U613" s="216" t="str">
        <f ca="1">'Т.12-21'!AC11</f>
        <v xml:space="preserve"> </v>
      </c>
    </row>
    <row r="614" spans="1:21" x14ac:dyDescent="0.35">
      <c r="A614" s="539"/>
      <c r="B614" s="532" t="str">
        <f>B612</f>
        <v>Відповідь:</v>
      </c>
      <c r="C614" s="532"/>
      <c r="D614" s="532"/>
      <c r="E614" s="523" t="str">
        <f ca="1">'Т.12-21'!AD11</f>
        <v xml:space="preserve"> </v>
      </c>
      <c r="F614" s="523"/>
      <c r="G614" s="523"/>
      <c r="H614" s="523"/>
      <c r="I614" s="523"/>
      <c r="J614" s="523"/>
      <c r="K614" s="523"/>
      <c r="L614" s="523"/>
      <c r="M614" s="523"/>
      <c r="N614" s="523"/>
      <c r="O614" s="523"/>
      <c r="P614" s="523"/>
      <c r="Q614" s="523"/>
      <c r="R614" s="523"/>
      <c r="S614" s="523"/>
      <c r="T614" s="523"/>
      <c r="U614" s="523"/>
    </row>
    <row r="615" spans="1:21" ht="29.25" customHeight="1" x14ac:dyDescent="0.35">
      <c r="A615" s="539">
        <v>7</v>
      </c>
      <c r="B615" s="532" t="str">
        <f>'Т.12-21'!B12</f>
        <v>Чи порушуються Вами (Вашими родичами першого ступеня споріднення) вимоги статті 65 Закону України “Про Національний банк України”? Якщо так, то надайте пояснення</v>
      </c>
      <c r="C615" s="532"/>
      <c r="D615" s="532"/>
      <c r="E615" s="532"/>
      <c r="F615" s="532"/>
      <c r="G615" s="532"/>
      <c r="H615" s="532"/>
      <c r="I615" s="532"/>
      <c r="J615" s="532"/>
      <c r="K615" s="532"/>
      <c r="L615" s="532"/>
      <c r="M615" s="532"/>
      <c r="N615" s="532"/>
      <c r="O615" s="532"/>
      <c r="P615" s="532"/>
      <c r="Q615" s="532"/>
      <c r="R615" s="532"/>
      <c r="S615" s="532"/>
      <c r="T615" s="532"/>
      <c r="U615" s="216" t="str">
        <f ca="1">'Т.12-21'!AC12</f>
        <v xml:space="preserve"> </v>
      </c>
    </row>
    <row r="616" spans="1:21" x14ac:dyDescent="0.35">
      <c r="A616" s="539"/>
      <c r="B616" s="532" t="str">
        <f>B614</f>
        <v>Відповідь:</v>
      </c>
      <c r="C616" s="532"/>
      <c r="D616" s="532"/>
      <c r="E616" s="523" t="str">
        <f ca="1">'Т.12-21'!AD12</f>
        <v xml:space="preserve"> </v>
      </c>
      <c r="F616" s="523"/>
      <c r="G616" s="523"/>
      <c r="H616" s="523"/>
      <c r="I616" s="523"/>
      <c r="J616" s="523"/>
      <c r="K616" s="523"/>
      <c r="L616" s="523"/>
      <c r="M616" s="523"/>
      <c r="N616" s="523"/>
      <c r="O616" s="523"/>
      <c r="P616" s="523"/>
      <c r="Q616" s="523"/>
      <c r="R616" s="523"/>
      <c r="S616" s="523"/>
      <c r="T616" s="523"/>
      <c r="U616" s="523"/>
    </row>
    <row r="617" spans="1:21" ht="14.25" customHeight="1" x14ac:dyDescent="0.35">
      <c r="A617" s="539" t="s">
        <v>842</v>
      </c>
      <c r="B617" s="527" t="str">
        <f>'Т.12-21'!B13</f>
        <v>У який спосіб будуть урегульовані реальні або потенційні конфлікти інтересів у разі їх наявності?</v>
      </c>
      <c r="C617" s="538"/>
      <c r="D617" s="538"/>
      <c r="E617" s="538"/>
      <c r="F617" s="538"/>
      <c r="G617" s="538"/>
      <c r="H617" s="538"/>
      <c r="I617" s="538"/>
      <c r="J617" s="538"/>
      <c r="K617" s="538"/>
      <c r="L617" s="538"/>
      <c r="M617" s="538"/>
      <c r="N617" s="538"/>
      <c r="O617" s="538"/>
      <c r="P617" s="538"/>
      <c r="Q617" s="538"/>
      <c r="R617" s="538"/>
      <c r="S617" s="538"/>
      <c r="T617" s="538"/>
      <c r="U617" s="528"/>
    </row>
    <row r="618" spans="1:21" x14ac:dyDescent="0.35">
      <c r="A618" s="539"/>
      <c r="B618" s="532" t="str">
        <f>B616</f>
        <v>Відповідь:</v>
      </c>
      <c r="C618" s="532"/>
      <c r="D618" s="532"/>
      <c r="E618" s="523" t="str">
        <f ca="1">'Т.12-21'!AD13</f>
        <v xml:space="preserve"> </v>
      </c>
      <c r="F618" s="523"/>
      <c r="G618" s="523"/>
      <c r="H618" s="523"/>
      <c r="I618" s="523"/>
      <c r="J618" s="523"/>
      <c r="K618" s="523"/>
      <c r="L618" s="523"/>
      <c r="M618" s="523"/>
      <c r="N618" s="523"/>
      <c r="O618" s="523"/>
      <c r="P618" s="523"/>
      <c r="Q618" s="523"/>
      <c r="R618" s="523"/>
      <c r="S618" s="523"/>
      <c r="T618" s="523"/>
      <c r="U618" s="523"/>
    </row>
    <row r="619" spans="1:21" ht="35.25" customHeight="1" x14ac:dyDescent="0.35">
      <c r="A619" s="536" t="s">
        <v>800</v>
      </c>
      <c r="B619" s="536"/>
      <c r="C619" s="536"/>
      <c r="D619" s="537"/>
      <c r="E619" s="537"/>
      <c r="F619" s="537"/>
      <c r="G619" s="537"/>
      <c r="H619" s="537"/>
      <c r="I619" s="537"/>
      <c r="J619" s="537"/>
      <c r="K619" s="537"/>
      <c r="L619" s="537"/>
      <c r="M619" s="537"/>
      <c r="N619" s="537"/>
      <c r="O619" s="537"/>
      <c r="P619" s="537"/>
      <c r="Q619" s="537"/>
      <c r="R619" s="537"/>
      <c r="S619" s="537"/>
      <c r="T619" s="537"/>
      <c r="U619" s="537"/>
    </row>
    <row r="620" spans="1:21" x14ac:dyDescent="0.35">
      <c r="A620" s="198"/>
      <c r="B620" s="200"/>
      <c r="C620" s="200"/>
      <c r="D620" s="200"/>
      <c r="E620" s="200"/>
      <c r="F620" s="200"/>
      <c r="G620" s="200"/>
      <c r="H620" s="200"/>
      <c r="I620" s="200"/>
      <c r="J620" s="200"/>
      <c r="K620" s="200"/>
      <c r="L620" s="200"/>
      <c r="M620" s="202"/>
      <c r="N620" s="200"/>
      <c r="O620" s="200"/>
      <c r="P620" s="200"/>
      <c r="Q620" s="202"/>
      <c r="R620" s="200"/>
      <c r="S620" s="202"/>
      <c r="T620" s="202"/>
      <c r="U620" s="202"/>
    </row>
    <row r="621" spans="1:21" ht="37.5" customHeight="1" x14ac:dyDescent="0.35">
      <c r="A621" s="534" t="str">
        <f>'Анкета (зміст)'!A35</f>
        <v>V. Оцінка достатності часу для виконання обов’язків керівника, головного бухгалтера, ключової особи заявника/надавача фінансових послуг/надавача фінансових платіжних послуг</v>
      </c>
      <c r="B621" s="558"/>
      <c r="C621" s="558"/>
      <c r="D621" s="558"/>
      <c r="E621" s="558"/>
      <c r="F621" s="558"/>
      <c r="G621" s="558"/>
      <c r="H621" s="558"/>
      <c r="I621" s="558"/>
      <c r="J621" s="558"/>
      <c r="K621" s="558"/>
      <c r="L621" s="558"/>
      <c r="M621" s="558"/>
      <c r="N621" s="558"/>
      <c r="O621" s="558"/>
      <c r="P621" s="558"/>
      <c r="Q621" s="558"/>
      <c r="R621" s="558"/>
      <c r="S621" s="558"/>
      <c r="T621" s="558"/>
      <c r="U621" s="558"/>
    </row>
    <row r="622" spans="1:21" x14ac:dyDescent="0.35">
      <c r="A622" s="534" t="str">
        <f>'Анкета (зміст)'!A36</f>
        <v xml:space="preserve">13. Інформація щодо наявності/відсутності достатнього часу для виконання своїх обов’язків </v>
      </c>
      <c r="B622" s="558"/>
      <c r="C622" s="558"/>
      <c r="D622" s="558"/>
      <c r="E622" s="558"/>
      <c r="F622" s="558"/>
      <c r="G622" s="558"/>
      <c r="H622" s="558"/>
      <c r="I622" s="558"/>
      <c r="J622" s="558"/>
      <c r="K622" s="558"/>
      <c r="L622" s="558"/>
      <c r="M622" s="558"/>
      <c r="N622" s="558"/>
      <c r="O622" s="558"/>
      <c r="P622" s="558"/>
      <c r="Q622" s="558"/>
      <c r="R622" s="558"/>
      <c r="S622" s="558"/>
      <c r="T622" s="558"/>
      <c r="U622" s="558"/>
    </row>
    <row r="623" spans="1:21" ht="15" customHeight="1" x14ac:dyDescent="0.35">
      <c r="A623" s="209"/>
      <c r="B623" s="201"/>
      <c r="C623" s="201"/>
      <c r="D623" s="201"/>
      <c r="E623" s="201"/>
      <c r="F623" s="201"/>
      <c r="G623" s="201"/>
      <c r="H623" s="201"/>
      <c r="I623" s="201"/>
      <c r="J623" s="201"/>
      <c r="K623" s="201"/>
      <c r="L623" s="200"/>
      <c r="M623" s="202"/>
      <c r="N623" s="200"/>
      <c r="O623" s="200"/>
      <c r="P623" s="200"/>
      <c r="Q623" s="202"/>
      <c r="R623" s="200"/>
      <c r="S623" s="202"/>
      <c r="T623" s="202"/>
      <c r="U623" s="203" t="s">
        <v>385</v>
      </c>
    </row>
    <row r="624" spans="1:21" ht="18.75" customHeight="1" x14ac:dyDescent="0.35">
      <c r="A624" s="553" t="s">
        <v>371</v>
      </c>
      <c r="B624" s="551" t="s">
        <v>886</v>
      </c>
      <c r="C624" s="551"/>
      <c r="D624" s="551"/>
      <c r="E624" s="551"/>
      <c r="F624" s="551"/>
      <c r="G624" s="551"/>
      <c r="H624" s="551"/>
      <c r="I624" s="551"/>
      <c r="J624" s="551"/>
      <c r="K624" s="551"/>
      <c r="L624" s="551"/>
      <c r="M624" s="551"/>
      <c r="N624" s="551"/>
      <c r="O624" s="551"/>
      <c r="P624" s="551"/>
      <c r="Q624" s="551"/>
      <c r="R624" s="551"/>
      <c r="S624" s="551"/>
      <c r="T624" s="551"/>
      <c r="U624" s="553" t="s">
        <v>145</v>
      </c>
    </row>
    <row r="625" spans="1:21" x14ac:dyDescent="0.35">
      <c r="A625" s="553"/>
      <c r="B625" s="551"/>
      <c r="C625" s="551"/>
      <c r="D625" s="551"/>
      <c r="E625" s="551"/>
      <c r="F625" s="551"/>
      <c r="G625" s="551"/>
      <c r="H625" s="551"/>
      <c r="I625" s="551"/>
      <c r="J625" s="551"/>
      <c r="K625" s="551"/>
      <c r="L625" s="551"/>
      <c r="M625" s="551"/>
      <c r="N625" s="551"/>
      <c r="O625" s="551"/>
      <c r="P625" s="551"/>
      <c r="Q625" s="551"/>
      <c r="R625" s="551"/>
      <c r="S625" s="551"/>
      <c r="T625" s="551"/>
      <c r="U625" s="553"/>
    </row>
    <row r="626" spans="1:21" x14ac:dyDescent="0.35">
      <c r="A626" s="204">
        <v>1</v>
      </c>
      <c r="B626" s="553">
        <v>2</v>
      </c>
      <c r="C626" s="553"/>
      <c r="D626" s="553"/>
      <c r="E626" s="553"/>
      <c r="F626" s="553"/>
      <c r="G626" s="553"/>
      <c r="H626" s="553"/>
      <c r="I626" s="553"/>
      <c r="J626" s="553"/>
      <c r="K626" s="553"/>
      <c r="L626" s="553"/>
      <c r="M626" s="553"/>
      <c r="N626" s="553"/>
      <c r="O626" s="553"/>
      <c r="P626" s="553"/>
      <c r="Q626" s="553"/>
      <c r="R626" s="553"/>
      <c r="S626" s="553"/>
      <c r="T626" s="553"/>
      <c r="U626" s="204">
        <v>3</v>
      </c>
    </row>
    <row r="627" spans="1:21" ht="40.5" customHeight="1" x14ac:dyDescent="0.35">
      <c r="A627" s="540">
        <v>1</v>
      </c>
      <c r="B627" s="532" t="str">
        <f>'Т.12-21'!B15</f>
        <v>Чи буде посада керівника, головного бухгалтера, ключової особи заявника/надавача фінансових послуг/надавача фінансових платіжних послуг суміщена з іншими посадами в інших юридичних особах? Якщо так, то яку кількість годин щотижнево Ви будете витрачати на виконання обов’язків на посадах у таких юридичних особах?</v>
      </c>
      <c r="C627" s="532"/>
      <c r="D627" s="532"/>
      <c r="E627" s="532"/>
      <c r="F627" s="532"/>
      <c r="G627" s="532"/>
      <c r="H627" s="532"/>
      <c r="I627" s="532"/>
      <c r="J627" s="532"/>
      <c r="K627" s="532"/>
      <c r="L627" s="532"/>
      <c r="M627" s="532"/>
      <c r="N627" s="532"/>
      <c r="O627" s="532"/>
      <c r="P627" s="532"/>
      <c r="Q627" s="532"/>
      <c r="R627" s="532"/>
      <c r="S627" s="532"/>
      <c r="T627" s="532"/>
      <c r="U627" s="216" t="str">
        <f ca="1">'Т.12-21'!AC15</f>
        <v xml:space="preserve"> </v>
      </c>
    </row>
    <row r="628" spans="1:21" x14ac:dyDescent="0.35">
      <c r="A628" s="540"/>
      <c r="B628" s="532" t="s">
        <v>386</v>
      </c>
      <c r="C628" s="532"/>
      <c r="D628" s="523" t="str">
        <f ca="1">'Т.12-21'!AD15</f>
        <v xml:space="preserve"> </v>
      </c>
      <c r="E628" s="523"/>
      <c r="F628" s="523"/>
      <c r="G628" s="523"/>
      <c r="H628" s="523"/>
      <c r="I628" s="523"/>
      <c r="J628" s="523"/>
      <c r="K628" s="523"/>
      <c r="L628" s="523"/>
      <c r="M628" s="523"/>
      <c r="N628" s="523"/>
      <c r="O628" s="523"/>
      <c r="P628" s="523"/>
      <c r="Q628" s="523"/>
      <c r="R628" s="523"/>
      <c r="S628" s="523"/>
      <c r="T628" s="523"/>
      <c r="U628" s="523"/>
    </row>
    <row r="629" spans="1:21" ht="29.25" customHeight="1" x14ac:dyDescent="0.35">
      <c r="A629" s="205">
        <v>2</v>
      </c>
      <c r="B629" s="527" t="str">
        <f>'Т.12-21'!B16</f>
        <v>Яку кількість годин щотижнево Ви готові присвячувати виконанню обов’язків керівника, головного бухгалтера, ключової особи заявника/надавача фінансових послуг/надавача фінансових платіжних послуг?</v>
      </c>
      <c r="C629" s="538"/>
      <c r="D629" s="538"/>
      <c r="E629" s="538"/>
      <c r="F629" s="538"/>
      <c r="G629" s="538"/>
      <c r="H629" s="538"/>
      <c r="I629" s="538"/>
      <c r="J629" s="538"/>
      <c r="K629" s="538"/>
      <c r="L629" s="538"/>
      <c r="M629" s="538"/>
      <c r="N629" s="538"/>
      <c r="O629" s="538"/>
      <c r="P629" s="538"/>
      <c r="Q629" s="538"/>
      <c r="R629" s="538"/>
      <c r="S629" s="538"/>
      <c r="T629" s="538"/>
      <c r="U629" s="528"/>
    </row>
    <row r="630" spans="1:21" x14ac:dyDescent="0.35">
      <c r="A630" s="296"/>
      <c r="B630" s="532" t="s">
        <v>386</v>
      </c>
      <c r="C630" s="532"/>
      <c r="D630" s="523" t="str">
        <f ca="1">'Т.12-21'!AD16</f>
        <v xml:space="preserve"> </v>
      </c>
      <c r="E630" s="523"/>
      <c r="F630" s="523"/>
      <c r="G630" s="523"/>
      <c r="H630" s="523"/>
      <c r="I630" s="523"/>
      <c r="J630" s="523"/>
      <c r="K630" s="523"/>
      <c r="L630" s="523"/>
      <c r="M630" s="523"/>
      <c r="N630" s="523"/>
      <c r="O630" s="523"/>
      <c r="P630" s="523"/>
      <c r="Q630" s="523"/>
      <c r="R630" s="523"/>
      <c r="S630" s="523"/>
      <c r="T630" s="523"/>
      <c r="U630" s="523"/>
    </row>
    <row r="631" spans="1:21" ht="44.25" customHeight="1" x14ac:dyDescent="0.35">
      <c r="A631" s="540">
        <v>3</v>
      </c>
      <c r="B631" s="532" t="str">
        <f>'Т.12-21'!B17</f>
        <v>Чи буде посада керівника, головного бухгалтера, ключової особи заявника/надавача фінансових послуг/надавача фінансових платіжних послуг суміщена з іншими посадами в заявнику/надавачі фінансових послуг/надавачі фінансових платіжних послуг? Якщо так, то зазначте ці посади та надайте опис функціональних обов’язків, що будуть виконуватися Вами на таких посадах</v>
      </c>
      <c r="C631" s="532"/>
      <c r="D631" s="532"/>
      <c r="E631" s="532"/>
      <c r="F631" s="532"/>
      <c r="G631" s="532"/>
      <c r="H631" s="532"/>
      <c r="I631" s="532"/>
      <c r="J631" s="532"/>
      <c r="K631" s="532"/>
      <c r="L631" s="532"/>
      <c r="M631" s="532"/>
      <c r="N631" s="532"/>
      <c r="O631" s="532"/>
      <c r="P631" s="532"/>
      <c r="Q631" s="532"/>
      <c r="R631" s="532"/>
      <c r="S631" s="532"/>
      <c r="T631" s="532"/>
      <c r="U631" s="257" t="str">
        <f ca="1">'Т.12-21'!AC17</f>
        <v xml:space="preserve"> </v>
      </c>
    </row>
    <row r="632" spans="1:21" x14ac:dyDescent="0.35">
      <c r="A632" s="540"/>
      <c r="B632" s="532" t="s">
        <v>386</v>
      </c>
      <c r="C632" s="532"/>
      <c r="D632" s="600" t="str">
        <f ca="1">'Т.12-21'!AD17</f>
        <v xml:space="preserve"> </v>
      </c>
      <c r="E632" s="600"/>
      <c r="F632" s="600"/>
      <c r="G632" s="600"/>
      <c r="H632" s="600"/>
      <c r="I632" s="600"/>
      <c r="J632" s="600"/>
      <c r="K632" s="600"/>
      <c r="L632" s="600"/>
      <c r="M632" s="600"/>
      <c r="N632" s="600"/>
      <c r="O632" s="600"/>
      <c r="P632" s="600"/>
      <c r="Q632" s="600"/>
      <c r="R632" s="600"/>
      <c r="S632" s="600"/>
      <c r="T632" s="600"/>
      <c r="U632" s="600"/>
    </row>
    <row r="633" spans="1:21" ht="35.25" customHeight="1" x14ac:dyDescent="0.35">
      <c r="A633" s="536" t="s">
        <v>801</v>
      </c>
      <c r="B633" s="536"/>
      <c r="C633" s="536"/>
      <c r="D633" s="537"/>
      <c r="E633" s="537"/>
      <c r="F633" s="537"/>
      <c r="G633" s="537"/>
      <c r="H633" s="537"/>
      <c r="I633" s="537"/>
      <c r="J633" s="537"/>
      <c r="K633" s="537"/>
      <c r="L633" s="537"/>
      <c r="M633" s="537"/>
      <c r="N633" s="537"/>
      <c r="O633" s="537"/>
      <c r="P633" s="537"/>
      <c r="Q633" s="537"/>
      <c r="R633" s="537"/>
      <c r="S633" s="537"/>
      <c r="T633" s="537"/>
      <c r="U633" s="537"/>
    </row>
    <row r="634" spans="1:21" ht="12" customHeight="1" x14ac:dyDescent="0.35">
      <c r="A634" s="198"/>
      <c r="B634" s="200"/>
      <c r="C634" s="200"/>
      <c r="D634" s="200"/>
      <c r="E634" s="200"/>
      <c r="F634" s="200"/>
      <c r="G634" s="200"/>
      <c r="H634" s="200"/>
      <c r="I634" s="200"/>
      <c r="J634" s="200"/>
      <c r="K634" s="200"/>
      <c r="L634" s="200"/>
      <c r="M634" s="202"/>
      <c r="N634" s="200"/>
      <c r="O634" s="200"/>
      <c r="P634" s="200"/>
      <c r="Q634" s="202"/>
      <c r="R634" s="200"/>
      <c r="S634" s="202"/>
      <c r="T634" s="202"/>
      <c r="U634" s="202"/>
    </row>
    <row r="635" spans="1:21" ht="15.75" customHeight="1" x14ac:dyDescent="0.35">
      <c r="A635" s="534" t="str">
        <f>'Анкета (зміст)'!A37</f>
        <v>VI. Самостійна оцінка професійної придатності та ділової репутації</v>
      </c>
      <c r="B635" s="535"/>
      <c r="C635" s="535"/>
      <c r="D635" s="535"/>
      <c r="E635" s="535"/>
      <c r="F635" s="535"/>
      <c r="G635" s="535"/>
      <c r="H635" s="535"/>
      <c r="I635" s="535"/>
      <c r="J635" s="535"/>
      <c r="K635" s="535"/>
      <c r="L635" s="535"/>
      <c r="M635" s="535"/>
      <c r="N635" s="535"/>
      <c r="O635" s="535"/>
      <c r="P635" s="535"/>
      <c r="Q635" s="535"/>
      <c r="R635" s="535"/>
      <c r="S635" s="535"/>
      <c r="T635" s="535"/>
      <c r="U635" s="535"/>
    </row>
    <row r="636" spans="1:21" x14ac:dyDescent="0.35">
      <c r="A636" s="534" t="str">
        <f>'Анкета (зміст)'!A38</f>
        <v>14. Інформація щодо відповідності особи вимогам щодо професійної придатності</v>
      </c>
      <c r="B636" s="558"/>
      <c r="C636" s="558"/>
      <c r="D636" s="558"/>
      <c r="E636" s="558"/>
      <c r="F636" s="558"/>
      <c r="G636" s="558"/>
      <c r="H636" s="558"/>
      <c r="I636" s="558"/>
      <c r="J636" s="558"/>
      <c r="K636" s="558"/>
      <c r="L636" s="558"/>
      <c r="M636" s="558"/>
      <c r="N636" s="558"/>
      <c r="O636" s="558"/>
      <c r="P636" s="558"/>
      <c r="Q636" s="558"/>
      <c r="R636" s="558"/>
      <c r="S636" s="558"/>
      <c r="T636" s="558"/>
      <c r="U636" s="558"/>
    </row>
    <row r="637" spans="1:21" ht="15" customHeight="1" x14ac:dyDescent="0.35">
      <c r="A637" s="209"/>
      <c r="B637" s="201"/>
      <c r="C637" s="201"/>
      <c r="D637" s="201"/>
      <c r="E637" s="201"/>
      <c r="F637" s="201"/>
      <c r="G637" s="201"/>
      <c r="H637" s="201"/>
      <c r="I637" s="201"/>
      <c r="J637" s="201"/>
      <c r="K637" s="201"/>
      <c r="L637" s="200"/>
      <c r="M637" s="202"/>
      <c r="N637" s="200"/>
      <c r="O637" s="200"/>
      <c r="P637" s="200"/>
      <c r="Q637" s="202"/>
      <c r="R637" s="200"/>
      <c r="S637" s="202"/>
      <c r="T637" s="202"/>
      <c r="U637" s="203" t="s">
        <v>1166</v>
      </c>
    </row>
    <row r="638" spans="1:21" ht="18.75" customHeight="1" x14ac:dyDescent="0.35">
      <c r="A638" s="553" t="s">
        <v>371</v>
      </c>
      <c r="B638" s="591" t="s">
        <v>886</v>
      </c>
      <c r="C638" s="592"/>
      <c r="D638" s="592"/>
      <c r="E638" s="592"/>
      <c r="F638" s="592"/>
      <c r="G638" s="592"/>
      <c r="H638" s="592"/>
      <c r="I638" s="592"/>
      <c r="J638" s="592"/>
      <c r="K638" s="592"/>
      <c r="L638" s="592"/>
      <c r="M638" s="592"/>
      <c r="N638" s="592"/>
      <c r="O638" s="592"/>
      <c r="P638" s="592"/>
      <c r="Q638" s="592"/>
      <c r="R638" s="592"/>
      <c r="S638" s="592"/>
      <c r="T638" s="592"/>
      <c r="U638" s="593"/>
    </row>
    <row r="639" spans="1:21" ht="3.75" customHeight="1" x14ac:dyDescent="0.35">
      <c r="A639" s="553"/>
      <c r="B639" s="594"/>
      <c r="C639" s="595"/>
      <c r="D639" s="595"/>
      <c r="E639" s="595"/>
      <c r="F639" s="595"/>
      <c r="G639" s="595"/>
      <c r="H639" s="595"/>
      <c r="I639" s="595"/>
      <c r="J639" s="595"/>
      <c r="K639" s="595"/>
      <c r="L639" s="595"/>
      <c r="M639" s="595"/>
      <c r="N639" s="595"/>
      <c r="O639" s="595"/>
      <c r="P639" s="595"/>
      <c r="Q639" s="595"/>
      <c r="R639" s="595"/>
      <c r="S639" s="595"/>
      <c r="T639" s="595"/>
      <c r="U639" s="596"/>
    </row>
    <row r="640" spans="1:21" x14ac:dyDescent="0.35">
      <c r="A640" s="204">
        <v>1</v>
      </c>
      <c r="B640" s="575">
        <v>2</v>
      </c>
      <c r="C640" s="576"/>
      <c r="D640" s="576"/>
      <c r="E640" s="576"/>
      <c r="F640" s="576"/>
      <c r="G640" s="576"/>
      <c r="H640" s="576"/>
      <c r="I640" s="576"/>
      <c r="J640" s="576"/>
      <c r="K640" s="576"/>
      <c r="L640" s="576"/>
      <c r="M640" s="576"/>
      <c r="N640" s="576"/>
      <c r="O640" s="576"/>
      <c r="P640" s="576"/>
      <c r="Q640" s="576"/>
      <c r="R640" s="576"/>
      <c r="S640" s="576"/>
      <c r="T640" s="576"/>
      <c r="U640" s="577"/>
    </row>
    <row r="641" spans="1:21" ht="69.75" customHeight="1" x14ac:dyDescent="0.35">
      <c r="A641" s="540">
        <v>1</v>
      </c>
      <c r="B641" s="527" t="str">
        <f>'Т.12-21'!B19</f>
        <v>Просимо навести обґрунтування Вашої відповідності вимогам щодо професійної придатності з урахуванням типу та розміру надавача фінансових послуг/надавача фінансових платіжних послуг, особливостей його діяльності та бізнес-моделі, характеру й обсягів фінансових послуг, профілю ризику та діяльності фінансової групи, до якої входить надавач фінансових послуг/надавач фінансових платіжних послуг, а також функціонального навантаження та сфери відповідальності (має містити детальне обґрунтування Вашої відповідності таким вимогам з урахуванням особливостей діяльності заявника/надавача фінансових послуг/надавача фінансових платіжних послуг та Вашого попереднього професійного досвіду)</v>
      </c>
      <c r="C641" s="538"/>
      <c r="D641" s="538"/>
      <c r="E641" s="538"/>
      <c r="F641" s="538"/>
      <c r="G641" s="538"/>
      <c r="H641" s="538"/>
      <c r="I641" s="538"/>
      <c r="J641" s="538"/>
      <c r="K641" s="538"/>
      <c r="L641" s="538"/>
      <c r="M641" s="538"/>
      <c r="N641" s="538"/>
      <c r="O641" s="538"/>
      <c r="P641" s="538"/>
      <c r="Q641" s="538"/>
      <c r="R641" s="538"/>
      <c r="S641" s="538"/>
      <c r="T641" s="538"/>
      <c r="U641" s="528"/>
    </row>
    <row r="642" spans="1:21" x14ac:dyDescent="0.35">
      <c r="A642" s="540"/>
      <c r="B642" s="532" t="s">
        <v>386</v>
      </c>
      <c r="C642" s="532"/>
      <c r="D642" s="523" t="str">
        <f ca="1">'Т.12-21'!AD19</f>
        <v xml:space="preserve"> </v>
      </c>
      <c r="E642" s="523"/>
      <c r="F642" s="523"/>
      <c r="G642" s="523"/>
      <c r="H642" s="523"/>
      <c r="I642" s="523"/>
      <c r="J642" s="523"/>
      <c r="K642" s="523"/>
      <c r="L642" s="523"/>
      <c r="M642" s="523"/>
      <c r="N642" s="523"/>
      <c r="O642" s="523"/>
      <c r="P642" s="523"/>
      <c r="Q642" s="523"/>
      <c r="R642" s="523"/>
      <c r="S642" s="523"/>
      <c r="T642" s="523"/>
      <c r="U642" s="523"/>
    </row>
    <row r="643" spans="1:21" ht="33" customHeight="1" x14ac:dyDescent="0.35">
      <c r="A643" s="540">
        <v>2</v>
      </c>
      <c r="B643" s="527" t="str">
        <f>'Т.12-21'!B20</f>
        <v>Просимо навести перелік документів, на підставі яких проводилася перевірка Вашої ділової репутації (зазначте назву документа, ким та коли він був виданий, дату отримання)</v>
      </c>
      <c r="C643" s="538"/>
      <c r="D643" s="538"/>
      <c r="E643" s="538"/>
      <c r="F643" s="538"/>
      <c r="G643" s="538"/>
      <c r="H643" s="538"/>
      <c r="I643" s="538"/>
      <c r="J643" s="538"/>
      <c r="K643" s="538"/>
      <c r="L643" s="538"/>
      <c r="M643" s="538"/>
      <c r="N643" s="538"/>
      <c r="O643" s="538"/>
      <c r="P643" s="538"/>
      <c r="Q643" s="538"/>
      <c r="R643" s="538"/>
      <c r="S643" s="538"/>
      <c r="T643" s="538"/>
      <c r="U643" s="528"/>
    </row>
    <row r="644" spans="1:21" x14ac:dyDescent="0.35">
      <c r="A644" s="540"/>
      <c r="B644" s="532" t="s">
        <v>386</v>
      </c>
      <c r="C644" s="532"/>
      <c r="D644" s="523" t="str">
        <f ca="1">'Т.12-21'!AD20</f>
        <v xml:space="preserve"> </v>
      </c>
      <c r="E644" s="523"/>
      <c r="F644" s="523"/>
      <c r="G644" s="523"/>
      <c r="H644" s="523"/>
      <c r="I644" s="523"/>
      <c r="J644" s="523"/>
      <c r="K644" s="523"/>
      <c r="L644" s="523"/>
      <c r="M644" s="523"/>
      <c r="N644" s="523"/>
      <c r="O644" s="523"/>
      <c r="P644" s="523"/>
      <c r="Q644" s="523"/>
      <c r="R644" s="523"/>
      <c r="S644" s="523"/>
      <c r="T644" s="523"/>
      <c r="U644" s="523"/>
    </row>
    <row r="645" spans="1:21" ht="35.25" customHeight="1" x14ac:dyDescent="0.35">
      <c r="A645" s="536" t="s">
        <v>1167</v>
      </c>
      <c r="B645" s="536"/>
      <c r="C645" s="536"/>
      <c r="D645" s="537"/>
      <c r="E645" s="537"/>
      <c r="F645" s="537"/>
      <c r="G645" s="537"/>
      <c r="H645" s="537"/>
      <c r="I645" s="537"/>
      <c r="J645" s="537"/>
      <c r="K645" s="537"/>
      <c r="L645" s="537"/>
      <c r="M645" s="537"/>
      <c r="N645" s="537"/>
      <c r="O645" s="537"/>
      <c r="P645" s="537"/>
      <c r="Q645" s="537"/>
      <c r="R645" s="537"/>
      <c r="S645" s="537"/>
      <c r="T645" s="537"/>
      <c r="U645" s="537"/>
    </row>
    <row r="646" spans="1:21" x14ac:dyDescent="0.35">
      <c r="A646" s="313"/>
      <c r="B646" s="313"/>
      <c r="C646" s="313"/>
      <c r="D646" s="314"/>
      <c r="E646" s="314"/>
      <c r="F646" s="314"/>
      <c r="G646" s="314"/>
      <c r="H646" s="314"/>
      <c r="I646" s="314"/>
      <c r="J646" s="314"/>
      <c r="K646" s="314"/>
      <c r="L646" s="314"/>
      <c r="M646" s="314"/>
      <c r="N646" s="314"/>
      <c r="O646" s="314"/>
      <c r="P646" s="314"/>
      <c r="Q646" s="314"/>
      <c r="R646" s="314"/>
      <c r="S646" s="314"/>
      <c r="T646" s="314"/>
      <c r="U646" s="314"/>
    </row>
    <row r="647" spans="1:21" x14ac:dyDescent="0.35">
      <c r="A647" s="534" t="str">
        <f>'Анкета (зміст)'!A39</f>
        <v>VII. Ділова репутація</v>
      </c>
      <c r="B647" s="535"/>
      <c r="C647" s="535"/>
      <c r="D647" s="535"/>
      <c r="E647" s="535"/>
      <c r="F647" s="535"/>
      <c r="G647" s="535"/>
      <c r="H647" s="535"/>
      <c r="I647" s="535"/>
      <c r="J647" s="535" t="str">
        <f>'Анкета (зміст)'!A39</f>
        <v>VII. Ділова репутація</v>
      </c>
      <c r="K647" s="535"/>
      <c r="L647" s="535"/>
      <c r="M647" s="535"/>
      <c r="N647" s="535"/>
      <c r="O647" s="535"/>
      <c r="P647" s="535"/>
      <c r="Q647" s="535"/>
      <c r="R647" s="535"/>
      <c r="S647" s="535"/>
      <c r="T647" s="535"/>
      <c r="U647" s="535"/>
    </row>
    <row r="648" spans="1:21" x14ac:dyDescent="0.35">
      <c r="A648" s="534" t="str">
        <f>'Анкета (зміст)'!A40</f>
        <v>15. Інформація щодо дотримання закону та публічного порядку</v>
      </c>
      <c r="B648" s="535"/>
      <c r="C648" s="535"/>
      <c r="D648" s="535"/>
      <c r="E648" s="535"/>
      <c r="F648" s="535"/>
      <c r="G648" s="535"/>
      <c r="H648" s="535"/>
      <c r="I648" s="535"/>
      <c r="J648" s="535"/>
      <c r="K648" s="535"/>
      <c r="L648" s="535"/>
      <c r="M648" s="535"/>
      <c r="N648" s="535"/>
      <c r="O648" s="535"/>
      <c r="P648" s="535"/>
      <c r="Q648" s="535"/>
      <c r="R648" s="535"/>
      <c r="S648" s="535"/>
      <c r="T648" s="535"/>
      <c r="U648" s="535"/>
    </row>
    <row r="649" spans="1:21" ht="15" customHeight="1" x14ac:dyDescent="0.35">
      <c r="A649" s="209"/>
      <c r="B649" s="201"/>
      <c r="C649" s="201"/>
      <c r="D649" s="201"/>
      <c r="E649" s="201"/>
      <c r="F649" s="201"/>
      <c r="G649" s="201"/>
      <c r="H649" s="201"/>
      <c r="I649" s="201"/>
      <c r="J649" s="201"/>
      <c r="K649" s="201"/>
      <c r="L649" s="200"/>
      <c r="M649" s="202"/>
      <c r="N649" s="200"/>
      <c r="O649" s="200"/>
      <c r="P649" s="200"/>
      <c r="Q649" s="202"/>
      <c r="R649" s="200"/>
      <c r="S649" s="202"/>
      <c r="T649" s="202"/>
      <c r="U649" s="203" t="s">
        <v>393</v>
      </c>
    </row>
    <row r="650" spans="1:21" ht="18.75" customHeight="1" x14ac:dyDescent="0.35">
      <c r="A650" s="553" t="s">
        <v>371</v>
      </c>
      <c r="B650" s="551" t="s">
        <v>886</v>
      </c>
      <c r="C650" s="551"/>
      <c r="D650" s="551"/>
      <c r="E650" s="551"/>
      <c r="F650" s="551"/>
      <c r="G650" s="551"/>
      <c r="H650" s="551"/>
      <c r="I650" s="551"/>
      <c r="J650" s="551"/>
      <c r="K650" s="551"/>
      <c r="L650" s="551"/>
      <c r="M650" s="551"/>
      <c r="N650" s="551"/>
      <c r="O650" s="551"/>
      <c r="P650" s="551"/>
      <c r="Q650" s="551"/>
      <c r="R650" s="551"/>
      <c r="S650" s="551"/>
      <c r="T650" s="551"/>
      <c r="U650" s="601" t="s">
        <v>145</v>
      </c>
    </row>
    <row r="651" spans="1:21" x14ac:dyDescent="0.35">
      <c r="A651" s="553" t="s">
        <v>382</v>
      </c>
      <c r="B651" s="551"/>
      <c r="C651" s="551"/>
      <c r="D651" s="551"/>
      <c r="E651" s="551"/>
      <c r="F651" s="551"/>
      <c r="G651" s="551"/>
      <c r="H651" s="551"/>
      <c r="I651" s="551"/>
      <c r="J651" s="551"/>
      <c r="K651" s="551"/>
      <c r="L651" s="551"/>
      <c r="M651" s="551"/>
      <c r="N651" s="551"/>
      <c r="O651" s="551"/>
      <c r="P651" s="551"/>
      <c r="Q651" s="551"/>
      <c r="R651" s="551"/>
      <c r="S651" s="551"/>
      <c r="T651" s="551"/>
      <c r="U651" s="602"/>
    </row>
    <row r="652" spans="1:21" x14ac:dyDescent="0.35">
      <c r="A652" s="204">
        <v>1</v>
      </c>
      <c r="B652" s="553">
        <v>2</v>
      </c>
      <c r="C652" s="553"/>
      <c r="D652" s="553"/>
      <c r="E652" s="553"/>
      <c r="F652" s="553"/>
      <c r="G652" s="553"/>
      <c r="H652" s="553"/>
      <c r="I652" s="553"/>
      <c r="J652" s="553"/>
      <c r="K652" s="553"/>
      <c r="L652" s="553"/>
      <c r="M652" s="553"/>
      <c r="N652" s="553"/>
      <c r="O652" s="553"/>
      <c r="P652" s="553"/>
      <c r="Q652" s="553"/>
      <c r="R652" s="553"/>
      <c r="S652" s="553"/>
      <c r="T652" s="553"/>
      <c r="U652" s="204">
        <v>3</v>
      </c>
    </row>
    <row r="653" spans="1:21" ht="59.25" customHeight="1" x14ac:dyDescent="0.35">
      <c r="A653" s="525" t="s">
        <v>860</v>
      </c>
      <c r="B653" s="532" t="str">
        <f>'Т.12-21'!B22</f>
        <v>Чи маєте Ви судимість, яка не погашена або не знята в установленому законодавством України порядку, за вчинення тероризму, корисливих злочинів і злочинів у сфері господарської діяльності, злочинів проти громадської безпеки, злочинів проти власності, злочинів у сфері використання електронно-обчислювальних машин (комп’ютерів), систем та комп’ютерних мереж і мереж електрозв’язку та злочинів у сфері службової діяльності та професійної діяльності, пов’язаної з наданням публічних послуг? Якщо так, то надайте детальну інформацію та пояснення</v>
      </c>
      <c r="C653" s="532"/>
      <c r="D653" s="532"/>
      <c r="E653" s="532"/>
      <c r="F653" s="532"/>
      <c r="G653" s="532"/>
      <c r="H653" s="532"/>
      <c r="I653" s="532"/>
      <c r="J653" s="532"/>
      <c r="K653" s="532"/>
      <c r="L653" s="532"/>
      <c r="M653" s="532"/>
      <c r="N653" s="532"/>
      <c r="O653" s="532"/>
      <c r="P653" s="532"/>
      <c r="Q653" s="532"/>
      <c r="R653" s="532"/>
      <c r="S653" s="532"/>
      <c r="T653" s="532"/>
      <c r="U653" s="250" t="str">
        <f ca="1">'Т.12-21'!AC22</f>
        <v xml:space="preserve"> </v>
      </c>
    </row>
    <row r="654" spans="1:21" x14ac:dyDescent="0.35">
      <c r="A654" s="526"/>
      <c r="B654" s="527" t="s">
        <v>386</v>
      </c>
      <c r="C654" s="528"/>
      <c r="D654" s="529" t="str">
        <f ca="1">'Т.12-21'!AD22</f>
        <v xml:space="preserve"> </v>
      </c>
      <c r="E654" s="530"/>
      <c r="F654" s="530"/>
      <c r="G654" s="530"/>
      <c r="H654" s="530"/>
      <c r="I654" s="530"/>
      <c r="J654" s="530"/>
      <c r="K654" s="530"/>
      <c r="L654" s="530"/>
      <c r="M654" s="530"/>
      <c r="N654" s="530"/>
      <c r="O654" s="530"/>
      <c r="P654" s="530"/>
      <c r="Q654" s="530"/>
      <c r="R654" s="530"/>
      <c r="S654" s="530"/>
      <c r="T654" s="530"/>
      <c r="U654" s="531"/>
    </row>
    <row r="655" spans="1:21" ht="34.5" customHeight="1" x14ac:dyDescent="0.35">
      <c r="A655" s="525" t="s">
        <v>861</v>
      </c>
      <c r="B655" s="532" t="str">
        <f>'Т.12-21'!B23</f>
        <v>Чи діяли щодо Вас протягом останніх трьох років санкції, застосовані з боку України, іноземних держав (крім держав, які здійснюють збройну агресію проти України), міждержавних об’єднань та/або міжнародних організацій? Чи застосовані такі санкції станом на дату підписання цієї анкети?</v>
      </c>
      <c r="C655" s="532"/>
      <c r="D655" s="532"/>
      <c r="E655" s="532"/>
      <c r="F655" s="532"/>
      <c r="G655" s="532"/>
      <c r="H655" s="532"/>
      <c r="I655" s="532"/>
      <c r="J655" s="532"/>
      <c r="K655" s="532"/>
      <c r="L655" s="532"/>
      <c r="M655" s="532"/>
      <c r="N655" s="532"/>
      <c r="O655" s="532"/>
      <c r="P655" s="532"/>
      <c r="Q655" s="532"/>
      <c r="R655" s="532"/>
      <c r="S655" s="532"/>
      <c r="T655" s="532"/>
      <c r="U655" s="216" t="str">
        <f ca="1">'Т.12-21'!AC23</f>
        <v xml:space="preserve"> </v>
      </c>
    </row>
    <row r="656" spans="1:21" x14ac:dyDescent="0.35">
      <c r="A656" s="526"/>
      <c r="B656" s="527" t="s">
        <v>386</v>
      </c>
      <c r="C656" s="528"/>
      <c r="D656" s="529" t="str">
        <f ca="1">'Т.12-21'!AD23</f>
        <v xml:space="preserve"> </v>
      </c>
      <c r="E656" s="530"/>
      <c r="F656" s="530"/>
      <c r="G656" s="530"/>
      <c r="H656" s="530"/>
      <c r="I656" s="530"/>
      <c r="J656" s="530"/>
      <c r="K656" s="530"/>
      <c r="L656" s="530"/>
      <c r="M656" s="530"/>
      <c r="N656" s="530"/>
      <c r="O656" s="530"/>
      <c r="P656" s="530"/>
      <c r="Q656" s="530"/>
      <c r="R656" s="530"/>
      <c r="S656" s="530"/>
      <c r="T656" s="530"/>
      <c r="U656" s="531"/>
    </row>
    <row r="657" spans="1:21" ht="35.25" customHeight="1" x14ac:dyDescent="0.35">
      <c r="A657" s="525" t="s">
        <v>862</v>
      </c>
      <c r="B657" s="532" t="str">
        <f>'Т.12-21'!B24</f>
        <v>Чи перебували Ви протягом останніх п’яти років у переліку осіб, пов’язаних зі здійсненням терористичної діяльності або щодо яких застосовано міжнародні санкції? Чи перебуваєте Ви в такому переліку станом на дату підписання цієї анкети?</v>
      </c>
      <c r="C657" s="532"/>
      <c r="D657" s="532"/>
      <c r="E657" s="532"/>
      <c r="F657" s="532"/>
      <c r="G657" s="532"/>
      <c r="H657" s="532"/>
      <c r="I657" s="532"/>
      <c r="J657" s="532"/>
      <c r="K657" s="532"/>
      <c r="L657" s="532"/>
      <c r="M657" s="532"/>
      <c r="N657" s="532"/>
      <c r="O657" s="532"/>
      <c r="P657" s="532"/>
      <c r="Q657" s="532"/>
      <c r="R657" s="532"/>
      <c r="S657" s="532"/>
      <c r="T657" s="532"/>
      <c r="U657" s="250" t="str">
        <f ca="1">'Т.12-21'!AC24</f>
        <v xml:space="preserve"> </v>
      </c>
    </row>
    <row r="658" spans="1:21" x14ac:dyDescent="0.35">
      <c r="A658" s="526"/>
      <c r="B658" s="527" t="s">
        <v>386</v>
      </c>
      <c r="C658" s="528"/>
      <c r="D658" s="529" t="str">
        <f ca="1">'Т.12-21'!AD24</f>
        <v xml:space="preserve"> </v>
      </c>
      <c r="E658" s="530"/>
      <c r="F658" s="530"/>
      <c r="G658" s="530"/>
      <c r="H658" s="530"/>
      <c r="I658" s="530"/>
      <c r="J658" s="530"/>
      <c r="K658" s="530"/>
      <c r="L658" s="530"/>
      <c r="M658" s="530"/>
      <c r="N658" s="530"/>
      <c r="O658" s="530"/>
      <c r="P658" s="530"/>
      <c r="Q658" s="530"/>
      <c r="R658" s="530"/>
      <c r="S658" s="530"/>
      <c r="T658" s="530"/>
      <c r="U658" s="531"/>
    </row>
    <row r="659" spans="1:21" x14ac:dyDescent="0.35">
      <c r="A659" s="525" t="s">
        <v>863</v>
      </c>
      <c r="B659" s="532" t="str">
        <f>'Т.12-21'!B25</f>
        <v>Чи позбавлено Вас права обіймати певні посади або займатися певною діяльністю згідно з вироком або іншим рішенням суду?</v>
      </c>
      <c r="C659" s="532"/>
      <c r="D659" s="532"/>
      <c r="E659" s="532"/>
      <c r="F659" s="532"/>
      <c r="G659" s="532"/>
      <c r="H659" s="532"/>
      <c r="I659" s="532"/>
      <c r="J659" s="532"/>
      <c r="K659" s="532"/>
      <c r="L659" s="532"/>
      <c r="M659" s="532"/>
      <c r="N659" s="532"/>
      <c r="O659" s="532"/>
      <c r="P659" s="532"/>
      <c r="Q659" s="532"/>
      <c r="R659" s="532"/>
      <c r="S659" s="532"/>
      <c r="T659" s="532"/>
      <c r="U659" s="250" t="str">
        <f ca="1">'Т.12-21'!AC25</f>
        <v xml:space="preserve"> </v>
      </c>
    </row>
    <row r="660" spans="1:21" x14ac:dyDescent="0.35">
      <c r="A660" s="526"/>
      <c r="B660" s="527" t="s">
        <v>386</v>
      </c>
      <c r="C660" s="528"/>
      <c r="D660" s="529" t="str">
        <f ca="1">'Т.12-21'!AD25</f>
        <v xml:space="preserve"> </v>
      </c>
      <c r="E660" s="530"/>
      <c r="F660" s="530"/>
      <c r="G660" s="530"/>
      <c r="H660" s="530"/>
      <c r="I660" s="530"/>
      <c r="J660" s="530"/>
      <c r="K660" s="530"/>
      <c r="L660" s="530"/>
      <c r="M660" s="530"/>
      <c r="N660" s="530"/>
      <c r="O660" s="530"/>
      <c r="P660" s="530"/>
      <c r="Q660" s="530"/>
      <c r="R660" s="530"/>
      <c r="S660" s="530"/>
      <c r="T660" s="530"/>
      <c r="U660" s="531"/>
    </row>
    <row r="661" spans="1:21" ht="33.75" customHeight="1" x14ac:dyDescent="0.35">
      <c r="A661" s="525" t="s">
        <v>864</v>
      </c>
      <c r="B661" s="532" t="str">
        <f>'Т.12-21'!B26</f>
        <v xml:space="preserve">Чи траплялися протягом останніх трьох років випадки надання особою недостовірної інформації Національному банку, яка вплинула або могла вплинути на прийняття Національним банком рішення? </v>
      </c>
      <c r="C661" s="532"/>
      <c r="D661" s="532"/>
      <c r="E661" s="532"/>
      <c r="F661" s="532"/>
      <c r="G661" s="532"/>
      <c r="H661" s="532"/>
      <c r="I661" s="532"/>
      <c r="J661" s="532"/>
      <c r="K661" s="532"/>
      <c r="L661" s="532"/>
      <c r="M661" s="532"/>
      <c r="N661" s="532"/>
      <c r="O661" s="532"/>
      <c r="P661" s="532"/>
      <c r="Q661" s="532"/>
      <c r="R661" s="532"/>
      <c r="S661" s="532"/>
      <c r="T661" s="532"/>
      <c r="U661" s="250" t="str">
        <f ca="1">'Т.12-21'!AC26</f>
        <v xml:space="preserve"> </v>
      </c>
    </row>
    <row r="662" spans="1:21" x14ac:dyDescent="0.35">
      <c r="A662" s="526"/>
      <c r="B662" s="527" t="s">
        <v>386</v>
      </c>
      <c r="C662" s="528"/>
      <c r="D662" s="529" t="str">
        <f ca="1">'Т.12-21'!AD26</f>
        <v xml:space="preserve"> </v>
      </c>
      <c r="E662" s="530"/>
      <c r="F662" s="530"/>
      <c r="G662" s="530"/>
      <c r="H662" s="530"/>
      <c r="I662" s="530"/>
      <c r="J662" s="530"/>
      <c r="K662" s="530"/>
      <c r="L662" s="530"/>
      <c r="M662" s="530"/>
      <c r="N662" s="530"/>
      <c r="O662" s="530"/>
      <c r="P662" s="530"/>
      <c r="Q662" s="530"/>
      <c r="R662" s="530"/>
      <c r="S662" s="530"/>
      <c r="T662" s="530"/>
      <c r="U662" s="531"/>
    </row>
    <row r="663" spans="1:21" ht="30.75" customHeight="1" x14ac:dyDescent="0.35">
      <c r="A663" s="525" t="s">
        <v>865</v>
      </c>
      <c r="B663" s="532" t="str">
        <f>'Т.12-21'!B27</f>
        <v>Чи траплялися протягом останніх трьох років випадки невиконання особою взятих на себе особистих зобов’язань і/або гарантійних листів, наданих Національному банку? Якщо так, то надайте інформацію та пояснення</v>
      </c>
      <c r="C663" s="532"/>
      <c r="D663" s="532"/>
      <c r="E663" s="532"/>
      <c r="F663" s="532"/>
      <c r="G663" s="532"/>
      <c r="H663" s="532"/>
      <c r="I663" s="532"/>
      <c r="J663" s="532"/>
      <c r="K663" s="532"/>
      <c r="L663" s="532"/>
      <c r="M663" s="532"/>
      <c r="N663" s="532"/>
      <c r="O663" s="532"/>
      <c r="P663" s="532"/>
      <c r="Q663" s="532"/>
      <c r="R663" s="532"/>
      <c r="S663" s="532"/>
      <c r="T663" s="532"/>
      <c r="U663" s="216" t="str">
        <f ca="1">'Т.12-21'!AC27</f>
        <v xml:space="preserve"> </v>
      </c>
    </row>
    <row r="664" spans="1:21" ht="18" customHeight="1" x14ac:dyDescent="0.35">
      <c r="A664" s="526"/>
      <c r="B664" s="527" t="s">
        <v>386</v>
      </c>
      <c r="C664" s="528"/>
      <c r="D664" s="529" t="str">
        <f ca="1">'Т.12-21'!AD27</f>
        <v xml:space="preserve"> </v>
      </c>
      <c r="E664" s="530"/>
      <c r="F664" s="530"/>
      <c r="G664" s="530"/>
      <c r="H664" s="530"/>
      <c r="I664" s="530"/>
      <c r="J664" s="530"/>
      <c r="K664" s="530"/>
      <c r="L664" s="530"/>
      <c r="M664" s="530"/>
      <c r="N664" s="530"/>
      <c r="O664" s="530"/>
      <c r="P664" s="530"/>
      <c r="Q664" s="530"/>
      <c r="R664" s="530"/>
      <c r="S664" s="530"/>
      <c r="T664" s="530"/>
      <c r="U664" s="531"/>
    </row>
    <row r="665" spans="1:21" ht="30.75" customHeight="1" x14ac:dyDescent="0.35">
      <c r="A665" s="525" t="s">
        <v>868</v>
      </c>
      <c r="B665" s="532" t="str">
        <f>'Т.12-21'!B28</f>
        <v>Чи особа зареєстрована та/або є податковим резидентом та/або її місцезнаходженням є держава, що здійснює/здійснювала збройну агресію проти України у значенні, наведеному в статті 1 Закону України “Про оборону України”?</v>
      </c>
      <c r="C665" s="532"/>
      <c r="D665" s="532"/>
      <c r="E665" s="532"/>
      <c r="F665" s="532"/>
      <c r="G665" s="532"/>
      <c r="H665" s="532"/>
      <c r="I665" s="532"/>
      <c r="J665" s="532"/>
      <c r="K665" s="532"/>
      <c r="L665" s="532"/>
      <c r="M665" s="532"/>
      <c r="N665" s="532"/>
      <c r="O665" s="532"/>
      <c r="P665" s="532"/>
      <c r="Q665" s="532"/>
      <c r="R665" s="532"/>
      <c r="S665" s="532"/>
      <c r="T665" s="532"/>
      <c r="U665" s="306" t="str">
        <f ca="1">'Т.12-21'!AC28</f>
        <v xml:space="preserve"> </v>
      </c>
    </row>
    <row r="666" spans="1:21" ht="18" customHeight="1" x14ac:dyDescent="0.35">
      <c r="A666" s="526"/>
      <c r="B666" s="527" t="s">
        <v>386</v>
      </c>
      <c r="C666" s="528"/>
      <c r="D666" s="529" t="str">
        <f ca="1">'Т.12-21'!AD28</f>
        <v xml:space="preserve"> </v>
      </c>
      <c r="E666" s="530"/>
      <c r="F666" s="530"/>
      <c r="G666" s="530"/>
      <c r="H666" s="530"/>
      <c r="I666" s="530"/>
      <c r="J666" s="530"/>
      <c r="K666" s="530"/>
      <c r="L666" s="530"/>
      <c r="M666" s="530"/>
      <c r="N666" s="530"/>
      <c r="O666" s="530"/>
      <c r="P666" s="530"/>
      <c r="Q666" s="530"/>
      <c r="R666" s="530"/>
      <c r="S666" s="530"/>
      <c r="T666" s="530"/>
      <c r="U666" s="531"/>
    </row>
    <row r="667" spans="1:21" ht="35.25" customHeight="1" x14ac:dyDescent="0.35">
      <c r="A667" s="536" t="s">
        <v>802</v>
      </c>
      <c r="B667" s="536"/>
      <c r="C667" s="536"/>
      <c r="D667" s="537"/>
      <c r="E667" s="537"/>
      <c r="F667" s="537"/>
      <c r="G667" s="537"/>
      <c r="H667" s="537"/>
      <c r="I667" s="537"/>
      <c r="J667" s="537"/>
      <c r="K667" s="537"/>
      <c r="L667" s="537"/>
      <c r="M667" s="537"/>
      <c r="N667" s="537"/>
      <c r="O667" s="537"/>
      <c r="P667" s="537"/>
      <c r="Q667" s="537"/>
      <c r="R667" s="537"/>
      <c r="S667" s="537"/>
      <c r="T667" s="537"/>
      <c r="U667" s="537"/>
    </row>
    <row r="668" spans="1:21" ht="15" customHeight="1" x14ac:dyDescent="0.35">
      <c r="A668" s="209"/>
      <c r="B668" s="201"/>
      <c r="C668" s="201"/>
      <c r="D668" s="201"/>
      <c r="E668" s="201"/>
      <c r="F668" s="201"/>
      <c r="G668" s="201"/>
      <c r="H668" s="201"/>
      <c r="I668" s="201"/>
      <c r="J668" s="201"/>
      <c r="K668" s="201"/>
      <c r="L668" s="200"/>
      <c r="M668" s="202"/>
      <c r="N668" s="200"/>
      <c r="O668" s="200"/>
      <c r="P668" s="200"/>
      <c r="Q668" s="202"/>
      <c r="R668" s="200"/>
      <c r="S668" s="202"/>
      <c r="T668" s="202"/>
      <c r="U668" s="203"/>
    </row>
    <row r="669" spans="1:21" x14ac:dyDescent="0.35">
      <c r="A669" s="534" t="str">
        <f>'Анкета (зміст)'!A41</f>
        <v>16. Інформація щодо виконання фінансових зобов’язань</v>
      </c>
      <c r="B669" s="535"/>
      <c r="C669" s="535"/>
      <c r="D669" s="535"/>
      <c r="E669" s="535"/>
      <c r="F669" s="535"/>
      <c r="G669" s="535"/>
      <c r="H669" s="535"/>
      <c r="I669" s="535"/>
      <c r="J669" s="535"/>
      <c r="K669" s="535"/>
      <c r="L669" s="535"/>
      <c r="M669" s="535"/>
      <c r="N669" s="535"/>
      <c r="O669" s="535"/>
      <c r="P669" s="535"/>
      <c r="Q669" s="535"/>
      <c r="R669" s="535"/>
      <c r="S669" s="535"/>
      <c r="T669" s="535"/>
      <c r="U669" s="535"/>
    </row>
    <row r="670" spans="1:21" ht="15" customHeight="1" x14ac:dyDescent="0.35">
      <c r="A670" s="209"/>
      <c r="B670" s="201"/>
      <c r="C670" s="201"/>
      <c r="D670" s="201"/>
      <c r="E670" s="201"/>
      <c r="F670" s="201"/>
      <c r="G670" s="201"/>
      <c r="H670" s="201"/>
      <c r="I670" s="201"/>
      <c r="J670" s="201"/>
      <c r="K670" s="201"/>
      <c r="L670" s="200"/>
      <c r="M670" s="202"/>
      <c r="N670" s="200"/>
      <c r="O670" s="200"/>
      <c r="P670" s="200"/>
      <c r="Q670" s="202"/>
      <c r="R670" s="200"/>
      <c r="S670" s="202"/>
      <c r="T670" s="202"/>
      <c r="U670" s="203" t="s">
        <v>859</v>
      </c>
    </row>
    <row r="671" spans="1:21" ht="18.75" customHeight="1" x14ac:dyDescent="0.35">
      <c r="A671" s="553" t="s">
        <v>371</v>
      </c>
      <c r="B671" s="551" t="s">
        <v>886</v>
      </c>
      <c r="C671" s="551"/>
      <c r="D671" s="551"/>
      <c r="E671" s="551"/>
      <c r="F671" s="551"/>
      <c r="G671" s="551"/>
      <c r="H671" s="551"/>
      <c r="I671" s="551"/>
      <c r="J671" s="551"/>
      <c r="K671" s="551"/>
      <c r="L671" s="551"/>
      <c r="M671" s="551"/>
      <c r="N671" s="551"/>
      <c r="O671" s="551"/>
      <c r="P671" s="551"/>
      <c r="Q671" s="551"/>
      <c r="R671" s="551"/>
      <c r="S671" s="551"/>
      <c r="T671" s="551"/>
      <c r="U671" s="601" t="s">
        <v>145</v>
      </c>
    </row>
    <row r="672" spans="1:21" x14ac:dyDescent="0.35">
      <c r="A672" s="553" t="s">
        <v>382</v>
      </c>
      <c r="B672" s="551"/>
      <c r="C672" s="551"/>
      <c r="D672" s="551"/>
      <c r="E672" s="551"/>
      <c r="F672" s="551"/>
      <c r="G672" s="551"/>
      <c r="H672" s="551"/>
      <c r="I672" s="551"/>
      <c r="J672" s="551"/>
      <c r="K672" s="551"/>
      <c r="L672" s="551"/>
      <c r="M672" s="551"/>
      <c r="N672" s="551"/>
      <c r="O672" s="551"/>
      <c r="P672" s="551"/>
      <c r="Q672" s="551"/>
      <c r="R672" s="551"/>
      <c r="S672" s="551"/>
      <c r="T672" s="551"/>
      <c r="U672" s="602"/>
    </row>
    <row r="673" spans="1:21" x14ac:dyDescent="0.35">
      <c r="A673" s="253">
        <v>1</v>
      </c>
      <c r="B673" s="553">
        <v>2</v>
      </c>
      <c r="C673" s="553"/>
      <c r="D673" s="553"/>
      <c r="E673" s="553"/>
      <c r="F673" s="553"/>
      <c r="G673" s="553"/>
      <c r="H673" s="553"/>
      <c r="I673" s="553"/>
      <c r="J673" s="553"/>
      <c r="K673" s="553"/>
      <c r="L673" s="553"/>
      <c r="M673" s="553"/>
      <c r="N673" s="553"/>
      <c r="O673" s="553"/>
      <c r="P673" s="553"/>
      <c r="Q673" s="553"/>
      <c r="R673" s="553"/>
      <c r="S673" s="553"/>
      <c r="T673" s="553"/>
      <c r="U673" s="253">
        <v>3</v>
      </c>
    </row>
    <row r="674" spans="1:21" ht="30.75" customHeight="1" x14ac:dyDescent="0.35">
      <c r="A674" s="533" t="s">
        <v>860</v>
      </c>
      <c r="B674" s="532" t="str">
        <f>'Т.12-21'!B30</f>
        <v>Чи маєте Ви заборгованість зі сплати податків, зборів або інших обов’язкових платежів, яка є несуттєвим порушенням податкового зобов’язання? Якщо так, то надайте інформацію та пояснення</v>
      </c>
      <c r="C674" s="532"/>
      <c r="D674" s="532"/>
      <c r="E674" s="532"/>
      <c r="F674" s="532"/>
      <c r="G674" s="532"/>
      <c r="H674" s="532"/>
      <c r="I674" s="532"/>
      <c r="J674" s="532"/>
      <c r="K674" s="532"/>
      <c r="L674" s="532"/>
      <c r="M674" s="532"/>
      <c r="N674" s="532"/>
      <c r="O674" s="532"/>
      <c r="P674" s="532"/>
      <c r="Q674" s="532"/>
      <c r="R674" s="532"/>
      <c r="S674" s="532"/>
      <c r="T674" s="532"/>
      <c r="U674" s="250" t="str">
        <f ca="1">'Т.12-21'!AC30</f>
        <v xml:space="preserve"> </v>
      </c>
    </row>
    <row r="675" spans="1:21" ht="18" customHeight="1" x14ac:dyDescent="0.35">
      <c r="A675" s="533"/>
      <c r="B675" s="527" t="s">
        <v>386</v>
      </c>
      <c r="C675" s="528"/>
      <c r="D675" s="529" t="str">
        <f ca="1">'Т.12-21'!AD30</f>
        <v xml:space="preserve"> </v>
      </c>
      <c r="E675" s="530"/>
      <c r="F675" s="530"/>
      <c r="G675" s="530"/>
      <c r="H675" s="530"/>
      <c r="I675" s="530"/>
      <c r="J675" s="530"/>
      <c r="K675" s="530"/>
      <c r="L675" s="530"/>
      <c r="M675" s="530"/>
      <c r="N675" s="530"/>
      <c r="O675" s="530"/>
      <c r="P675" s="530"/>
      <c r="Q675" s="530"/>
      <c r="R675" s="530"/>
      <c r="S675" s="530"/>
      <c r="T675" s="530"/>
      <c r="U675" s="531"/>
    </row>
    <row r="676" spans="1:21" x14ac:dyDescent="0.35">
      <c r="A676" s="252" t="s">
        <v>861</v>
      </c>
      <c r="B676" s="532" t="str">
        <f>'Т.12-21'!B31</f>
        <v>Чи є таке порушення на дату підписання цієї анкети?</v>
      </c>
      <c r="C676" s="532"/>
      <c r="D676" s="532"/>
      <c r="E676" s="532"/>
      <c r="F676" s="532"/>
      <c r="G676" s="532"/>
      <c r="H676" s="532"/>
      <c r="I676" s="532"/>
      <c r="J676" s="532"/>
      <c r="K676" s="532"/>
      <c r="L676" s="532"/>
      <c r="M676" s="532"/>
      <c r="N676" s="532"/>
      <c r="O676" s="532"/>
      <c r="P676" s="532"/>
      <c r="Q676" s="532"/>
      <c r="R676" s="532"/>
      <c r="S676" s="532"/>
      <c r="T676" s="532"/>
      <c r="U676" s="250" t="str">
        <f ca="1">'Т.12-21'!AC31</f>
        <v xml:space="preserve"> </v>
      </c>
    </row>
    <row r="677" spans="1:21" ht="18" customHeight="1" x14ac:dyDescent="0.35">
      <c r="A677" s="295"/>
      <c r="B677" s="527" t="s">
        <v>386</v>
      </c>
      <c r="C677" s="528"/>
      <c r="D677" s="529" t="str">
        <f ca="1">'Т.12-21'!AD31</f>
        <v xml:space="preserve"> </v>
      </c>
      <c r="E677" s="530"/>
      <c r="F677" s="530"/>
      <c r="G677" s="530"/>
      <c r="H677" s="530"/>
      <c r="I677" s="530"/>
      <c r="J677" s="530"/>
      <c r="K677" s="530"/>
      <c r="L677" s="530"/>
      <c r="M677" s="530"/>
      <c r="N677" s="530"/>
      <c r="O677" s="530"/>
      <c r="P677" s="530"/>
      <c r="Q677" s="530"/>
      <c r="R677" s="530"/>
      <c r="S677" s="530"/>
      <c r="T677" s="530"/>
      <c r="U677" s="531"/>
    </row>
    <row r="678" spans="1:21" ht="30.75" customHeight="1" x14ac:dyDescent="0.35">
      <c r="A678" s="533" t="s">
        <v>862</v>
      </c>
      <c r="B678" s="532" t="str">
        <f>'Т.12-21'!B32</f>
        <v>Чи допускали Ви протягом останніх трьох років суттєве порушення зобов’язання зі сплати податків, зборів або інших обов’язкових платежів? Якщо так, то надайте інформацію та пояснення</v>
      </c>
      <c r="C678" s="532"/>
      <c r="D678" s="532"/>
      <c r="E678" s="532"/>
      <c r="F678" s="532"/>
      <c r="G678" s="532"/>
      <c r="H678" s="532"/>
      <c r="I678" s="532"/>
      <c r="J678" s="532"/>
      <c r="K678" s="532"/>
      <c r="L678" s="532"/>
      <c r="M678" s="532"/>
      <c r="N678" s="532"/>
      <c r="O678" s="532"/>
      <c r="P678" s="532"/>
      <c r="Q678" s="532"/>
      <c r="R678" s="532"/>
      <c r="S678" s="532"/>
      <c r="T678" s="532"/>
      <c r="U678" s="250" t="str">
        <f ca="1">'Т.12-21'!AC32</f>
        <v xml:space="preserve"> </v>
      </c>
    </row>
    <row r="679" spans="1:21" ht="18" customHeight="1" x14ac:dyDescent="0.35">
      <c r="A679" s="533"/>
      <c r="B679" s="527" t="s">
        <v>386</v>
      </c>
      <c r="C679" s="528"/>
      <c r="D679" s="529" t="str">
        <f ca="1">'Т.12-21'!AD32</f>
        <v xml:space="preserve"> </v>
      </c>
      <c r="E679" s="530"/>
      <c r="F679" s="530"/>
      <c r="G679" s="530"/>
      <c r="H679" s="530"/>
      <c r="I679" s="530"/>
      <c r="J679" s="530"/>
      <c r="K679" s="530"/>
      <c r="L679" s="530"/>
      <c r="M679" s="530"/>
      <c r="N679" s="530"/>
      <c r="O679" s="530"/>
      <c r="P679" s="530"/>
      <c r="Q679" s="530"/>
      <c r="R679" s="530"/>
      <c r="S679" s="530"/>
      <c r="T679" s="530"/>
      <c r="U679" s="531"/>
    </row>
    <row r="680" spans="1:21" x14ac:dyDescent="0.35">
      <c r="A680" s="252" t="s">
        <v>863</v>
      </c>
      <c r="B680" s="532" t="str">
        <f>'Т.12-21'!B33</f>
        <v>Чи є таке порушення на дату підписання цієї анкети?</v>
      </c>
      <c r="C680" s="532"/>
      <c r="D680" s="532"/>
      <c r="E680" s="532"/>
      <c r="F680" s="532"/>
      <c r="G680" s="532"/>
      <c r="H680" s="532"/>
      <c r="I680" s="532"/>
      <c r="J680" s="532"/>
      <c r="K680" s="532"/>
      <c r="L680" s="532"/>
      <c r="M680" s="532"/>
      <c r="N680" s="532"/>
      <c r="O680" s="532"/>
      <c r="P680" s="532"/>
      <c r="Q680" s="532"/>
      <c r="R680" s="532"/>
      <c r="S680" s="532"/>
      <c r="T680" s="532"/>
      <c r="U680" s="250" t="str">
        <f ca="1">'Т.12-21'!AC33</f>
        <v xml:space="preserve"> </v>
      </c>
    </row>
    <row r="681" spans="1:21" ht="18" customHeight="1" x14ac:dyDescent="0.35">
      <c r="A681" s="295"/>
      <c r="B681" s="527" t="s">
        <v>386</v>
      </c>
      <c r="C681" s="528"/>
      <c r="D681" s="529" t="str">
        <f ca="1">'Т.12-21'!AD33</f>
        <v xml:space="preserve"> </v>
      </c>
      <c r="E681" s="530"/>
      <c r="F681" s="530"/>
      <c r="G681" s="530"/>
      <c r="H681" s="530"/>
      <c r="I681" s="530"/>
      <c r="J681" s="530"/>
      <c r="K681" s="530"/>
      <c r="L681" s="530"/>
      <c r="M681" s="530"/>
      <c r="N681" s="530"/>
      <c r="O681" s="530"/>
      <c r="P681" s="530"/>
      <c r="Q681" s="530"/>
      <c r="R681" s="530"/>
      <c r="S681" s="530"/>
      <c r="T681" s="530"/>
      <c r="U681" s="531"/>
    </row>
    <row r="682" spans="1:21" ht="84" customHeight="1" x14ac:dyDescent="0.35">
      <c r="A682" s="533" t="s">
        <v>864</v>
      </c>
      <c r="B682" s="532" t="str">
        <f>'Т.12-21'!B34</f>
        <v>Чи допускали Ви порушення (невиконання або неналежне виконання) зобов’язання фінансового характеру, сума якого перевищує 100 розмірів мінімальної місячної заробітної плати, установленої законодавством України на період, у якому вчинено порушення, або еквівалент цієї суми в іноземній валюті, а строк порушення перевищує 30 днів поспіль, перед будь-яким банком або іншою юридичною чи фізичною особою протягом останніх трьох років? Якщо так, то надайте опис [обов’язково зазначте повне найменування або прізвище, власне ім’я та по батькові (за наявності) контрагента, зобов’язання перед яким порушено, вид правочину, на підставі якого таке зобов’язання виникло, його реквізити (дата, номер), суму та валюту заборгованості, строк порушення (у днях)], пояснення та зазначте дату усунення порушення</v>
      </c>
      <c r="C682" s="532"/>
      <c r="D682" s="532"/>
      <c r="E682" s="532"/>
      <c r="F682" s="532"/>
      <c r="G682" s="532"/>
      <c r="H682" s="532"/>
      <c r="I682" s="532"/>
      <c r="J682" s="532"/>
      <c r="K682" s="532"/>
      <c r="L682" s="532"/>
      <c r="M682" s="532"/>
      <c r="N682" s="532"/>
      <c r="O682" s="532"/>
      <c r="P682" s="532"/>
      <c r="Q682" s="532"/>
      <c r="R682" s="532"/>
      <c r="S682" s="532"/>
      <c r="T682" s="532"/>
      <c r="U682" s="250" t="str">
        <f ca="1">'Т.12-21'!AC34</f>
        <v xml:space="preserve"> </v>
      </c>
    </row>
    <row r="683" spans="1:21" ht="18" customHeight="1" x14ac:dyDescent="0.35">
      <c r="A683" s="533"/>
      <c r="B683" s="527" t="s">
        <v>386</v>
      </c>
      <c r="C683" s="528"/>
      <c r="D683" s="529" t="str">
        <f ca="1">'Т.12-21'!AD34</f>
        <v xml:space="preserve"> </v>
      </c>
      <c r="E683" s="530"/>
      <c r="F683" s="530"/>
      <c r="G683" s="530"/>
      <c r="H683" s="530"/>
      <c r="I683" s="530"/>
      <c r="J683" s="530"/>
      <c r="K683" s="530"/>
      <c r="L683" s="530"/>
      <c r="M683" s="530"/>
      <c r="N683" s="530"/>
      <c r="O683" s="530"/>
      <c r="P683" s="530"/>
      <c r="Q683" s="530"/>
      <c r="R683" s="530"/>
      <c r="S683" s="530"/>
      <c r="T683" s="530"/>
      <c r="U683" s="531"/>
    </row>
    <row r="684" spans="1:21" x14ac:dyDescent="0.35">
      <c r="A684" s="252" t="s">
        <v>865</v>
      </c>
      <c r="B684" s="532" t="str">
        <f>'Т.12-21'!B35</f>
        <v>Чи є таке порушення станом на дату підписання цієї анкети?</v>
      </c>
      <c r="C684" s="532"/>
      <c r="D684" s="532"/>
      <c r="E684" s="532"/>
      <c r="F684" s="532"/>
      <c r="G684" s="532"/>
      <c r="H684" s="532"/>
      <c r="I684" s="532"/>
      <c r="J684" s="532"/>
      <c r="K684" s="532"/>
      <c r="L684" s="532"/>
      <c r="M684" s="532"/>
      <c r="N684" s="532"/>
      <c r="O684" s="532"/>
      <c r="P684" s="532"/>
      <c r="Q684" s="532"/>
      <c r="R684" s="532"/>
      <c r="S684" s="532"/>
      <c r="T684" s="532"/>
      <c r="U684" s="250" t="str">
        <f ca="1">'Т.12-21'!AC35</f>
        <v xml:space="preserve"> </v>
      </c>
    </row>
    <row r="685" spans="1:21" ht="18" customHeight="1" x14ac:dyDescent="0.35">
      <c r="A685" s="295"/>
      <c r="B685" s="527" t="s">
        <v>386</v>
      </c>
      <c r="C685" s="528"/>
      <c r="D685" s="529" t="str">
        <f ca="1">'Т.12-21'!AD35</f>
        <v xml:space="preserve"> </v>
      </c>
      <c r="E685" s="530"/>
      <c r="F685" s="530"/>
      <c r="G685" s="530"/>
      <c r="H685" s="530"/>
      <c r="I685" s="530"/>
      <c r="J685" s="530"/>
      <c r="K685" s="530"/>
      <c r="L685" s="530"/>
      <c r="M685" s="530"/>
      <c r="N685" s="530"/>
      <c r="O685" s="530"/>
      <c r="P685" s="530"/>
      <c r="Q685" s="530"/>
      <c r="R685" s="530"/>
      <c r="S685" s="530"/>
      <c r="T685" s="530"/>
      <c r="U685" s="531"/>
    </row>
    <row r="686" spans="1:21" x14ac:dyDescent="0.35">
      <c r="A686" s="252" t="s">
        <v>868</v>
      </c>
      <c r="B686" s="532" t="str">
        <f>'Т.12-21'!B36</f>
        <v>Чи визнавалися Ви банкрутом протягом останніх трьох років?</v>
      </c>
      <c r="C686" s="532"/>
      <c r="D686" s="532"/>
      <c r="E686" s="532"/>
      <c r="F686" s="532"/>
      <c r="G686" s="532"/>
      <c r="H686" s="532"/>
      <c r="I686" s="532"/>
      <c r="J686" s="532"/>
      <c r="K686" s="532"/>
      <c r="L686" s="532"/>
      <c r="M686" s="532"/>
      <c r="N686" s="532"/>
      <c r="O686" s="532"/>
      <c r="P686" s="532"/>
      <c r="Q686" s="532"/>
      <c r="R686" s="532"/>
      <c r="S686" s="532"/>
      <c r="T686" s="532"/>
      <c r="U686" s="250" t="str">
        <f ca="1">'Т.12-21'!AC36</f>
        <v xml:space="preserve"> </v>
      </c>
    </row>
    <row r="687" spans="1:21" ht="18" customHeight="1" x14ac:dyDescent="0.35">
      <c r="A687" s="295"/>
      <c r="B687" s="527" t="s">
        <v>386</v>
      </c>
      <c r="C687" s="528"/>
      <c r="D687" s="529" t="str">
        <f ca="1">'Т.12-21'!AD36</f>
        <v xml:space="preserve"> </v>
      </c>
      <c r="E687" s="530"/>
      <c r="F687" s="530"/>
      <c r="G687" s="530"/>
      <c r="H687" s="530"/>
      <c r="I687" s="530"/>
      <c r="J687" s="530"/>
      <c r="K687" s="530"/>
      <c r="L687" s="530"/>
      <c r="M687" s="530"/>
      <c r="N687" s="530"/>
      <c r="O687" s="530"/>
      <c r="P687" s="530"/>
      <c r="Q687" s="530"/>
      <c r="R687" s="530"/>
      <c r="S687" s="530"/>
      <c r="T687" s="530"/>
      <c r="U687" s="531"/>
    </row>
    <row r="688" spans="1:21" ht="35.25" customHeight="1" x14ac:dyDescent="0.35">
      <c r="A688" s="536" t="s">
        <v>869</v>
      </c>
      <c r="B688" s="536"/>
      <c r="C688" s="536"/>
      <c r="D688" s="537"/>
      <c r="E688" s="537"/>
      <c r="F688" s="537"/>
      <c r="G688" s="537"/>
      <c r="H688" s="537"/>
      <c r="I688" s="537"/>
      <c r="J688" s="537"/>
      <c r="K688" s="537"/>
      <c r="L688" s="537"/>
      <c r="M688" s="537"/>
      <c r="N688" s="537"/>
      <c r="O688" s="537"/>
      <c r="P688" s="537"/>
      <c r="Q688" s="537"/>
      <c r="R688" s="537"/>
      <c r="S688" s="537"/>
      <c r="T688" s="537"/>
      <c r="U688" s="537"/>
    </row>
    <row r="689" spans="1:21" ht="15" customHeight="1" x14ac:dyDescent="0.35">
      <c r="A689" s="209"/>
      <c r="B689" s="201"/>
      <c r="C689" s="201"/>
      <c r="D689" s="201"/>
      <c r="E689" s="201"/>
      <c r="F689" s="201"/>
      <c r="G689" s="201"/>
      <c r="H689" s="201"/>
      <c r="I689" s="201"/>
      <c r="J689" s="201"/>
      <c r="K689" s="201"/>
      <c r="L689" s="200"/>
      <c r="M689" s="202"/>
      <c r="N689" s="200"/>
      <c r="O689" s="200"/>
      <c r="P689" s="200"/>
      <c r="Q689" s="202"/>
      <c r="R689" s="200"/>
      <c r="S689" s="202"/>
      <c r="T689" s="202"/>
      <c r="U689" s="203"/>
    </row>
    <row r="690" spans="1:21" x14ac:dyDescent="0.35">
      <c r="A690" s="534" t="str">
        <f>'Анкета (зміст)'!A42</f>
        <v>17. Інформація, пов’язана з професійною діяльністю</v>
      </c>
      <c r="B690" s="535"/>
      <c r="C690" s="535"/>
      <c r="D690" s="535"/>
      <c r="E690" s="535"/>
      <c r="F690" s="535"/>
      <c r="G690" s="535"/>
      <c r="H690" s="535"/>
      <c r="I690" s="535"/>
      <c r="J690" s="535"/>
      <c r="K690" s="535"/>
      <c r="L690" s="535"/>
      <c r="M690" s="535"/>
      <c r="N690" s="535"/>
      <c r="O690" s="535"/>
      <c r="P690" s="535"/>
      <c r="Q690" s="535"/>
      <c r="R690" s="535"/>
      <c r="S690" s="535"/>
      <c r="T690" s="535"/>
      <c r="U690" s="535"/>
    </row>
    <row r="691" spans="1:21" ht="15" customHeight="1" x14ac:dyDescent="0.35">
      <c r="A691" s="209"/>
      <c r="B691" s="201"/>
      <c r="C691" s="201"/>
      <c r="D691" s="201"/>
      <c r="E691" s="201"/>
      <c r="F691" s="201"/>
      <c r="G691" s="201"/>
      <c r="H691" s="201"/>
      <c r="I691" s="201"/>
      <c r="J691" s="201"/>
      <c r="K691" s="201"/>
      <c r="L691" s="200"/>
      <c r="M691" s="202"/>
      <c r="N691" s="200"/>
      <c r="O691" s="200"/>
      <c r="P691" s="200"/>
      <c r="Q691" s="202"/>
      <c r="R691" s="200"/>
      <c r="S691" s="202"/>
      <c r="T691" s="202"/>
      <c r="U691" s="203" t="s">
        <v>866</v>
      </c>
    </row>
    <row r="692" spans="1:21" ht="18.75" customHeight="1" x14ac:dyDescent="0.35">
      <c r="A692" s="553" t="s">
        <v>371</v>
      </c>
      <c r="B692" s="551" t="s">
        <v>886</v>
      </c>
      <c r="C692" s="551"/>
      <c r="D692" s="551"/>
      <c r="E692" s="551"/>
      <c r="F692" s="551"/>
      <c r="G692" s="551"/>
      <c r="H692" s="551"/>
      <c r="I692" s="551"/>
      <c r="J692" s="551"/>
      <c r="K692" s="551"/>
      <c r="L692" s="551"/>
      <c r="M692" s="551"/>
      <c r="N692" s="551"/>
      <c r="O692" s="551"/>
      <c r="P692" s="551"/>
      <c r="Q692" s="551"/>
      <c r="R692" s="551"/>
      <c r="S692" s="551"/>
      <c r="T692" s="551"/>
      <c r="U692" s="601" t="s">
        <v>145</v>
      </c>
    </row>
    <row r="693" spans="1:21" x14ac:dyDescent="0.35">
      <c r="A693" s="553" t="s">
        <v>382</v>
      </c>
      <c r="B693" s="551"/>
      <c r="C693" s="551"/>
      <c r="D693" s="551"/>
      <c r="E693" s="551"/>
      <c r="F693" s="551"/>
      <c r="G693" s="551"/>
      <c r="H693" s="551"/>
      <c r="I693" s="551"/>
      <c r="J693" s="551"/>
      <c r="K693" s="551"/>
      <c r="L693" s="551"/>
      <c r="M693" s="551"/>
      <c r="N693" s="551"/>
      <c r="O693" s="551"/>
      <c r="P693" s="551"/>
      <c r="Q693" s="551"/>
      <c r="R693" s="551"/>
      <c r="S693" s="551"/>
      <c r="T693" s="551"/>
      <c r="U693" s="602"/>
    </row>
    <row r="694" spans="1:21" x14ac:dyDescent="0.35">
      <c r="A694" s="253">
        <v>1</v>
      </c>
      <c r="B694" s="553">
        <v>2</v>
      </c>
      <c r="C694" s="553"/>
      <c r="D694" s="553"/>
      <c r="E694" s="553"/>
      <c r="F694" s="553"/>
      <c r="G694" s="553"/>
      <c r="H694" s="553"/>
      <c r="I694" s="553"/>
      <c r="J694" s="553"/>
      <c r="K694" s="553"/>
      <c r="L694" s="553"/>
      <c r="M694" s="553"/>
      <c r="N694" s="553"/>
      <c r="O694" s="553"/>
      <c r="P694" s="553"/>
      <c r="Q694" s="553"/>
      <c r="R694" s="553"/>
      <c r="S694" s="553"/>
      <c r="T694" s="553"/>
      <c r="U694" s="253">
        <v>3</v>
      </c>
    </row>
    <row r="695" spans="1:21" ht="47.25" customHeight="1" x14ac:dyDescent="0.35">
      <c r="A695" s="533" t="s">
        <v>860</v>
      </c>
      <c r="B695" s="532" t="str">
        <f>'Т.12-21'!B38</f>
        <v>Чи звільняли Вас упродовж останніх п’яти років за систематичне або одноразове грубе порушення посадових обов’язків та/або правил трудового розпорядку, порушення законодавства про протидію корупції, вчинення розкрадання, зловживання владою/службовим становищем або іншого правопорушення? Якщо так, то надайте інформацію та пояснення</v>
      </c>
      <c r="C695" s="532"/>
      <c r="D695" s="532"/>
      <c r="E695" s="532"/>
      <c r="F695" s="532"/>
      <c r="G695" s="532"/>
      <c r="H695" s="532"/>
      <c r="I695" s="532"/>
      <c r="J695" s="532"/>
      <c r="K695" s="532"/>
      <c r="L695" s="532"/>
      <c r="M695" s="532"/>
      <c r="N695" s="532"/>
      <c r="O695" s="532"/>
      <c r="P695" s="532"/>
      <c r="Q695" s="532"/>
      <c r="R695" s="532"/>
      <c r="S695" s="532"/>
      <c r="T695" s="532"/>
      <c r="U695" s="250" t="str">
        <f ca="1">'Т.12-21'!AC38</f>
        <v xml:space="preserve"> </v>
      </c>
    </row>
    <row r="696" spans="1:21" ht="18" customHeight="1" x14ac:dyDescent="0.35">
      <c r="A696" s="533"/>
      <c r="B696" s="527" t="s">
        <v>386</v>
      </c>
      <c r="C696" s="528"/>
      <c r="D696" s="529" t="str">
        <f ca="1">'Т.12-21'!AD38</f>
        <v xml:space="preserve"> </v>
      </c>
      <c r="E696" s="530"/>
      <c r="F696" s="530"/>
      <c r="G696" s="530"/>
      <c r="H696" s="530"/>
      <c r="I696" s="530"/>
      <c r="J696" s="530"/>
      <c r="K696" s="530"/>
      <c r="L696" s="530"/>
      <c r="M696" s="530"/>
      <c r="N696" s="530"/>
      <c r="O696" s="530"/>
      <c r="P696" s="530"/>
      <c r="Q696" s="530"/>
      <c r="R696" s="530"/>
      <c r="S696" s="530"/>
      <c r="T696" s="530"/>
      <c r="U696" s="531"/>
    </row>
    <row r="697" spans="1:21" ht="57.75" customHeight="1" x14ac:dyDescent="0.35">
      <c r="A697" s="533" t="s">
        <v>861</v>
      </c>
      <c r="B697" s="532" t="str">
        <f>'Т.12-21'!B39</f>
        <v>Чи перебували Ви протягом останніх трьох років на посаді керівника, головного бухгалтера фінансової установи або керівника підрозділу внутрішнього аудиту фінансової установи (виконували обов’язки за посадою) сукупно понад шість місяців без погодження Національного банку, якщо таке погодження було обов’язковим відповідно до законодавства України та/або в разі невідповідності особи вимогам щодо ділової репутації без повідомлення про це Національному банку? Якщо так, то надайте інформацію та пояснення</v>
      </c>
      <c r="C697" s="532"/>
      <c r="D697" s="532"/>
      <c r="E697" s="532"/>
      <c r="F697" s="532"/>
      <c r="G697" s="532"/>
      <c r="H697" s="532"/>
      <c r="I697" s="532"/>
      <c r="J697" s="532"/>
      <c r="K697" s="532"/>
      <c r="L697" s="532"/>
      <c r="M697" s="532"/>
      <c r="N697" s="532"/>
      <c r="O697" s="532"/>
      <c r="P697" s="532"/>
      <c r="Q697" s="532"/>
      <c r="R697" s="532"/>
      <c r="S697" s="532"/>
      <c r="T697" s="532"/>
      <c r="U697" s="250" t="str">
        <f ca="1">'Т.12-21'!AC39</f>
        <v xml:space="preserve"> </v>
      </c>
    </row>
    <row r="698" spans="1:21" ht="18" customHeight="1" x14ac:dyDescent="0.35">
      <c r="A698" s="533"/>
      <c r="B698" s="527" t="s">
        <v>386</v>
      </c>
      <c r="C698" s="528"/>
      <c r="D698" s="529" t="str">
        <f ca="1">'Т.12-21'!AD39</f>
        <v xml:space="preserve"> </v>
      </c>
      <c r="E698" s="530"/>
      <c r="F698" s="530"/>
      <c r="G698" s="530"/>
      <c r="H698" s="530"/>
      <c r="I698" s="530"/>
      <c r="J698" s="530"/>
      <c r="K698" s="530"/>
      <c r="L698" s="530"/>
      <c r="M698" s="530"/>
      <c r="N698" s="530"/>
      <c r="O698" s="530"/>
      <c r="P698" s="530"/>
      <c r="Q698" s="530"/>
      <c r="R698" s="530"/>
      <c r="S698" s="530"/>
      <c r="T698" s="530"/>
      <c r="U698" s="531"/>
    </row>
    <row r="699" spans="1:21" ht="50.25" customHeight="1" x14ac:dyDescent="0.35">
      <c r="A699" s="533" t="s">
        <v>862</v>
      </c>
      <c r="B699" s="532" t="str">
        <f>'Т.12-21'!B40</f>
        <v>Чи застосовувалося до Вас протягом останніх трьох років дисциплінарне стягнення у вигляді позбавлення права на зайняття адвокатською діяльністю, анулювання виданого особі свідоцтва про право на зайняття нотаріальною діяльністю або діяльністю арбітражного керуючого (розпорядника майна, керуючого санацією, ліквідатора), позбавлення права на здійснення діяльності приватного виконавця? Якщо так, то надайте інформацію</v>
      </c>
      <c r="C699" s="532"/>
      <c r="D699" s="532"/>
      <c r="E699" s="532"/>
      <c r="F699" s="532"/>
      <c r="G699" s="532"/>
      <c r="H699" s="532"/>
      <c r="I699" s="532"/>
      <c r="J699" s="532"/>
      <c r="K699" s="532"/>
      <c r="L699" s="532"/>
      <c r="M699" s="532"/>
      <c r="N699" s="532"/>
      <c r="O699" s="532"/>
      <c r="P699" s="532"/>
      <c r="Q699" s="532"/>
      <c r="R699" s="532"/>
      <c r="S699" s="532"/>
      <c r="T699" s="532"/>
      <c r="U699" s="250" t="str">
        <f ca="1">'Т.12-21'!AC40</f>
        <v xml:space="preserve"> </v>
      </c>
    </row>
    <row r="700" spans="1:21" ht="18" customHeight="1" x14ac:dyDescent="0.35">
      <c r="A700" s="533"/>
      <c r="B700" s="527" t="s">
        <v>386</v>
      </c>
      <c r="C700" s="528"/>
      <c r="D700" s="529" t="str">
        <f ca="1">'Т.12-21'!AD40</f>
        <v xml:space="preserve"> </v>
      </c>
      <c r="E700" s="530"/>
      <c r="F700" s="530"/>
      <c r="G700" s="530"/>
      <c r="H700" s="530"/>
      <c r="I700" s="530"/>
      <c r="J700" s="530"/>
      <c r="K700" s="530"/>
      <c r="L700" s="530"/>
      <c r="M700" s="530"/>
      <c r="N700" s="530"/>
      <c r="O700" s="530"/>
      <c r="P700" s="530"/>
      <c r="Q700" s="530"/>
      <c r="R700" s="530"/>
      <c r="S700" s="530"/>
      <c r="T700" s="530"/>
      <c r="U700" s="531"/>
    </row>
    <row r="701" spans="1:21" x14ac:dyDescent="0.35">
      <c r="A701" s="252" t="s">
        <v>863</v>
      </c>
      <c r="B701" s="532" t="str">
        <f>'Т.12-21'!B41</f>
        <v>Чи діє зазначене дисциплінарне стягнення на дату підписання цієї анкети?</v>
      </c>
      <c r="C701" s="532"/>
      <c r="D701" s="532"/>
      <c r="E701" s="532"/>
      <c r="F701" s="532"/>
      <c r="G701" s="532"/>
      <c r="H701" s="532"/>
      <c r="I701" s="532"/>
      <c r="J701" s="532"/>
      <c r="K701" s="532"/>
      <c r="L701" s="532"/>
      <c r="M701" s="532"/>
      <c r="N701" s="532"/>
      <c r="O701" s="532"/>
      <c r="P701" s="532"/>
      <c r="Q701" s="532"/>
      <c r="R701" s="532"/>
      <c r="S701" s="532"/>
      <c r="T701" s="532"/>
      <c r="U701" s="250" t="str">
        <f ca="1">'Т.12-21'!AC41</f>
        <v xml:space="preserve"> </v>
      </c>
    </row>
    <row r="702" spans="1:21" ht="18" customHeight="1" x14ac:dyDescent="0.35">
      <c r="A702" s="295"/>
      <c r="B702" s="527" t="s">
        <v>386</v>
      </c>
      <c r="C702" s="528"/>
      <c r="D702" s="529" t="str">
        <f ca="1">'Т.12-21'!AD41</f>
        <v xml:space="preserve"> </v>
      </c>
      <c r="E702" s="530"/>
      <c r="F702" s="530"/>
      <c r="G702" s="530"/>
      <c r="H702" s="530"/>
      <c r="I702" s="530"/>
      <c r="J702" s="530"/>
      <c r="K702" s="530"/>
      <c r="L702" s="530"/>
      <c r="M702" s="530"/>
      <c r="N702" s="530"/>
      <c r="O702" s="530"/>
      <c r="P702" s="530"/>
      <c r="Q702" s="530"/>
      <c r="R702" s="530"/>
      <c r="S702" s="530"/>
      <c r="T702" s="530"/>
      <c r="U702" s="531"/>
    </row>
    <row r="703" spans="1:21" ht="39.75" customHeight="1" x14ac:dyDescent="0.35">
      <c r="A703" s="533" t="s">
        <v>864</v>
      </c>
      <c r="B703" s="532" t="str">
        <f>'Т.12-21'!B42</f>
        <v>Чи звільняли Вас протягом останніх трьох років з посади судді, прокурора, працівника правоохоронного органу, з державної служби або служби в органах місцевого самоврядування у зв’язку з притягненням до дисциплінарної відповідальності? Якщо так, то надайте інформацію та пояснення</v>
      </c>
      <c r="C703" s="532"/>
      <c r="D703" s="532"/>
      <c r="E703" s="532"/>
      <c r="F703" s="532"/>
      <c r="G703" s="532"/>
      <c r="H703" s="532"/>
      <c r="I703" s="532"/>
      <c r="J703" s="532"/>
      <c r="K703" s="532"/>
      <c r="L703" s="532"/>
      <c r="M703" s="532"/>
      <c r="N703" s="532"/>
      <c r="O703" s="532"/>
      <c r="P703" s="532"/>
      <c r="Q703" s="532"/>
      <c r="R703" s="532"/>
      <c r="S703" s="532"/>
      <c r="T703" s="532"/>
      <c r="U703" s="250" t="str">
        <f ca="1">'Т.12-21'!AC42</f>
        <v xml:space="preserve"> </v>
      </c>
    </row>
    <row r="704" spans="1:21" ht="18" customHeight="1" x14ac:dyDescent="0.35">
      <c r="A704" s="533"/>
      <c r="B704" s="527" t="s">
        <v>386</v>
      </c>
      <c r="C704" s="528"/>
      <c r="D704" s="529" t="str">
        <f ca="1">'Т.12-21'!AD42</f>
        <v xml:space="preserve"> </v>
      </c>
      <c r="E704" s="530"/>
      <c r="F704" s="530"/>
      <c r="G704" s="530"/>
      <c r="H704" s="530"/>
      <c r="I704" s="530"/>
      <c r="J704" s="530"/>
      <c r="K704" s="530"/>
      <c r="L704" s="530"/>
      <c r="M704" s="530"/>
      <c r="N704" s="530"/>
      <c r="O704" s="530"/>
      <c r="P704" s="530"/>
      <c r="Q704" s="530"/>
      <c r="R704" s="530"/>
      <c r="S704" s="530"/>
      <c r="T704" s="530"/>
      <c r="U704" s="531"/>
    </row>
    <row r="705" spans="1:21" ht="35.25" customHeight="1" x14ac:dyDescent="0.35">
      <c r="A705" s="536" t="s">
        <v>870</v>
      </c>
      <c r="B705" s="536"/>
      <c r="C705" s="536"/>
      <c r="D705" s="537"/>
      <c r="E705" s="537"/>
      <c r="F705" s="537"/>
      <c r="G705" s="537"/>
      <c r="H705" s="537"/>
      <c r="I705" s="537"/>
      <c r="J705" s="537"/>
      <c r="K705" s="537"/>
      <c r="L705" s="537"/>
      <c r="M705" s="537"/>
      <c r="N705" s="537"/>
      <c r="O705" s="537"/>
      <c r="P705" s="537"/>
      <c r="Q705" s="537"/>
      <c r="R705" s="537"/>
      <c r="S705" s="537"/>
      <c r="T705" s="537"/>
      <c r="U705" s="537"/>
    </row>
    <row r="706" spans="1:21" ht="15" customHeight="1" x14ac:dyDescent="0.35">
      <c r="A706" s="209"/>
      <c r="B706" s="201"/>
      <c r="C706" s="201"/>
      <c r="D706" s="201"/>
      <c r="E706" s="201"/>
      <c r="F706" s="201"/>
      <c r="G706" s="201"/>
      <c r="H706" s="201"/>
      <c r="I706" s="201"/>
      <c r="J706" s="201"/>
      <c r="K706" s="201"/>
      <c r="L706" s="200"/>
      <c r="M706" s="202"/>
      <c r="N706" s="200"/>
      <c r="O706" s="200"/>
      <c r="P706" s="200"/>
      <c r="Q706" s="202"/>
      <c r="R706" s="200"/>
      <c r="S706" s="202"/>
      <c r="T706" s="202"/>
      <c r="U706" s="203"/>
    </row>
    <row r="707" spans="1:21" x14ac:dyDescent="0.35">
      <c r="A707" s="534" t="str">
        <f>'Анкета (зміст)'!A43</f>
        <v>18. Інформація щодо обіймання посад або володіння істотною участю у фінансових установах</v>
      </c>
      <c r="B707" s="535"/>
      <c r="C707" s="535"/>
      <c r="D707" s="535"/>
      <c r="E707" s="535"/>
      <c r="F707" s="535"/>
      <c r="G707" s="535"/>
      <c r="H707" s="535"/>
      <c r="I707" s="535"/>
      <c r="J707" s="535"/>
      <c r="K707" s="535"/>
      <c r="L707" s="535"/>
      <c r="M707" s="535"/>
      <c r="N707" s="535"/>
      <c r="O707" s="535"/>
      <c r="P707" s="535"/>
      <c r="Q707" s="535"/>
      <c r="R707" s="535"/>
      <c r="S707" s="535"/>
      <c r="T707" s="535"/>
      <c r="U707" s="535"/>
    </row>
    <row r="708" spans="1:21" ht="15" customHeight="1" x14ac:dyDescent="0.35">
      <c r="A708" s="209"/>
      <c r="B708" s="201"/>
      <c r="C708" s="201"/>
      <c r="D708" s="201"/>
      <c r="E708" s="201"/>
      <c r="F708" s="201"/>
      <c r="G708" s="201"/>
      <c r="H708" s="201"/>
      <c r="I708" s="201"/>
      <c r="J708" s="201"/>
      <c r="K708" s="201"/>
      <c r="L708" s="200"/>
      <c r="M708" s="202"/>
      <c r="N708" s="200"/>
      <c r="O708" s="200"/>
      <c r="P708" s="200"/>
      <c r="Q708" s="202"/>
      <c r="R708" s="200"/>
      <c r="S708" s="202"/>
      <c r="T708" s="202"/>
      <c r="U708" s="203" t="s">
        <v>871</v>
      </c>
    </row>
    <row r="709" spans="1:21" ht="18.75" customHeight="1" x14ac:dyDescent="0.35">
      <c r="A709" s="553" t="s">
        <v>371</v>
      </c>
      <c r="B709" s="551" t="s">
        <v>886</v>
      </c>
      <c r="C709" s="551"/>
      <c r="D709" s="551"/>
      <c r="E709" s="551"/>
      <c r="F709" s="551"/>
      <c r="G709" s="551"/>
      <c r="H709" s="551"/>
      <c r="I709" s="551"/>
      <c r="J709" s="551"/>
      <c r="K709" s="551"/>
      <c r="L709" s="551"/>
      <c r="M709" s="551"/>
      <c r="N709" s="551"/>
      <c r="O709" s="551"/>
      <c r="P709" s="551"/>
      <c r="Q709" s="551"/>
      <c r="R709" s="551"/>
      <c r="S709" s="551"/>
      <c r="T709" s="551"/>
      <c r="U709" s="601" t="s">
        <v>145</v>
      </c>
    </row>
    <row r="710" spans="1:21" x14ac:dyDescent="0.35">
      <c r="A710" s="553" t="s">
        <v>382</v>
      </c>
      <c r="B710" s="551"/>
      <c r="C710" s="551"/>
      <c r="D710" s="551"/>
      <c r="E710" s="551"/>
      <c r="F710" s="551"/>
      <c r="G710" s="551"/>
      <c r="H710" s="551"/>
      <c r="I710" s="551"/>
      <c r="J710" s="551"/>
      <c r="K710" s="551"/>
      <c r="L710" s="551"/>
      <c r="M710" s="551"/>
      <c r="N710" s="551"/>
      <c r="O710" s="551"/>
      <c r="P710" s="551"/>
      <c r="Q710" s="551"/>
      <c r="R710" s="551"/>
      <c r="S710" s="551"/>
      <c r="T710" s="551"/>
      <c r="U710" s="602"/>
    </row>
    <row r="711" spans="1:21" x14ac:dyDescent="0.35">
      <c r="A711" s="253">
        <v>1</v>
      </c>
      <c r="B711" s="553">
        <v>2</v>
      </c>
      <c r="C711" s="553"/>
      <c r="D711" s="553"/>
      <c r="E711" s="553"/>
      <c r="F711" s="553"/>
      <c r="G711" s="553"/>
      <c r="H711" s="553"/>
      <c r="I711" s="553"/>
      <c r="J711" s="553"/>
      <c r="K711" s="553"/>
      <c r="L711" s="553"/>
      <c r="M711" s="553"/>
      <c r="N711" s="553"/>
      <c r="O711" s="553"/>
      <c r="P711" s="553"/>
      <c r="Q711" s="553"/>
      <c r="R711" s="553"/>
      <c r="S711" s="553"/>
      <c r="T711" s="553"/>
      <c r="U711" s="253">
        <v>3</v>
      </c>
    </row>
    <row r="712" spans="1:21" ht="210.75" customHeight="1" x14ac:dyDescent="0.35">
      <c r="A712" s="533" t="s">
        <v>860</v>
      </c>
      <c r="B712" s="532" t="str">
        <f>'Т.12-21'!B44</f>
        <v>Чи володіли Ви істотною участю у фінансових установах, іноземних фінансових установах, операторі поштового зв’язку, лізингодавці, надавачі обмежених платіжних послуг станом на будь-яку дату протягом року, що передує даті рішення органу ліцензування та нагляду, суду чи іншого уповноваженого органу про призначення тимчасової адміністрації, та/або віднесення до категорії неплатоспроможних, та/або визнання банкрутом, та/або відкликання/анулювання банківської ліцензії/усіх ліцензій на провадження діяльності з надання фінансових послуг/ліцензії на торгівлю валютними цінностями/ ліцензії на здійснення валютних операцій (генеральної ліцензії на здійснення валютних операцій)/усіх ліцензій на окремі види професійної діяльності на ринках капіталу та організованих товарних ринках/припинення авторизації діяльності надавача фінансових платіжних послуг/надавача обмежених платіжних послуг за ініціативою органу ліцензування та нагляду (крім відкликання/анулювання ліцензії у зв’язку з ненаданням фінансовою установою жодної фінансової послуги протягом року з дня її отримання/якщо професійний учасник ринків капіталу не розпочав провадження професійної діяльності на ринках капіталу та організованих товарних ринках та/або не надав додаткових послуг, передбачених ліцензією на провадження певного виду діяльності, протягом року з дати отримання такої ліцензії/не провадив професійної діяльності на ринках капіталу та організованих товарних ринках та/або не надавав додаткових послуг, передбачених ліцензією на провадження певного виду професійної діяльності, протягом шести місяців поспіль, якщо інший строк не встановлено спеціальним законом, що регулює такий вид професійної діяльності/припинення авторизації діяльності надавача фінансових/обмежених платіжних послуг у зв’язку з тим, що надавач фінансових/обмежених платіжних послуг не розпочав провадження діяльності з надання фінансових/обмежених платіжних послуг або припинив надання таких послуг протягом строків, визначених нормативно-правовим актом Національного банку), та/або застосування заходу впливу у вигляді виключення з Реєстру та/або Реєстру платіжної інфраструктури, та/або реєстру фінансових установ іншого органу ліцензування та нагляду, уповноваженого органу іноземної країни? Якщо так, то надайте інформацію та пояснення.</v>
      </c>
      <c r="C712" s="532"/>
      <c r="D712" s="532"/>
      <c r="E712" s="532"/>
      <c r="F712" s="532"/>
      <c r="G712" s="532"/>
      <c r="H712" s="532"/>
      <c r="I712" s="532"/>
      <c r="J712" s="532"/>
      <c r="K712" s="532"/>
      <c r="L712" s="532"/>
      <c r="M712" s="532"/>
      <c r="N712" s="532"/>
      <c r="O712" s="532"/>
      <c r="P712" s="532"/>
      <c r="Q712" s="532"/>
      <c r="R712" s="532"/>
      <c r="S712" s="532"/>
      <c r="T712" s="532"/>
      <c r="U712" s="250" t="str">
        <f ca="1">'Т.12-21'!AC44</f>
        <v xml:space="preserve"> </v>
      </c>
    </row>
    <row r="713" spans="1:21" ht="18" customHeight="1" x14ac:dyDescent="0.35">
      <c r="A713" s="533"/>
      <c r="B713" s="527" t="s">
        <v>386</v>
      </c>
      <c r="C713" s="528"/>
      <c r="D713" s="529" t="str">
        <f ca="1">'Т.12-21'!AD44</f>
        <v xml:space="preserve"> </v>
      </c>
      <c r="E713" s="530"/>
      <c r="F713" s="530"/>
      <c r="G713" s="530"/>
      <c r="H713" s="530"/>
      <c r="I713" s="530"/>
      <c r="J713" s="530"/>
      <c r="K713" s="530"/>
      <c r="L713" s="530"/>
      <c r="M713" s="530"/>
      <c r="N713" s="530"/>
      <c r="O713" s="530"/>
      <c r="P713" s="530"/>
      <c r="Q713" s="530"/>
      <c r="R713" s="530"/>
      <c r="S713" s="530"/>
      <c r="T713" s="530"/>
      <c r="U713" s="531"/>
    </row>
    <row r="714" spans="1:21" ht="214.5" customHeight="1" x14ac:dyDescent="0.35">
      <c r="A714" s="533" t="s">
        <v>861</v>
      </c>
      <c r="B714" s="532" t="str">
        <f>'Т.12-21'!B45</f>
        <v>Чи перебували Ви сукупно протягом більше шести місяців у складі органу управління або контролю або на посаді керівника та/або головного бухгалтера фінансової установи, іноземної фінансової установи, оператора поштового зв’язку, лізингодавця, надавача обмежених платіжних послуг або керівника підрозділу внутрішнього аудиту/контролю фінансової установи, іноземної фінансової установи, (або виконання обов’язків за посадою) протягом року, що передує даті рішення органу ліцензування та нагляду, суду або іншого уповноваженого органу про призначення тимчасової адміністрації, та/або віднесення до категорії неплатоспроможних, та/або визнання банкрутом, та/або відкликання/анулювання банківської ліцензії/усіх ліцензій на провадження діяльності з надання фінансових послуг/ліцензії на торгівлю валютними цінностями/ ліцензії на здійснення валютних операцій (генеральної ліцензії на здійснення валютних операцій)/усіх ліцензій на окремі види професійної діяльності на ринках капіталу та організованих товарних ринках за ініціативою органу ліцензування, (крім відкликання/анулювання ліцензії у зв’язку з ненаданням фінансовою установою жодної фінансової послуги протягом року з дня її отримання/якщо професійний учасник ринків капіталу не розпочав провадження професійної діяльності на ринках капіталу та організованих товарних ринках та/або не надав додаткових послуг, передбачених ліцензією на провадження певного виду діяльності, протягом року з дати отримання такої ліцензії/не провадив професійної діяльності на ринках капіталу та організованих товарних ринках та/або не надавав додаткових послуг, передбачених ліцензією на провадження певного виду професійної діяльності, протягом шести місяців поспіль, якщо інший строк не встановлено спеціальним законом, що регулює такий вид професійної діяльності/припинення авторизації діяльності надавача фінансових/обмежених платіжних послуг у зв’язку з тим, що надавач фінансових/обмежених платіжних послуг не розпочав провадження діяльності з надання фінансових/обмежених платіжних послуг або припинив надання таких послуг протягом строків, визначених нормативно-правовим актом Національного банку), та/або застосування заходу впливу у вигляді виключення з Реєстру та/або Реєстру платіжної інфраструктури, та/або реєстру фінансових установ іншого органу ліцензування та нагляду, уповноваженого органу іноземної країни? Якщо так, то надайте інформацію та пояснення</v>
      </c>
      <c r="C714" s="532"/>
      <c r="D714" s="532"/>
      <c r="E714" s="532"/>
      <c r="F714" s="532"/>
      <c r="G714" s="532"/>
      <c r="H714" s="532"/>
      <c r="I714" s="532"/>
      <c r="J714" s="532"/>
      <c r="K714" s="532"/>
      <c r="L714" s="532"/>
      <c r="M714" s="532"/>
      <c r="N714" s="532"/>
      <c r="O714" s="532"/>
      <c r="P714" s="532"/>
      <c r="Q714" s="532"/>
      <c r="R714" s="532"/>
      <c r="S714" s="532"/>
      <c r="T714" s="532"/>
      <c r="U714" s="250" t="str">
        <f ca="1">'Т.12-21'!AC45</f>
        <v xml:space="preserve"> </v>
      </c>
    </row>
    <row r="715" spans="1:21" ht="18" customHeight="1" x14ac:dyDescent="0.35">
      <c r="A715" s="533"/>
      <c r="B715" s="527" t="s">
        <v>386</v>
      </c>
      <c r="C715" s="528"/>
      <c r="D715" s="529" t="str">
        <f ca="1">'Т.12-21'!AD45</f>
        <v xml:space="preserve"> </v>
      </c>
      <c r="E715" s="530"/>
      <c r="F715" s="530"/>
      <c r="G715" s="530"/>
      <c r="H715" s="530"/>
      <c r="I715" s="530"/>
      <c r="J715" s="530"/>
      <c r="K715" s="530"/>
      <c r="L715" s="530"/>
      <c r="M715" s="530"/>
      <c r="N715" s="530"/>
      <c r="O715" s="530"/>
      <c r="P715" s="530"/>
      <c r="Q715" s="530"/>
      <c r="R715" s="530"/>
      <c r="S715" s="530"/>
      <c r="T715" s="530"/>
      <c r="U715" s="531"/>
    </row>
    <row r="716" spans="1:21" ht="216.75" customHeight="1" x14ac:dyDescent="0.35">
      <c r="A716" s="533" t="s">
        <v>862</v>
      </c>
      <c r="B716" s="532" t="str">
        <f>'Т.12-21'!B46</f>
        <v>Чи мали Ви можливість незалежно від обіймання посад і володіння участю в фінансовій установі, іноземній фінансовій установі, оператора поштового зв’язку, лізингодавця, надавача обмежених платіжних послуг надавати обов’язкові вказівки або іншим чином визначати чи істотно впливати на дії фінансової установи, іноземної фінансової установи, оператора поштового зв’язку, лізингодавця, надавача обмежених платіжних послуг станом на будь-яку дату протягом року, що передує даті рішення органу ліцензування та нагляду, суду або іншого уповноваженого органу про призначення тимчасової адміністрації, та/або віднесення до категорії неплатоспроможних, та/або визнання банкрутом, та/або відкликання/анулювання банківської ліцензії/усіх ліцензій на провадження діяльності з надання фінансових послуг/ліцензії на торгівлю валютними цінностями/ліцензії на здійснення валютних операцій (генеральної ліцензії на здійснення валютних операцій)/усіх ліцензій на окремі види професійної діяльності на ринках капіталу та організованих товарних ринках за ініціативою органу ліцензування, (крім відкликання/анулювання ліцензії у зв’язку з ненаданням фінансовою установою жодної фінансової послуги протягом року з дня її отримання/якщо професійний учасник ринків капіталу не розпочав провадження професійної діяльності на ринках капіталу та організованих товарних ринках та/або не надав додаткових послуг, передбачених ліцензією на провадження певного виду діяльності, протягом року з дати отримання такої ліцензії/не провадив професійну діяльність на ринках капіталу та організованих товарних ринках та/або не надавав додаткові послуги, передбачені ліцензією на провадження певного виду професійної діяльності, протягом шести місяців поспіль, якщо інший строк не встановлено спеціальним законом, що регулює такий вид професійної діяльності/припинення авторизації діяльності надавача фінансових/обмежених платіжних послуг у зв’язку з тим, що надавач фінансових/обмежених платіжних послуг не розпочав провадження діяльності з надання фінансових/обмежених платіжних послуг або припинив надання таких послуг протягом строків, визначених нормативно-правовим актом Національного банку), та/або застосування заходу впливу у вигляді виключення з Реєстру та/або Реєстру платіжної інфраструктури, та/або реєстру фінансових установ іншого органу ліцензування та нагляду, уповноваженого органу іноземної країни? Якщо так, то надайте інформацію та пояснення</v>
      </c>
      <c r="C716" s="532"/>
      <c r="D716" s="532"/>
      <c r="E716" s="532"/>
      <c r="F716" s="532"/>
      <c r="G716" s="532"/>
      <c r="H716" s="532"/>
      <c r="I716" s="532"/>
      <c r="J716" s="532"/>
      <c r="K716" s="532"/>
      <c r="L716" s="532"/>
      <c r="M716" s="532"/>
      <c r="N716" s="532"/>
      <c r="O716" s="532"/>
      <c r="P716" s="532"/>
      <c r="Q716" s="532"/>
      <c r="R716" s="532"/>
      <c r="S716" s="532"/>
      <c r="T716" s="532"/>
      <c r="U716" s="250" t="str">
        <f ca="1">'Т.12-21'!AC46</f>
        <v xml:space="preserve"> </v>
      </c>
    </row>
    <row r="717" spans="1:21" ht="18" customHeight="1" x14ac:dyDescent="0.35">
      <c r="A717" s="533"/>
      <c r="B717" s="527" t="s">
        <v>386</v>
      </c>
      <c r="C717" s="528"/>
      <c r="D717" s="529" t="str">
        <f ca="1">'Т.12-21'!AD46</f>
        <v xml:space="preserve"> </v>
      </c>
      <c r="E717" s="530"/>
      <c r="F717" s="530"/>
      <c r="G717" s="530"/>
      <c r="H717" s="530"/>
      <c r="I717" s="530"/>
      <c r="J717" s="530"/>
      <c r="K717" s="530"/>
      <c r="L717" s="530"/>
      <c r="M717" s="530"/>
      <c r="N717" s="530"/>
      <c r="O717" s="530"/>
      <c r="P717" s="530"/>
      <c r="Q717" s="530"/>
      <c r="R717" s="530"/>
      <c r="S717" s="530"/>
      <c r="T717" s="530"/>
      <c r="U717" s="531"/>
    </row>
    <row r="718" spans="1:21" ht="47.25" customHeight="1" x14ac:dyDescent="0.35">
      <c r="A718" s="533" t="s">
        <v>863</v>
      </c>
      <c r="B718" s="532" t="str">
        <f>'Т.12-21'!B47</f>
        <v>Чи траплялись у Вас випадки припинення повноважень (звільнення) чи переведення на іншу посаду протягом останніх трьох років, якщо йому передувала вимога органу ліцензування та нагляду щодо заміни Вас на посаді у зв’язку з неналежним виконанням особою посадових обов’язків, яке призвело до порушення фінансовою установою законодавства України? Якщо так, то надайте інформацію та пояснення</v>
      </c>
      <c r="C718" s="532"/>
      <c r="D718" s="532"/>
      <c r="E718" s="532"/>
      <c r="F718" s="532"/>
      <c r="G718" s="532"/>
      <c r="H718" s="532"/>
      <c r="I718" s="532"/>
      <c r="J718" s="532"/>
      <c r="K718" s="532"/>
      <c r="L718" s="532"/>
      <c r="M718" s="532"/>
      <c r="N718" s="532"/>
      <c r="O718" s="532"/>
      <c r="P718" s="532"/>
      <c r="Q718" s="532"/>
      <c r="R718" s="532"/>
      <c r="S718" s="532"/>
      <c r="T718" s="532"/>
      <c r="U718" s="250" t="str">
        <f ca="1">'Т.12-21'!AC47</f>
        <v xml:space="preserve"> </v>
      </c>
    </row>
    <row r="719" spans="1:21" x14ac:dyDescent="0.35">
      <c r="A719" s="533"/>
      <c r="B719" s="527" t="s">
        <v>386</v>
      </c>
      <c r="C719" s="528"/>
      <c r="D719" s="529" t="str">
        <f ca="1">'Т.12-21'!AD47</f>
        <v xml:space="preserve"> </v>
      </c>
      <c r="E719" s="530"/>
      <c r="F719" s="530"/>
      <c r="G719" s="530"/>
      <c r="H719" s="530"/>
      <c r="I719" s="530"/>
      <c r="J719" s="530"/>
      <c r="K719" s="530"/>
      <c r="L719" s="530"/>
      <c r="M719" s="530"/>
      <c r="N719" s="530"/>
      <c r="O719" s="530"/>
      <c r="P719" s="530"/>
      <c r="Q719" s="530"/>
      <c r="R719" s="530"/>
      <c r="S719" s="530"/>
      <c r="T719" s="530"/>
      <c r="U719" s="531"/>
    </row>
    <row r="720" spans="1:21" ht="35.25" customHeight="1" x14ac:dyDescent="0.35">
      <c r="A720" s="536" t="s">
        <v>872</v>
      </c>
      <c r="B720" s="536"/>
      <c r="C720" s="536"/>
      <c r="D720" s="537"/>
      <c r="E720" s="537"/>
      <c r="F720" s="537"/>
      <c r="G720" s="537"/>
      <c r="H720" s="537"/>
      <c r="I720" s="537"/>
      <c r="J720" s="537"/>
      <c r="K720" s="537"/>
      <c r="L720" s="537"/>
      <c r="M720" s="537"/>
      <c r="N720" s="537"/>
      <c r="O720" s="537"/>
      <c r="P720" s="537"/>
      <c r="Q720" s="537"/>
      <c r="R720" s="537"/>
      <c r="S720" s="537"/>
      <c r="T720" s="537"/>
      <c r="U720" s="537"/>
    </row>
    <row r="721" spans="1:21" ht="15" customHeight="1" x14ac:dyDescent="0.35">
      <c r="A721" s="209"/>
      <c r="B721" s="201"/>
      <c r="C721" s="201"/>
      <c r="D721" s="201"/>
      <c r="E721" s="201"/>
      <c r="F721" s="201"/>
      <c r="G721" s="201"/>
      <c r="H721" s="201"/>
      <c r="I721" s="201"/>
      <c r="J721" s="201"/>
      <c r="K721" s="201"/>
      <c r="L721" s="200"/>
      <c r="M721" s="202"/>
      <c r="N721" s="200"/>
      <c r="O721" s="200"/>
      <c r="P721" s="200"/>
      <c r="Q721" s="202"/>
      <c r="R721" s="200"/>
      <c r="S721" s="202"/>
      <c r="T721" s="202"/>
      <c r="U721" s="203"/>
    </row>
    <row r="722" spans="1:21" x14ac:dyDescent="0.35">
      <c r="A722" s="534" t="str">
        <f>'Т.12-21'!B48</f>
        <v>19. Інформація, пов’язана з функціонуванням платіжних систем</v>
      </c>
      <c r="B722" s="535"/>
      <c r="C722" s="535"/>
      <c r="D722" s="535"/>
      <c r="E722" s="535"/>
      <c r="F722" s="535"/>
      <c r="G722" s="535"/>
      <c r="H722" s="535"/>
      <c r="I722" s="535"/>
      <c r="J722" s="535"/>
      <c r="K722" s="535"/>
      <c r="L722" s="535"/>
      <c r="M722" s="535"/>
      <c r="N722" s="535"/>
      <c r="O722" s="535"/>
      <c r="P722" s="535"/>
      <c r="Q722" s="535"/>
      <c r="R722" s="535"/>
      <c r="S722" s="535"/>
      <c r="T722" s="535"/>
      <c r="U722" s="535"/>
    </row>
    <row r="723" spans="1:21" ht="15" customHeight="1" x14ac:dyDescent="0.35">
      <c r="A723" s="209"/>
      <c r="B723" s="201"/>
      <c r="C723" s="201"/>
      <c r="D723" s="201"/>
      <c r="E723" s="201"/>
      <c r="F723" s="201"/>
      <c r="G723" s="201"/>
      <c r="H723" s="201"/>
      <c r="I723" s="201"/>
      <c r="J723" s="201"/>
      <c r="K723" s="201"/>
      <c r="L723" s="200"/>
      <c r="M723" s="202"/>
      <c r="N723" s="200"/>
      <c r="O723" s="200"/>
      <c r="P723" s="200"/>
      <c r="Q723" s="202"/>
      <c r="R723" s="200"/>
      <c r="S723" s="202"/>
      <c r="T723" s="202"/>
      <c r="U723" s="203" t="s">
        <v>873</v>
      </c>
    </row>
    <row r="724" spans="1:21" ht="18.75" customHeight="1" x14ac:dyDescent="0.35">
      <c r="A724" s="553" t="s">
        <v>371</v>
      </c>
      <c r="B724" s="551" t="s">
        <v>886</v>
      </c>
      <c r="C724" s="551"/>
      <c r="D724" s="551"/>
      <c r="E724" s="551"/>
      <c r="F724" s="551"/>
      <c r="G724" s="551"/>
      <c r="H724" s="551"/>
      <c r="I724" s="551"/>
      <c r="J724" s="551"/>
      <c r="K724" s="551"/>
      <c r="L724" s="551"/>
      <c r="M724" s="551"/>
      <c r="N724" s="551"/>
      <c r="O724" s="551"/>
      <c r="P724" s="551"/>
      <c r="Q724" s="551"/>
      <c r="R724" s="551"/>
      <c r="S724" s="551"/>
      <c r="T724" s="551"/>
      <c r="U724" s="601" t="s">
        <v>145</v>
      </c>
    </row>
    <row r="725" spans="1:21" x14ac:dyDescent="0.35">
      <c r="A725" s="553" t="s">
        <v>382</v>
      </c>
      <c r="B725" s="551"/>
      <c r="C725" s="551"/>
      <c r="D725" s="551"/>
      <c r="E725" s="551"/>
      <c r="F725" s="551"/>
      <c r="G725" s="551"/>
      <c r="H725" s="551"/>
      <c r="I725" s="551"/>
      <c r="J725" s="551"/>
      <c r="K725" s="551"/>
      <c r="L725" s="551"/>
      <c r="M725" s="551"/>
      <c r="N725" s="551"/>
      <c r="O725" s="551"/>
      <c r="P725" s="551"/>
      <c r="Q725" s="551"/>
      <c r="R725" s="551"/>
      <c r="S725" s="551"/>
      <c r="T725" s="551"/>
      <c r="U725" s="602"/>
    </row>
    <row r="726" spans="1:21" x14ac:dyDescent="0.35">
      <c r="A726" s="305">
        <v>1</v>
      </c>
      <c r="B726" s="553">
        <v>2</v>
      </c>
      <c r="C726" s="553"/>
      <c r="D726" s="553"/>
      <c r="E726" s="553"/>
      <c r="F726" s="553"/>
      <c r="G726" s="553"/>
      <c r="H726" s="553"/>
      <c r="I726" s="553"/>
      <c r="J726" s="553"/>
      <c r="K726" s="553"/>
      <c r="L726" s="553"/>
      <c r="M726" s="553"/>
      <c r="N726" s="553"/>
      <c r="O726" s="553"/>
      <c r="P726" s="553"/>
      <c r="Q726" s="553"/>
      <c r="R726" s="553"/>
      <c r="S726" s="553"/>
      <c r="T726" s="553"/>
      <c r="U726" s="305">
        <v>3</v>
      </c>
    </row>
    <row r="727" spans="1:21" ht="72.75" customHeight="1" x14ac:dyDescent="0.35">
      <c r="A727" s="525" t="s">
        <v>860</v>
      </c>
      <c r="B727" s="532" t="str">
        <f>'Т.12-21'!B49</f>
        <v>Чи володіли Ви істотною участю в платіжній організації/операторі платіжної системи станом на будь-яку дату протягом одного року, що передує прийняттю Національним банком рішення про скасування реєстрації такої платіжної системи за порушення вимог законодавства України у сфері реалізації спеціальних економічних та інших обмежувальних заходів (санкцій) та/або у зв’язку з наявністю документально підтвердженої інформації від державного правоохоронного органу спеціального призначення, який забезпечує державну безпеку України, про те, що діяльність платіжної системи містить ризики виникнення загроз національній безпеці України?</v>
      </c>
      <c r="C727" s="532"/>
      <c r="D727" s="532"/>
      <c r="E727" s="532"/>
      <c r="F727" s="532"/>
      <c r="G727" s="532"/>
      <c r="H727" s="532"/>
      <c r="I727" s="532"/>
      <c r="J727" s="532"/>
      <c r="K727" s="532"/>
      <c r="L727" s="532"/>
      <c r="M727" s="532"/>
      <c r="N727" s="532"/>
      <c r="O727" s="532"/>
      <c r="P727" s="532"/>
      <c r="Q727" s="532"/>
      <c r="R727" s="532"/>
      <c r="S727" s="532"/>
      <c r="T727" s="532"/>
      <c r="U727" s="306" t="str">
        <f ca="1">'Т.12-21'!AC49</f>
        <v xml:space="preserve"> </v>
      </c>
    </row>
    <row r="728" spans="1:21" ht="18" customHeight="1" x14ac:dyDescent="0.35">
      <c r="A728" s="526"/>
      <c r="B728" s="527" t="s">
        <v>386</v>
      </c>
      <c r="C728" s="528"/>
      <c r="D728" s="529" t="str">
        <f ca="1">'Т.12-21'!AD49</f>
        <v xml:space="preserve"> </v>
      </c>
      <c r="E728" s="530"/>
      <c r="F728" s="530"/>
      <c r="G728" s="530"/>
      <c r="H728" s="530"/>
      <c r="I728" s="530"/>
      <c r="J728" s="530"/>
      <c r="K728" s="530"/>
      <c r="L728" s="530"/>
      <c r="M728" s="530"/>
      <c r="N728" s="530"/>
      <c r="O728" s="530"/>
      <c r="P728" s="530"/>
      <c r="Q728" s="530"/>
      <c r="R728" s="530"/>
      <c r="S728" s="530"/>
      <c r="T728" s="530"/>
      <c r="U728" s="531"/>
    </row>
    <row r="729" spans="1:21" ht="88.5" customHeight="1" x14ac:dyDescent="0.35">
      <c r="A729" s="525" t="s">
        <v>861</v>
      </c>
      <c r="B729" s="532" t="str">
        <f>'Т.12-21'!B50</f>
        <v>Чи перебували Ви сукупно протягом більше шести місяців у складі органу управління або контролю або на посаді керівника та/або головного бухгалтера та/або відповідального за фінансовий моніторинг в платіжній організації/операторі платіжної системи чи виконання обов'язків зазначених осіб або протягом одного року, що передує прийняттю Національним банком рішення про скасування реєстрації такої платіжної системи за порушення вимог законодавства України у сфері реалізації спеціальних економічних та інших обмежувальних заходів (санкцій) та/або у зв’язку з наявністю документально підтвердженої інформації від державного правоохоронного органу спеціального призначення, який забезпечує державну безпеку України, про те, що діяльність платіжної системи містить ризики виникнення загроз національній безпеці України?</v>
      </c>
      <c r="C729" s="532"/>
      <c r="D729" s="532"/>
      <c r="E729" s="532"/>
      <c r="F729" s="532"/>
      <c r="G729" s="532"/>
      <c r="H729" s="532"/>
      <c r="I729" s="532"/>
      <c r="J729" s="532"/>
      <c r="K729" s="532"/>
      <c r="L729" s="532"/>
      <c r="M729" s="532"/>
      <c r="N729" s="532"/>
      <c r="O729" s="532"/>
      <c r="P729" s="532"/>
      <c r="Q729" s="532"/>
      <c r="R729" s="532"/>
      <c r="S729" s="532"/>
      <c r="T729" s="532"/>
      <c r="U729" s="306" t="str">
        <f ca="1">'Т.12-21'!AC50</f>
        <v xml:space="preserve"> </v>
      </c>
    </row>
    <row r="730" spans="1:21" ht="18" customHeight="1" x14ac:dyDescent="0.35">
      <c r="A730" s="526"/>
      <c r="B730" s="527" t="s">
        <v>386</v>
      </c>
      <c r="C730" s="528"/>
      <c r="D730" s="529" t="str">
        <f ca="1">'Т.12-21'!AD50</f>
        <v xml:space="preserve"> </v>
      </c>
      <c r="E730" s="530"/>
      <c r="F730" s="530"/>
      <c r="G730" s="530"/>
      <c r="H730" s="530"/>
      <c r="I730" s="530"/>
      <c r="J730" s="530"/>
      <c r="K730" s="530"/>
      <c r="L730" s="530"/>
      <c r="M730" s="530"/>
      <c r="N730" s="530"/>
      <c r="O730" s="530"/>
      <c r="P730" s="530"/>
      <c r="Q730" s="530"/>
      <c r="R730" s="530"/>
      <c r="S730" s="530"/>
      <c r="T730" s="530"/>
      <c r="U730" s="531"/>
    </row>
    <row r="731" spans="1:21" ht="87" customHeight="1" x14ac:dyDescent="0.35">
      <c r="A731" s="525" t="s">
        <v>862</v>
      </c>
      <c r="B731" s="532" t="str">
        <f>'Т.12-21'!B51</f>
        <v>Чи мали Ви можливість незалежно від обіймання посад і володіння участю в платіжній організації/ операторі платіжної системи надавати обов’язкові вказівки або іншим чином визначати чи істотно впливати на дії платіжної організації/оператора платіжної системи станом на будь-яку дату протягом одного року, що передує прийняттю Національним банком рішення про скасування реєстрації такої платіжної системи за порушення вимог законодавства України у сфері реалізації спеціальних економічних та інших обмежувальних заходів (санкцій) та/або у зв'язку із наявністю документально підтвердженої інформації від державного правоохоронного органу спеціального призначення, який забезпечує державну безпеку України, про те, що діяльність платіжної системи містить ризики виникнення загроз національній безпеці України?</v>
      </c>
      <c r="C731" s="532"/>
      <c r="D731" s="532"/>
      <c r="E731" s="532"/>
      <c r="F731" s="532"/>
      <c r="G731" s="532"/>
      <c r="H731" s="532"/>
      <c r="I731" s="532"/>
      <c r="J731" s="532"/>
      <c r="K731" s="532"/>
      <c r="L731" s="532"/>
      <c r="M731" s="532"/>
      <c r="N731" s="532"/>
      <c r="O731" s="532"/>
      <c r="P731" s="532"/>
      <c r="Q731" s="532"/>
      <c r="R731" s="532"/>
      <c r="S731" s="532"/>
      <c r="T731" s="532"/>
      <c r="U731" s="306" t="str">
        <f ca="1">'Т.12-21'!AC51</f>
        <v xml:space="preserve"> </v>
      </c>
    </row>
    <row r="732" spans="1:21" ht="18" customHeight="1" x14ac:dyDescent="0.35">
      <c r="A732" s="526"/>
      <c r="B732" s="527" t="s">
        <v>386</v>
      </c>
      <c r="C732" s="528"/>
      <c r="D732" s="529" t="str">
        <f ca="1">'Т.12-21'!AD51</f>
        <v xml:space="preserve"> </v>
      </c>
      <c r="E732" s="530"/>
      <c r="F732" s="530"/>
      <c r="G732" s="530"/>
      <c r="H732" s="530"/>
      <c r="I732" s="530"/>
      <c r="J732" s="530"/>
      <c r="K732" s="530"/>
      <c r="L732" s="530"/>
      <c r="M732" s="530"/>
      <c r="N732" s="530"/>
      <c r="O732" s="530"/>
      <c r="P732" s="530"/>
      <c r="Q732" s="530"/>
      <c r="R732" s="530"/>
      <c r="S732" s="530"/>
      <c r="T732" s="530"/>
      <c r="U732" s="531"/>
    </row>
    <row r="733" spans="1:21" ht="35.25" customHeight="1" x14ac:dyDescent="0.35">
      <c r="A733" s="536" t="s">
        <v>874</v>
      </c>
      <c r="B733" s="536"/>
      <c r="C733" s="536"/>
      <c r="D733" s="537"/>
      <c r="E733" s="537"/>
      <c r="F733" s="537"/>
      <c r="G733" s="537"/>
      <c r="H733" s="537"/>
      <c r="I733" s="537"/>
      <c r="J733" s="537"/>
      <c r="K733" s="537"/>
      <c r="L733" s="537"/>
      <c r="M733" s="537"/>
      <c r="N733" s="537"/>
      <c r="O733" s="537"/>
      <c r="P733" s="537"/>
      <c r="Q733" s="537"/>
      <c r="R733" s="537"/>
      <c r="S733" s="537"/>
      <c r="T733" s="537"/>
      <c r="U733" s="537"/>
    </row>
    <row r="734" spans="1:21" ht="15" customHeight="1" x14ac:dyDescent="0.35">
      <c r="A734" s="209"/>
      <c r="B734" s="201"/>
      <c r="C734" s="201"/>
      <c r="D734" s="201"/>
      <c r="E734" s="201"/>
      <c r="F734" s="201"/>
      <c r="G734" s="201"/>
      <c r="H734" s="201"/>
      <c r="I734" s="201"/>
      <c r="J734" s="201"/>
      <c r="K734" s="201"/>
      <c r="L734" s="200"/>
      <c r="M734" s="202"/>
      <c r="N734" s="200"/>
      <c r="O734" s="200"/>
      <c r="P734" s="200"/>
      <c r="Q734" s="202"/>
      <c r="R734" s="200"/>
      <c r="S734" s="202"/>
      <c r="T734" s="202"/>
      <c r="U734" s="203"/>
    </row>
    <row r="735" spans="1:21" x14ac:dyDescent="0.35">
      <c r="A735" s="534" t="str">
        <f>'Анкета (зміст)'!A45</f>
        <v>20.  Інформація щодо вчинення правопорушень</v>
      </c>
      <c r="B735" s="535"/>
      <c r="C735" s="535"/>
      <c r="D735" s="535"/>
      <c r="E735" s="535"/>
      <c r="F735" s="535"/>
      <c r="G735" s="535"/>
      <c r="H735" s="535"/>
      <c r="I735" s="535"/>
      <c r="J735" s="535"/>
      <c r="K735" s="535"/>
      <c r="L735" s="535"/>
      <c r="M735" s="535"/>
      <c r="N735" s="535"/>
      <c r="O735" s="535"/>
      <c r="P735" s="535"/>
      <c r="Q735" s="535"/>
      <c r="R735" s="535"/>
      <c r="S735" s="535"/>
      <c r="T735" s="535"/>
      <c r="U735" s="535"/>
    </row>
    <row r="736" spans="1:21" ht="15" customHeight="1" x14ac:dyDescent="0.35">
      <c r="A736" s="209"/>
      <c r="B736" s="201"/>
      <c r="C736" s="201"/>
      <c r="D736" s="201"/>
      <c r="E736" s="201"/>
      <c r="F736" s="201"/>
      <c r="G736" s="201"/>
      <c r="H736" s="201"/>
      <c r="I736" s="201"/>
      <c r="J736" s="201"/>
      <c r="K736" s="201"/>
      <c r="L736" s="200"/>
      <c r="M736" s="202"/>
      <c r="N736" s="200"/>
      <c r="O736" s="200"/>
      <c r="P736" s="200"/>
      <c r="Q736" s="202"/>
      <c r="R736" s="200"/>
      <c r="S736" s="202"/>
      <c r="T736" s="202"/>
      <c r="U736" s="203" t="s">
        <v>875</v>
      </c>
    </row>
    <row r="737" spans="1:21" ht="18.75" customHeight="1" x14ac:dyDescent="0.35">
      <c r="A737" s="553" t="s">
        <v>371</v>
      </c>
      <c r="B737" s="551" t="s">
        <v>886</v>
      </c>
      <c r="C737" s="551"/>
      <c r="D737" s="551"/>
      <c r="E737" s="551"/>
      <c r="F737" s="551"/>
      <c r="G737" s="551"/>
      <c r="H737" s="551"/>
      <c r="I737" s="551"/>
      <c r="J737" s="551"/>
      <c r="K737" s="551"/>
      <c r="L737" s="551"/>
      <c r="M737" s="551"/>
      <c r="N737" s="551"/>
      <c r="O737" s="551"/>
      <c r="P737" s="551"/>
      <c r="Q737" s="551"/>
      <c r="R737" s="551"/>
      <c r="S737" s="551"/>
      <c r="T737" s="551"/>
      <c r="U737" s="601" t="s">
        <v>951</v>
      </c>
    </row>
    <row r="738" spans="1:21" x14ac:dyDescent="0.35">
      <c r="A738" s="553" t="s">
        <v>382</v>
      </c>
      <c r="B738" s="551"/>
      <c r="C738" s="551"/>
      <c r="D738" s="551"/>
      <c r="E738" s="551"/>
      <c r="F738" s="551"/>
      <c r="G738" s="551"/>
      <c r="H738" s="551"/>
      <c r="I738" s="551"/>
      <c r="J738" s="551"/>
      <c r="K738" s="551"/>
      <c r="L738" s="551"/>
      <c r="M738" s="551"/>
      <c r="N738" s="551"/>
      <c r="O738" s="551"/>
      <c r="P738" s="551"/>
      <c r="Q738" s="551"/>
      <c r="R738" s="551"/>
      <c r="S738" s="551"/>
      <c r="T738" s="551"/>
      <c r="U738" s="602"/>
    </row>
    <row r="739" spans="1:21" x14ac:dyDescent="0.35">
      <c r="A739" s="253">
        <v>1</v>
      </c>
      <c r="B739" s="553">
        <v>2</v>
      </c>
      <c r="C739" s="553"/>
      <c r="D739" s="553"/>
      <c r="E739" s="553"/>
      <c r="F739" s="553"/>
      <c r="G739" s="553"/>
      <c r="H739" s="553"/>
      <c r="I739" s="553"/>
      <c r="J739" s="553"/>
      <c r="K739" s="553"/>
      <c r="L739" s="553"/>
      <c r="M739" s="553"/>
      <c r="N739" s="553"/>
      <c r="O739" s="553"/>
      <c r="P739" s="553"/>
      <c r="Q739" s="553"/>
      <c r="R739" s="553"/>
      <c r="S739" s="553"/>
      <c r="T739" s="553"/>
      <c r="U739" s="253">
        <v>3</v>
      </c>
    </row>
    <row r="740" spans="1:21" ht="30.75" customHeight="1" x14ac:dyDescent="0.35">
      <c r="A740" s="525" t="s">
        <v>860</v>
      </c>
      <c r="B740" s="532" t="str">
        <f>'Т.12-21'!B53</f>
        <v>Чи існувало протягом останніх трьох років рішення суду, яке набрало законної сили, та яке пов’язане з порушенням Вами вимог антикорупційного законодавства, законодавства з питань фінансового моніторингу, законодавства про фінансові послуги? Якщо так, то надайте інформацію та пояснення</v>
      </c>
      <c r="C740" s="532"/>
      <c r="D740" s="532"/>
      <c r="E740" s="532"/>
      <c r="F740" s="532"/>
      <c r="G740" s="532"/>
      <c r="H740" s="532"/>
      <c r="I740" s="532"/>
      <c r="J740" s="532"/>
      <c r="K740" s="532"/>
      <c r="L740" s="532"/>
      <c r="M740" s="532"/>
      <c r="N740" s="532"/>
      <c r="O740" s="532"/>
      <c r="P740" s="532"/>
      <c r="Q740" s="532"/>
      <c r="R740" s="532"/>
      <c r="S740" s="532"/>
      <c r="T740" s="532"/>
      <c r="U740" s="250" t="str">
        <f ca="1">'Т.12-21'!AC53</f>
        <v xml:space="preserve"> </v>
      </c>
    </row>
    <row r="741" spans="1:21" ht="18" customHeight="1" x14ac:dyDescent="0.35">
      <c r="A741" s="526"/>
      <c r="B741" s="527" t="s">
        <v>386</v>
      </c>
      <c r="C741" s="528"/>
      <c r="D741" s="529" t="str">
        <f ca="1">'Т.12-21'!AD53</f>
        <v xml:space="preserve"> </v>
      </c>
      <c r="E741" s="530"/>
      <c r="F741" s="530"/>
      <c r="G741" s="530"/>
      <c r="H741" s="530"/>
      <c r="I741" s="530"/>
      <c r="J741" s="530"/>
      <c r="K741" s="530"/>
      <c r="L741" s="530"/>
      <c r="M741" s="530"/>
      <c r="N741" s="530"/>
      <c r="O741" s="530"/>
      <c r="P741" s="530"/>
      <c r="Q741" s="530"/>
      <c r="R741" s="530"/>
      <c r="S741" s="530"/>
      <c r="T741" s="530"/>
      <c r="U741" s="531"/>
    </row>
    <row r="742" spans="1:21" ht="35.25" customHeight="1" x14ac:dyDescent="0.35">
      <c r="A742" s="536" t="s">
        <v>876</v>
      </c>
      <c r="B742" s="536"/>
      <c r="C742" s="536"/>
      <c r="D742" s="537"/>
      <c r="E742" s="537"/>
      <c r="F742" s="537"/>
      <c r="G742" s="537"/>
      <c r="H742" s="537"/>
      <c r="I742" s="537"/>
      <c r="J742" s="537"/>
      <c r="K742" s="537"/>
      <c r="L742" s="537"/>
      <c r="M742" s="537"/>
      <c r="N742" s="537"/>
      <c r="O742" s="537"/>
      <c r="P742" s="537"/>
      <c r="Q742" s="537"/>
      <c r="R742" s="537"/>
      <c r="S742" s="537"/>
      <c r="T742" s="537"/>
      <c r="U742" s="537"/>
    </row>
    <row r="743" spans="1:21" ht="15" customHeight="1" x14ac:dyDescent="0.35">
      <c r="A743" s="209"/>
      <c r="B743" s="201"/>
      <c r="C743" s="201"/>
      <c r="D743" s="201"/>
      <c r="E743" s="201"/>
      <c r="F743" s="201"/>
      <c r="G743" s="201"/>
      <c r="H743" s="201"/>
      <c r="I743" s="201"/>
      <c r="J743" s="201"/>
      <c r="K743" s="201"/>
      <c r="L743" s="200"/>
      <c r="M743" s="202"/>
      <c r="N743" s="200"/>
      <c r="O743" s="200"/>
      <c r="P743" s="200"/>
      <c r="Q743" s="202"/>
      <c r="R743" s="200"/>
      <c r="S743" s="202"/>
      <c r="T743" s="202"/>
      <c r="U743" s="203"/>
    </row>
    <row r="744" spans="1:21" x14ac:dyDescent="0.35">
      <c r="A744" s="534" t="str">
        <f>'Анкета (зміст)'!A46</f>
        <v>21. Інша інформація щодо ділової репутації</v>
      </c>
      <c r="B744" s="535"/>
      <c r="C744" s="535"/>
      <c r="D744" s="535"/>
      <c r="E744" s="535"/>
      <c r="F744" s="535"/>
      <c r="G744" s="535"/>
      <c r="H744" s="535"/>
      <c r="I744" s="535"/>
      <c r="J744" s="535"/>
      <c r="K744" s="535"/>
      <c r="L744" s="535"/>
      <c r="M744" s="535"/>
      <c r="N744" s="535"/>
      <c r="O744" s="535"/>
      <c r="P744" s="535"/>
      <c r="Q744" s="535"/>
      <c r="R744" s="535"/>
      <c r="S744" s="535"/>
      <c r="T744" s="535"/>
      <c r="U744" s="535"/>
    </row>
    <row r="745" spans="1:21" ht="15" customHeight="1" x14ac:dyDescent="0.35">
      <c r="A745" s="209"/>
      <c r="B745" s="201"/>
      <c r="C745" s="201"/>
      <c r="D745" s="201"/>
      <c r="E745" s="201"/>
      <c r="F745" s="201"/>
      <c r="G745" s="201"/>
      <c r="H745" s="201"/>
      <c r="I745" s="201"/>
      <c r="J745" s="201"/>
      <c r="K745" s="201"/>
      <c r="L745" s="200"/>
      <c r="M745" s="202"/>
      <c r="N745" s="200"/>
      <c r="O745" s="200"/>
      <c r="P745" s="200"/>
      <c r="Q745" s="202"/>
      <c r="R745" s="200"/>
      <c r="S745" s="202"/>
      <c r="T745" s="202"/>
      <c r="U745" s="203" t="s">
        <v>877</v>
      </c>
    </row>
    <row r="746" spans="1:21" ht="18.75" customHeight="1" x14ac:dyDescent="0.35">
      <c r="A746" s="553" t="s">
        <v>371</v>
      </c>
      <c r="B746" s="551" t="s">
        <v>886</v>
      </c>
      <c r="C746" s="551"/>
      <c r="D746" s="551"/>
      <c r="E746" s="551"/>
      <c r="F746" s="551"/>
      <c r="G746" s="551"/>
      <c r="H746" s="551"/>
      <c r="I746" s="551"/>
      <c r="J746" s="551"/>
      <c r="K746" s="551"/>
      <c r="L746" s="551"/>
      <c r="M746" s="551"/>
      <c r="N746" s="551"/>
      <c r="O746" s="551"/>
      <c r="P746" s="551"/>
      <c r="Q746" s="551"/>
      <c r="R746" s="551"/>
      <c r="S746" s="551"/>
      <c r="T746" s="551"/>
      <c r="U746" s="601" t="s">
        <v>145</v>
      </c>
    </row>
    <row r="747" spans="1:21" x14ac:dyDescent="0.35">
      <c r="A747" s="553" t="s">
        <v>382</v>
      </c>
      <c r="B747" s="551"/>
      <c r="C747" s="551"/>
      <c r="D747" s="551"/>
      <c r="E747" s="551"/>
      <c r="F747" s="551"/>
      <c r="G747" s="551"/>
      <c r="H747" s="551"/>
      <c r="I747" s="551"/>
      <c r="J747" s="551"/>
      <c r="K747" s="551"/>
      <c r="L747" s="551"/>
      <c r="M747" s="551"/>
      <c r="N747" s="551"/>
      <c r="O747" s="551"/>
      <c r="P747" s="551"/>
      <c r="Q747" s="551"/>
      <c r="R747" s="551"/>
      <c r="S747" s="551"/>
      <c r="T747" s="551"/>
      <c r="U747" s="602"/>
    </row>
    <row r="748" spans="1:21" x14ac:dyDescent="0.35">
      <c r="A748" s="253">
        <v>1</v>
      </c>
      <c r="B748" s="553">
        <v>2</v>
      </c>
      <c r="C748" s="553"/>
      <c r="D748" s="553"/>
      <c r="E748" s="553"/>
      <c r="F748" s="553"/>
      <c r="G748" s="553"/>
      <c r="H748" s="553"/>
      <c r="I748" s="553"/>
      <c r="J748" s="553"/>
      <c r="K748" s="553"/>
      <c r="L748" s="553"/>
      <c r="M748" s="553"/>
      <c r="N748" s="553"/>
      <c r="O748" s="553"/>
      <c r="P748" s="553"/>
      <c r="Q748" s="553"/>
      <c r="R748" s="553"/>
      <c r="S748" s="553"/>
      <c r="T748" s="553"/>
      <c r="U748" s="253">
        <v>3</v>
      </c>
    </row>
    <row r="749" spans="1:21" ht="56.25" customHeight="1" x14ac:dyDescent="0.35">
      <c r="A749" s="525" t="s">
        <v>860</v>
      </c>
      <c r="B749" s="532" t="str">
        <f>'Т.12-21'!B55</f>
        <v>Чи допускала особа істотні та/або суттєві та/або систематичні порушення вимог банківського, фінансового, валютного, податкового законодавства, законодавства з питань фінансового моніторингу, законодавства у сфері реалізації спеціальних економічних та інших обмежувальних заходів (санкцій), законодавства про цінні папери, акціонерні товариства та ринки капіталу, про захист прав споживачів, вимог законодавства про споживче кредитування (вимог до етичної поведінки)?</v>
      </c>
      <c r="C749" s="532"/>
      <c r="D749" s="532"/>
      <c r="E749" s="532"/>
      <c r="F749" s="532"/>
      <c r="G749" s="532"/>
      <c r="H749" s="532"/>
      <c r="I749" s="532"/>
      <c r="J749" s="532"/>
      <c r="K749" s="532"/>
      <c r="L749" s="532"/>
      <c r="M749" s="532"/>
      <c r="N749" s="532"/>
      <c r="O749" s="532"/>
      <c r="P749" s="532"/>
      <c r="Q749" s="532"/>
      <c r="R749" s="532"/>
      <c r="S749" s="532"/>
      <c r="T749" s="532"/>
      <c r="U749" s="250" t="str">
        <f ca="1">'Т.12-21'!AC55</f>
        <v xml:space="preserve"> </v>
      </c>
    </row>
    <row r="750" spans="1:21" ht="18" customHeight="1" x14ac:dyDescent="0.35">
      <c r="A750" s="526"/>
      <c r="B750" s="527" t="s">
        <v>386</v>
      </c>
      <c r="C750" s="528"/>
      <c r="D750" s="529" t="str">
        <f ca="1">'Т.12-21'!AD55</f>
        <v xml:space="preserve"> </v>
      </c>
      <c r="E750" s="530"/>
      <c r="F750" s="530"/>
      <c r="G750" s="530"/>
      <c r="H750" s="530"/>
      <c r="I750" s="530"/>
      <c r="J750" s="530"/>
      <c r="K750" s="530"/>
      <c r="L750" s="530"/>
      <c r="M750" s="530"/>
      <c r="N750" s="530"/>
      <c r="O750" s="530"/>
      <c r="P750" s="530"/>
      <c r="Q750" s="530"/>
      <c r="R750" s="530"/>
      <c r="S750" s="530"/>
      <c r="T750" s="530"/>
      <c r="U750" s="531"/>
    </row>
    <row r="751" spans="1:21" ht="30.75" customHeight="1" x14ac:dyDescent="0.35">
      <c r="A751" s="525" t="s">
        <v>861</v>
      </c>
      <c r="B751" s="532" t="str">
        <f>'Т.12-21'!B56</f>
        <v>Чи були факти невиконання особою інших фінансових зобов’язань (крім фінансових зобов’язань, визначених у главі 25 розділу IV Положення про ліцензування та реєстрацію надавачів фінансових послуг та умови провадження ними діяльності з надання фінансових послуг)?</v>
      </c>
      <c r="C751" s="532"/>
      <c r="D751" s="532"/>
      <c r="E751" s="532"/>
      <c r="F751" s="532"/>
      <c r="G751" s="532"/>
      <c r="H751" s="532"/>
      <c r="I751" s="532"/>
      <c r="J751" s="532"/>
      <c r="K751" s="532"/>
      <c r="L751" s="532"/>
      <c r="M751" s="532"/>
      <c r="N751" s="532"/>
      <c r="O751" s="532"/>
      <c r="P751" s="532"/>
      <c r="Q751" s="532"/>
      <c r="R751" s="532"/>
      <c r="S751" s="532"/>
      <c r="T751" s="532"/>
      <c r="U751" s="250" t="str">
        <f ca="1">'Т.12-21'!AC56</f>
        <v xml:space="preserve"> </v>
      </c>
    </row>
    <row r="752" spans="1:21" ht="18" customHeight="1" x14ac:dyDescent="0.35">
      <c r="A752" s="526"/>
      <c r="B752" s="527" t="s">
        <v>386</v>
      </c>
      <c r="C752" s="528"/>
      <c r="D752" s="529" t="str">
        <f ca="1">'Т.12-21'!AD56</f>
        <v xml:space="preserve"> </v>
      </c>
      <c r="E752" s="530"/>
      <c r="F752" s="530"/>
      <c r="G752" s="530"/>
      <c r="H752" s="530"/>
      <c r="I752" s="530"/>
      <c r="J752" s="530"/>
      <c r="K752" s="530"/>
      <c r="L752" s="530"/>
      <c r="M752" s="530"/>
      <c r="N752" s="530"/>
      <c r="O752" s="530"/>
      <c r="P752" s="530"/>
      <c r="Q752" s="530"/>
      <c r="R752" s="530"/>
      <c r="S752" s="530"/>
      <c r="T752" s="530"/>
      <c r="U752" s="531"/>
    </row>
    <row r="753" spans="1:36" ht="30.75" customHeight="1" x14ac:dyDescent="0.35">
      <c r="A753" s="525" t="s">
        <v>862</v>
      </c>
      <c r="B753" s="532" t="str">
        <f>'Т.12-21'!B57</f>
        <v>Чи відкрито щодо Вас провадження у справі про банкрутство?</v>
      </c>
      <c r="C753" s="532"/>
      <c r="D753" s="532"/>
      <c r="E753" s="532"/>
      <c r="F753" s="532"/>
      <c r="G753" s="532"/>
      <c r="H753" s="532"/>
      <c r="I753" s="532"/>
      <c r="J753" s="532"/>
      <c r="K753" s="532"/>
      <c r="L753" s="532"/>
      <c r="M753" s="532"/>
      <c r="N753" s="532"/>
      <c r="O753" s="532"/>
      <c r="P753" s="532"/>
      <c r="Q753" s="532"/>
      <c r="R753" s="532"/>
      <c r="S753" s="532"/>
      <c r="T753" s="532"/>
      <c r="U753" s="250" t="str">
        <f ca="1">'Т.12-21'!AC57</f>
        <v xml:space="preserve"> </v>
      </c>
    </row>
    <row r="754" spans="1:36" ht="18" customHeight="1" x14ac:dyDescent="0.35">
      <c r="A754" s="526"/>
      <c r="B754" s="527" t="s">
        <v>386</v>
      </c>
      <c r="C754" s="528"/>
      <c r="D754" s="529" t="str">
        <f ca="1">'Т.12-21'!AD57</f>
        <v xml:space="preserve"> </v>
      </c>
      <c r="E754" s="530"/>
      <c r="F754" s="530"/>
      <c r="G754" s="530"/>
      <c r="H754" s="530"/>
      <c r="I754" s="530"/>
      <c r="J754" s="530"/>
      <c r="K754" s="530"/>
      <c r="L754" s="530"/>
      <c r="M754" s="530"/>
      <c r="N754" s="530"/>
      <c r="O754" s="530"/>
      <c r="P754" s="530"/>
      <c r="Q754" s="530"/>
      <c r="R754" s="530"/>
      <c r="S754" s="530"/>
      <c r="T754" s="530"/>
      <c r="U754" s="531"/>
    </row>
    <row r="755" spans="1:36" ht="35.25" customHeight="1" x14ac:dyDescent="0.35">
      <c r="A755" s="536" t="s">
        <v>952</v>
      </c>
      <c r="B755" s="536"/>
      <c r="C755" s="536"/>
      <c r="D755" s="537"/>
      <c r="E755" s="537"/>
      <c r="F755" s="537"/>
      <c r="G755" s="537"/>
      <c r="H755" s="537"/>
      <c r="I755" s="537"/>
      <c r="J755" s="537"/>
      <c r="K755" s="537"/>
      <c r="L755" s="537"/>
      <c r="M755" s="537"/>
      <c r="N755" s="537"/>
      <c r="O755" s="537"/>
      <c r="P755" s="537"/>
      <c r="Q755" s="537"/>
      <c r="R755" s="537"/>
      <c r="S755" s="537"/>
      <c r="T755" s="537"/>
      <c r="U755" s="537"/>
    </row>
    <row r="756" spans="1:36" x14ac:dyDescent="0.35">
      <c r="A756" s="606" t="s">
        <v>1053</v>
      </c>
      <c r="B756" s="606"/>
      <c r="C756" s="606"/>
      <c r="D756" s="606"/>
      <c r="E756" s="606"/>
      <c r="F756" s="606"/>
      <c r="G756" s="606"/>
      <c r="H756" s="606"/>
      <c r="I756" s="606"/>
      <c r="J756" s="606"/>
      <c r="K756" s="606"/>
      <c r="L756" s="606"/>
      <c r="M756" s="606"/>
      <c r="N756" s="606"/>
      <c r="O756" s="606"/>
      <c r="P756" s="606"/>
      <c r="Q756" s="606"/>
      <c r="R756" s="606"/>
      <c r="S756" s="606"/>
      <c r="T756" s="606"/>
      <c r="U756" s="606"/>
    </row>
    <row r="757" spans="1:36" x14ac:dyDescent="0.35">
      <c r="A757" s="606"/>
      <c r="B757" s="606"/>
      <c r="C757" s="606"/>
      <c r="D757" s="606"/>
      <c r="E757" s="606"/>
      <c r="F757" s="606"/>
      <c r="G757" s="606"/>
      <c r="H757" s="606"/>
      <c r="I757" s="606"/>
      <c r="J757" s="606"/>
      <c r="K757" s="606"/>
      <c r="L757" s="606"/>
      <c r="M757" s="606"/>
      <c r="N757" s="606"/>
      <c r="O757" s="606"/>
      <c r="P757" s="606"/>
      <c r="Q757" s="606"/>
      <c r="R757" s="606"/>
      <c r="S757" s="606"/>
      <c r="T757" s="606"/>
      <c r="U757" s="606"/>
    </row>
    <row r="758" spans="1:36" ht="27" customHeight="1" x14ac:dyDescent="0.35">
      <c r="A758" s="217" t="s">
        <v>1039</v>
      </c>
      <c r="B758" s="607" t="str">
        <f>CONCATENATE('1'!B6," ",'1'!C6," ",'1'!D6)</f>
        <v xml:space="preserve">  </v>
      </c>
      <c r="C758" s="607"/>
      <c r="D758" s="607"/>
      <c r="E758" s="607"/>
      <c r="F758" s="607"/>
      <c r="G758" s="607"/>
      <c r="H758" s="607"/>
      <c r="I758" s="607"/>
      <c r="J758" s="607"/>
      <c r="K758" s="607"/>
      <c r="L758" s="607"/>
      <c r="M758" s="607"/>
      <c r="N758" s="607"/>
      <c r="O758" s="607"/>
      <c r="P758" s="607"/>
      <c r="Q758" s="607"/>
      <c r="R758" s="607"/>
      <c r="S758" s="607"/>
      <c r="T758" s="607"/>
      <c r="U758" s="607"/>
    </row>
    <row r="759" spans="1:36" ht="14.25" customHeight="1" x14ac:dyDescent="0.35">
      <c r="A759" s="608" t="s">
        <v>954</v>
      </c>
      <c r="B759" s="608"/>
      <c r="C759" s="608"/>
      <c r="D759" s="608"/>
      <c r="E759" s="608"/>
      <c r="F759" s="608"/>
      <c r="G759" s="608"/>
      <c r="H759" s="608"/>
      <c r="I759" s="608"/>
      <c r="J759" s="608"/>
      <c r="K759" s="608"/>
      <c r="L759" s="608"/>
      <c r="M759" s="608"/>
      <c r="N759" s="608"/>
      <c r="O759" s="608"/>
      <c r="P759" s="608"/>
      <c r="Q759" s="608"/>
      <c r="R759" s="608"/>
      <c r="S759" s="608"/>
      <c r="T759" s="608"/>
      <c r="U759" s="608"/>
    </row>
    <row r="760" spans="1:36" ht="120.75" customHeight="1" x14ac:dyDescent="0.35">
      <c r="A760" s="609" t="s">
        <v>1040</v>
      </c>
      <c r="B760" s="609"/>
      <c r="C760" s="609"/>
      <c r="D760" s="609"/>
      <c r="E760" s="609"/>
      <c r="F760" s="609"/>
      <c r="G760" s="609"/>
      <c r="H760" s="609"/>
      <c r="I760" s="609"/>
      <c r="J760" s="609"/>
      <c r="K760" s="609"/>
      <c r="L760" s="609"/>
      <c r="M760" s="609"/>
      <c r="N760" s="609"/>
      <c r="O760" s="609"/>
      <c r="P760" s="609"/>
      <c r="Q760" s="609"/>
      <c r="R760" s="609"/>
      <c r="S760" s="609"/>
      <c r="T760" s="609"/>
      <c r="U760" s="609"/>
    </row>
    <row r="761" spans="1:36" ht="35.25" customHeight="1" x14ac:dyDescent="0.35">
      <c r="A761" s="218"/>
      <c r="B761" s="604" t="str">
        <f>IF('Анкета (зміст)'!B11=0,"",'Анкета (зміст)'!B11)</f>
        <v/>
      </c>
      <c r="C761" s="604"/>
      <c r="D761" s="604"/>
      <c r="E761" s="219"/>
      <c r="F761" s="220"/>
      <c r="G761" s="219"/>
      <c r="H761" s="603"/>
      <c r="I761" s="603"/>
      <c r="J761" s="603"/>
      <c r="K761" s="603"/>
      <c r="L761" s="220"/>
      <c r="M761" s="221"/>
      <c r="N761" s="603" t="str">
        <f>CONCATENATE('1'!C6," ",'1'!D6," ",UPPER('1'!B6))</f>
        <v xml:space="preserve">  </v>
      </c>
      <c r="O761" s="603"/>
      <c r="P761" s="603"/>
      <c r="Q761" s="603"/>
      <c r="R761" s="603"/>
      <c r="S761" s="603"/>
      <c r="T761" s="603"/>
      <c r="U761" s="603"/>
      <c r="AJ761" t="s">
        <v>397</v>
      </c>
    </row>
    <row r="762" spans="1:36" ht="50.25" customHeight="1" x14ac:dyDescent="0.35">
      <c r="A762" s="222"/>
      <c r="B762" s="605" t="s">
        <v>1041</v>
      </c>
      <c r="C762" s="605"/>
      <c r="D762" s="605"/>
      <c r="E762" s="223"/>
      <c r="F762" s="224"/>
      <c r="G762" s="622" t="s">
        <v>1042</v>
      </c>
      <c r="H762" s="622"/>
      <c r="I762" s="622"/>
      <c r="J762" s="622"/>
      <c r="K762" s="622"/>
      <c r="L762" s="622"/>
      <c r="M762" s="226"/>
      <c r="N762" s="610" t="s">
        <v>1043</v>
      </c>
      <c r="O762" s="610"/>
      <c r="P762" s="610"/>
      <c r="Q762" s="610"/>
      <c r="R762" s="610"/>
      <c r="S762" s="610"/>
      <c r="T762" s="610"/>
      <c r="U762" s="610"/>
      <c r="AJ762" t="s">
        <v>398</v>
      </c>
    </row>
    <row r="763" spans="1:36" x14ac:dyDescent="0.35">
      <c r="A763" s="626" t="s">
        <v>1054</v>
      </c>
      <c r="B763" s="626"/>
      <c r="C763" s="626"/>
      <c r="D763" s="626"/>
      <c r="E763" s="626"/>
      <c r="F763" s="626"/>
      <c r="G763" s="626"/>
      <c r="H763" s="626"/>
      <c r="I763" s="626"/>
      <c r="J763" s="626"/>
      <c r="K763" s="626"/>
      <c r="L763" s="626"/>
      <c r="M763" s="626"/>
      <c r="N763" s="626"/>
      <c r="O763" s="626"/>
      <c r="P763" s="626"/>
      <c r="Q763" s="626"/>
      <c r="R763" s="626"/>
      <c r="S763" s="626"/>
      <c r="T763" s="626"/>
      <c r="U763" s="626"/>
    </row>
    <row r="764" spans="1:36" x14ac:dyDescent="0.35">
      <c r="A764" s="626"/>
      <c r="B764" s="626"/>
      <c r="C764" s="626"/>
      <c r="D764" s="626"/>
      <c r="E764" s="626"/>
      <c r="F764" s="626"/>
      <c r="G764" s="626"/>
      <c r="H764" s="626"/>
      <c r="I764" s="626"/>
      <c r="J764" s="626"/>
      <c r="K764" s="626"/>
      <c r="L764" s="626"/>
      <c r="M764" s="626"/>
      <c r="N764" s="626"/>
      <c r="O764" s="626"/>
      <c r="P764" s="626"/>
      <c r="Q764" s="626"/>
      <c r="R764" s="626"/>
      <c r="S764" s="626"/>
      <c r="T764" s="626"/>
      <c r="U764" s="626"/>
    </row>
    <row r="765" spans="1:36" x14ac:dyDescent="0.35">
      <c r="A765" s="217" t="s">
        <v>1044</v>
      </c>
      <c r="B765" s="627"/>
      <c r="C765" s="627"/>
      <c r="D765" s="627"/>
      <c r="E765" s="627"/>
      <c r="F765" s="627"/>
      <c r="G765" s="627"/>
      <c r="H765" s="627"/>
      <c r="I765" s="627"/>
      <c r="J765" s="627"/>
      <c r="K765" s="627"/>
      <c r="L765" s="627"/>
      <c r="M765" s="627"/>
      <c r="N765" s="627"/>
      <c r="O765" s="627"/>
      <c r="P765" s="627"/>
      <c r="Q765" s="627"/>
      <c r="R765" s="627"/>
      <c r="S765" s="627"/>
      <c r="T765" s="627"/>
      <c r="U765" s="627"/>
    </row>
    <row r="766" spans="1:36" x14ac:dyDescent="0.35">
      <c r="A766" s="608" t="s">
        <v>955</v>
      </c>
      <c r="B766" s="608"/>
      <c r="C766" s="608"/>
      <c r="D766" s="608"/>
      <c r="E766" s="608"/>
      <c r="F766" s="608"/>
      <c r="G766" s="608"/>
      <c r="H766" s="608"/>
      <c r="I766" s="608"/>
      <c r="J766" s="608"/>
      <c r="K766" s="608"/>
      <c r="L766" s="608"/>
      <c r="M766" s="608"/>
      <c r="N766" s="608"/>
      <c r="O766" s="608"/>
      <c r="P766" s="608"/>
      <c r="Q766" s="608"/>
      <c r="R766" s="608"/>
      <c r="S766" s="608"/>
      <c r="T766" s="608"/>
      <c r="U766" s="608"/>
    </row>
    <row r="767" spans="1:36" ht="120.75" customHeight="1" x14ac:dyDescent="0.35">
      <c r="A767" s="609" t="s">
        <v>1045</v>
      </c>
      <c r="B767" s="609"/>
      <c r="C767" s="609"/>
      <c r="D767" s="609"/>
      <c r="E767" s="609"/>
      <c r="F767" s="609"/>
      <c r="G767" s="609"/>
      <c r="H767" s="609"/>
      <c r="I767" s="609"/>
      <c r="J767" s="609"/>
      <c r="K767" s="609"/>
      <c r="L767" s="609"/>
      <c r="M767" s="609"/>
      <c r="N767" s="609"/>
      <c r="O767" s="609"/>
      <c r="P767" s="609"/>
      <c r="Q767" s="609"/>
      <c r="R767" s="609"/>
      <c r="S767" s="609"/>
      <c r="T767" s="609"/>
      <c r="U767" s="609"/>
    </row>
    <row r="768" spans="1:36" x14ac:dyDescent="0.35">
      <c r="A768" s="228"/>
      <c r="B768" s="229"/>
      <c r="C768" s="230"/>
      <c r="D768" s="230"/>
      <c r="E768" s="230"/>
      <c r="F768" s="231"/>
      <c r="G768" s="232"/>
      <c r="H768" s="232"/>
      <c r="I768" s="232"/>
      <c r="J768" s="229"/>
      <c r="K768" s="229"/>
      <c r="L768" s="229"/>
      <c r="M768" s="233"/>
      <c r="N768" s="229"/>
      <c r="O768" s="229"/>
      <c r="P768" s="234"/>
      <c r="Q768" s="233"/>
      <c r="R768" s="229"/>
      <c r="S768" s="233"/>
      <c r="T768" s="233"/>
      <c r="U768" s="233"/>
    </row>
    <row r="769" spans="1:21" x14ac:dyDescent="0.35">
      <c r="A769" s="235"/>
      <c r="B769" s="628"/>
      <c r="C769" s="628"/>
      <c r="D769" s="628"/>
      <c r="E769" s="236"/>
      <c r="F769" s="237"/>
      <c r="G769" s="236"/>
      <c r="H769" s="629"/>
      <c r="I769" s="629"/>
      <c r="J769" s="629"/>
      <c r="K769" s="629"/>
      <c r="L769" s="237"/>
      <c r="M769" s="238"/>
      <c r="N769" s="629"/>
      <c r="O769" s="629"/>
      <c r="P769" s="629"/>
      <c r="Q769" s="629"/>
      <c r="R769" s="629"/>
      <c r="S769" s="629"/>
      <c r="T769" s="629"/>
      <c r="U769" s="629"/>
    </row>
    <row r="770" spans="1:21" ht="15" customHeight="1" x14ac:dyDescent="0.35">
      <c r="A770" s="222"/>
      <c r="B770" s="605" t="s">
        <v>1041</v>
      </c>
      <c r="C770" s="605"/>
      <c r="D770" s="605"/>
      <c r="E770" s="223"/>
      <c r="F770" s="224"/>
      <c r="G770" s="622" t="s">
        <v>1046</v>
      </c>
      <c r="H770" s="622"/>
      <c r="I770" s="622"/>
      <c r="J770" s="622"/>
      <c r="K770" s="622"/>
      <c r="L770" s="622"/>
      <c r="M770" s="226"/>
      <c r="N770" s="622" t="s">
        <v>1047</v>
      </c>
      <c r="O770" s="610"/>
      <c r="P770" s="610"/>
      <c r="Q770" s="610"/>
      <c r="R770" s="610"/>
      <c r="S770" s="610"/>
      <c r="T770" s="610"/>
      <c r="U770" s="610"/>
    </row>
    <row r="771" spans="1:21" x14ac:dyDescent="0.35">
      <c r="A771" s="222"/>
      <c r="B771" s="227">
        <v>0</v>
      </c>
      <c r="C771" s="225"/>
      <c r="D771" s="223"/>
      <c r="E771" s="223"/>
      <c r="F771" s="224"/>
      <c r="G771" s="622"/>
      <c r="H771" s="622"/>
      <c r="I771" s="622"/>
      <c r="J771" s="622"/>
      <c r="K771" s="622"/>
      <c r="L771" s="622"/>
      <c r="M771" s="226"/>
      <c r="N771" s="623" t="str">
        <f>IF(CONCATENATE('Анкета (зміст)'!M13," ",(LEFT('Анкета (зміст)'!M14,1)),". ",(LEFT('Анкета (зміст)'!M15,1)),"., ",'Анкета (зміст)'!B16,", ",'Анкета (зміст)'!B17)=AJ772,"-",CONCATENATE('Анкета (зміст)'!M13," ",(LEFT('Анкета (зміст)'!M14,1)),". ",(LEFT('Анкета (зміст)'!M15,1)),"., ",'Анкета (зміст)'!B16,", ",'Анкета (зміст)'!B17))</f>
        <v xml:space="preserve">   . ,., , </v>
      </c>
      <c r="O771" s="623"/>
      <c r="P771" s="623"/>
      <c r="Q771" s="623"/>
      <c r="R771" s="623"/>
      <c r="S771" s="623"/>
      <c r="T771" s="623"/>
      <c r="U771" s="623"/>
    </row>
    <row r="772" spans="1:21" x14ac:dyDescent="0.35">
      <c r="A772" s="198"/>
      <c r="B772" s="200"/>
      <c r="C772" s="200"/>
      <c r="D772" s="200"/>
      <c r="E772" s="200"/>
      <c r="F772" s="200"/>
      <c r="G772" s="622"/>
      <c r="H772" s="622"/>
      <c r="I772" s="622"/>
      <c r="J772" s="622"/>
      <c r="K772" s="622"/>
      <c r="L772" s="622"/>
      <c r="M772" s="202"/>
      <c r="N772" s="624"/>
      <c r="O772" s="624"/>
      <c r="P772" s="624"/>
      <c r="Q772" s="624"/>
      <c r="R772" s="624"/>
      <c r="S772" s="624"/>
      <c r="T772" s="624"/>
      <c r="U772" s="624"/>
    </row>
    <row r="773" spans="1:21" ht="41.25" customHeight="1" x14ac:dyDescent="0.35">
      <c r="A773" s="222"/>
      <c r="B773" s="225"/>
      <c r="C773" s="225"/>
      <c r="D773" s="225"/>
      <c r="E773" s="225"/>
      <c r="F773" s="225"/>
      <c r="G773" s="223"/>
      <c r="H773" s="315"/>
      <c r="I773" s="315"/>
      <c r="J773" s="315"/>
      <c r="K773" s="315"/>
      <c r="L773" s="225"/>
      <c r="M773" s="226"/>
      <c r="N773" s="625" t="s">
        <v>1048</v>
      </c>
      <c r="O773" s="625"/>
      <c r="P773" s="625"/>
      <c r="Q773" s="625"/>
      <c r="R773" s="625"/>
      <c r="S773" s="625"/>
      <c r="T773" s="625"/>
      <c r="U773" s="625"/>
    </row>
  </sheetData>
  <sheetProtection algorithmName="SHA-512" hashValue="9ijrRwxawwjXLEuwLPCJVWUyEuYLpw8ZIKs9mQ7lJjqnR5hGLHJrlfaBW5tALdVKsjH2jilhzvDqio3gY6QHVg==" saltValue="AtkMSu5p4pxcOdcZFy7z5g==" spinCount="100000" sheet="1" formatCells="0" formatRows="0" sort="0" autoFilter="0" pivotTables="0"/>
  <mergeCells count="4077">
    <mergeCell ref="B629:U629"/>
    <mergeCell ref="G762:L762"/>
    <mergeCell ref="G770:L772"/>
    <mergeCell ref="A755:C755"/>
    <mergeCell ref="D755:U755"/>
    <mergeCell ref="A722:U722"/>
    <mergeCell ref="A724:A725"/>
    <mergeCell ref="B724:T725"/>
    <mergeCell ref="U724:U725"/>
    <mergeCell ref="B726:T726"/>
    <mergeCell ref="A727:A728"/>
    <mergeCell ref="B727:T727"/>
    <mergeCell ref="B728:C728"/>
    <mergeCell ref="D728:U728"/>
    <mergeCell ref="A729:A730"/>
    <mergeCell ref="B729:T729"/>
    <mergeCell ref="B730:C730"/>
    <mergeCell ref="D730:U730"/>
    <mergeCell ref="A731:A732"/>
    <mergeCell ref="B731:T731"/>
    <mergeCell ref="B732:C732"/>
    <mergeCell ref="D732:U732"/>
    <mergeCell ref="A733:C733"/>
    <mergeCell ref="D733:U733"/>
    <mergeCell ref="A763:U764"/>
    <mergeCell ref="B765:U765"/>
    <mergeCell ref="A766:U766"/>
    <mergeCell ref="A767:U767"/>
    <mergeCell ref="B769:D769"/>
    <mergeCell ref="H769:K769"/>
    <mergeCell ref="N769:U769"/>
    <mergeCell ref="B770:D770"/>
    <mergeCell ref="N770:U770"/>
    <mergeCell ref="N771:U772"/>
    <mergeCell ref="N773:U773"/>
    <mergeCell ref="A671:A672"/>
    <mergeCell ref="B671:T672"/>
    <mergeCell ref="U671:U672"/>
    <mergeCell ref="B673:T673"/>
    <mergeCell ref="A692:A693"/>
    <mergeCell ref="B692:T693"/>
    <mergeCell ref="U692:U693"/>
    <mergeCell ref="B694:T694"/>
    <mergeCell ref="A709:A710"/>
    <mergeCell ref="B709:T710"/>
    <mergeCell ref="U709:U710"/>
    <mergeCell ref="B711:T711"/>
    <mergeCell ref="A737:A738"/>
    <mergeCell ref="B737:T738"/>
    <mergeCell ref="U737:U738"/>
    <mergeCell ref="B739:T739"/>
    <mergeCell ref="A746:A747"/>
    <mergeCell ref="B746:T747"/>
    <mergeCell ref="U746:U747"/>
    <mergeCell ref="B748:T748"/>
    <mergeCell ref="B680:T680"/>
    <mergeCell ref="A682:A683"/>
    <mergeCell ref="B682:T682"/>
    <mergeCell ref="B683:C683"/>
    <mergeCell ref="D683:U683"/>
    <mergeCell ref="B684:T684"/>
    <mergeCell ref="B686:T686"/>
    <mergeCell ref="D717:U717"/>
    <mergeCell ref="A688:C688"/>
    <mergeCell ref="D688:U688"/>
    <mergeCell ref="A635:U635"/>
    <mergeCell ref="B479:D479"/>
    <mergeCell ref="L477:N477"/>
    <mergeCell ref="O477:Q477"/>
    <mergeCell ref="R477:U477"/>
    <mergeCell ref="B478:D478"/>
    <mergeCell ref="E478:G478"/>
    <mergeCell ref="H478:I478"/>
    <mergeCell ref="J478:K478"/>
    <mergeCell ref="L478:N478"/>
    <mergeCell ref="O478:Q478"/>
    <mergeCell ref="R478:U478"/>
    <mergeCell ref="T584:U584"/>
    <mergeCell ref="E479:G479"/>
    <mergeCell ref="H479:I479"/>
    <mergeCell ref="J479:K479"/>
    <mergeCell ref="L479:N479"/>
    <mergeCell ref="O479:Q479"/>
    <mergeCell ref="R479:U479"/>
    <mergeCell ref="B480:D480"/>
    <mergeCell ref="E480:G480"/>
    <mergeCell ref="H480:I480"/>
    <mergeCell ref="J480:K480"/>
    <mergeCell ref="L480:N480"/>
    <mergeCell ref="O480:Q480"/>
    <mergeCell ref="R480:U480"/>
    <mergeCell ref="B481:D481"/>
    <mergeCell ref="E481:G481"/>
    <mergeCell ref="H481:I481"/>
    <mergeCell ref="J481:K481"/>
    <mergeCell ref="L481:N481"/>
    <mergeCell ref="O481:Q481"/>
    <mergeCell ref="Q97:R97"/>
    <mergeCell ref="S97:U97"/>
    <mergeCell ref="Q98:R98"/>
    <mergeCell ref="S98:U98"/>
    <mergeCell ref="O96:P96"/>
    <mergeCell ref="M96:N96"/>
    <mergeCell ref="B96:L96"/>
    <mergeCell ref="B97:L97"/>
    <mergeCell ref="M97:N97"/>
    <mergeCell ref="O97:P97"/>
    <mergeCell ref="B98:L98"/>
    <mergeCell ref="M98:N98"/>
    <mergeCell ref="O98:P98"/>
    <mergeCell ref="Q99:R99"/>
    <mergeCell ref="S99:U99"/>
    <mergeCell ref="Q100:R100"/>
    <mergeCell ref="S100:U100"/>
    <mergeCell ref="R481:U481"/>
    <mergeCell ref="B474:D474"/>
    <mergeCell ref="E474:G474"/>
    <mergeCell ref="H474:I474"/>
    <mergeCell ref="J474:K474"/>
    <mergeCell ref="L474:N474"/>
    <mergeCell ref="O474:Q474"/>
    <mergeCell ref="R474:U474"/>
    <mergeCell ref="B475:D475"/>
    <mergeCell ref="E475:G475"/>
    <mergeCell ref="H475:I475"/>
    <mergeCell ref="J475:K475"/>
    <mergeCell ref="L475:N475"/>
    <mergeCell ref="O475:Q475"/>
    <mergeCell ref="B88:F88"/>
    <mergeCell ref="G88:L88"/>
    <mergeCell ref="M88:N88"/>
    <mergeCell ref="O88:Q88"/>
    <mergeCell ref="R88:U88"/>
    <mergeCell ref="B89:F89"/>
    <mergeCell ref="G89:L89"/>
    <mergeCell ref="M89:N89"/>
    <mergeCell ref="O89:Q89"/>
    <mergeCell ref="R89:U89"/>
    <mergeCell ref="A90:C90"/>
    <mergeCell ref="D90:U90"/>
    <mergeCell ref="Q94:R94"/>
    <mergeCell ref="S94:U94"/>
    <mergeCell ref="Q95:R95"/>
    <mergeCell ref="S95:U95"/>
    <mergeCell ref="Q96:R96"/>
    <mergeCell ref="S96:U96"/>
    <mergeCell ref="B84:F84"/>
    <mergeCell ref="G84:L84"/>
    <mergeCell ref="M84:N84"/>
    <mergeCell ref="O84:Q84"/>
    <mergeCell ref="R84:U84"/>
    <mergeCell ref="B85:F85"/>
    <mergeCell ref="G85:L85"/>
    <mergeCell ref="M85:N85"/>
    <mergeCell ref="O85:Q85"/>
    <mergeCell ref="R85:U85"/>
    <mergeCell ref="B86:F86"/>
    <mergeCell ref="G86:L86"/>
    <mergeCell ref="M86:N86"/>
    <mergeCell ref="O86:Q86"/>
    <mergeCell ref="R86:U86"/>
    <mergeCell ref="B87:F87"/>
    <mergeCell ref="G87:L87"/>
    <mergeCell ref="M87:N87"/>
    <mergeCell ref="O87:Q87"/>
    <mergeCell ref="R87:U87"/>
    <mergeCell ref="B80:F80"/>
    <mergeCell ref="G80:L80"/>
    <mergeCell ref="M80:N80"/>
    <mergeCell ref="O80:Q80"/>
    <mergeCell ref="R80:U80"/>
    <mergeCell ref="B81:F81"/>
    <mergeCell ref="G81:L81"/>
    <mergeCell ref="M81:N81"/>
    <mergeCell ref="O81:Q81"/>
    <mergeCell ref="R81:U81"/>
    <mergeCell ref="B82:F82"/>
    <mergeCell ref="G82:L82"/>
    <mergeCell ref="M82:N82"/>
    <mergeCell ref="O82:Q82"/>
    <mergeCell ref="R82:U82"/>
    <mergeCell ref="B83:F83"/>
    <mergeCell ref="G83:L83"/>
    <mergeCell ref="M83:N83"/>
    <mergeCell ref="O83:Q83"/>
    <mergeCell ref="R83:U83"/>
    <mergeCell ref="B76:F76"/>
    <mergeCell ref="G76:L76"/>
    <mergeCell ref="M76:N76"/>
    <mergeCell ref="O76:Q76"/>
    <mergeCell ref="R76:U76"/>
    <mergeCell ref="B77:F77"/>
    <mergeCell ref="G77:L77"/>
    <mergeCell ref="M77:N77"/>
    <mergeCell ref="O77:Q77"/>
    <mergeCell ref="R77:U77"/>
    <mergeCell ref="B78:F78"/>
    <mergeCell ref="G78:L78"/>
    <mergeCell ref="M78:N78"/>
    <mergeCell ref="O78:Q78"/>
    <mergeCell ref="R78:U78"/>
    <mergeCell ref="B79:F79"/>
    <mergeCell ref="G79:L79"/>
    <mergeCell ref="M79:N79"/>
    <mergeCell ref="O79:Q79"/>
    <mergeCell ref="R79:U79"/>
    <mergeCell ref="B72:F72"/>
    <mergeCell ref="G72:L72"/>
    <mergeCell ref="M72:N72"/>
    <mergeCell ref="O72:Q72"/>
    <mergeCell ref="R72:U72"/>
    <mergeCell ref="B73:F73"/>
    <mergeCell ref="G73:L73"/>
    <mergeCell ref="M73:N73"/>
    <mergeCell ref="O73:Q73"/>
    <mergeCell ref="R73:U73"/>
    <mergeCell ref="B74:F74"/>
    <mergeCell ref="G74:L74"/>
    <mergeCell ref="M74:N74"/>
    <mergeCell ref="O74:Q74"/>
    <mergeCell ref="R74:U74"/>
    <mergeCell ref="B75:F75"/>
    <mergeCell ref="G75:L75"/>
    <mergeCell ref="M75:N75"/>
    <mergeCell ref="O75:Q75"/>
    <mergeCell ref="R75:U75"/>
    <mergeCell ref="B69:F69"/>
    <mergeCell ref="G69:L69"/>
    <mergeCell ref="M69:N69"/>
    <mergeCell ref="O69:Q69"/>
    <mergeCell ref="R69:U69"/>
    <mergeCell ref="A64:C64"/>
    <mergeCell ref="D64:U64"/>
    <mergeCell ref="B70:F70"/>
    <mergeCell ref="G70:L70"/>
    <mergeCell ref="M70:N70"/>
    <mergeCell ref="O70:Q70"/>
    <mergeCell ref="R70:U70"/>
    <mergeCell ref="B71:F71"/>
    <mergeCell ref="G71:L71"/>
    <mergeCell ref="M71:N71"/>
    <mergeCell ref="O71:Q71"/>
    <mergeCell ref="R71:U71"/>
    <mergeCell ref="J61:N61"/>
    <mergeCell ref="O61:Q61"/>
    <mergeCell ref="R61:U61"/>
    <mergeCell ref="B62:G62"/>
    <mergeCell ref="H62:I62"/>
    <mergeCell ref="J62:N62"/>
    <mergeCell ref="O62:Q62"/>
    <mergeCell ref="R62:U62"/>
    <mergeCell ref="B63:G63"/>
    <mergeCell ref="H63:I63"/>
    <mergeCell ref="J63:N63"/>
    <mergeCell ref="O63:Q63"/>
    <mergeCell ref="R63:U63"/>
    <mergeCell ref="A66:U66"/>
    <mergeCell ref="B68:F68"/>
    <mergeCell ref="G68:L68"/>
    <mergeCell ref="M68:N68"/>
    <mergeCell ref="O68:Q68"/>
    <mergeCell ref="R68:U68"/>
    <mergeCell ref="R475:U475"/>
    <mergeCell ref="T582:U582"/>
    <mergeCell ref="B583:D583"/>
    <mergeCell ref="E583:I583"/>
    <mergeCell ref="J583:M583"/>
    <mergeCell ref="N583:P583"/>
    <mergeCell ref="Q583:S583"/>
    <mergeCell ref="T583:U583"/>
    <mergeCell ref="B476:D476"/>
    <mergeCell ref="E476:G476"/>
    <mergeCell ref="H476:I476"/>
    <mergeCell ref="J476:K476"/>
    <mergeCell ref="L476:N476"/>
    <mergeCell ref="O476:Q476"/>
    <mergeCell ref="R476:U476"/>
    <mergeCell ref="B477:D477"/>
    <mergeCell ref="E477:G477"/>
    <mergeCell ref="H477:I477"/>
    <mergeCell ref="J477:K477"/>
    <mergeCell ref="T574:U574"/>
    <mergeCell ref="E575:I575"/>
    <mergeCell ref="J575:M575"/>
    <mergeCell ref="N575:P575"/>
    <mergeCell ref="Q575:S575"/>
    <mergeCell ref="T575:U575"/>
    <mergeCell ref="B576:D576"/>
    <mergeCell ref="E576:I576"/>
    <mergeCell ref="J576:M576"/>
    <mergeCell ref="N576:P576"/>
    <mergeCell ref="Q576:S576"/>
    <mergeCell ref="T576:U576"/>
    <mergeCell ref="B575:D575"/>
    <mergeCell ref="B574:D574"/>
    <mergeCell ref="B471:D471"/>
    <mergeCell ref="E471:G471"/>
    <mergeCell ref="H471:I471"/>
    <mergeCell ref="J471:K471"/>
    <mergeCell ref="L471:N471"/>
    <mergeCell ref="O471:Q471"/>
    <mergeCell ref="R471:U471"/>
    <mergeCell ref="B472:D472"/>
    <mergeCell ref="E472:G472"/>
    <mergeCell ref="H472:I472"/>
    <mergeCell ref="J472:K472"/>
    <mergeCell ref="L472:N472"/>
    <mergeCell ref="O472:Q472"/>
    <mergeCell ref="R472:U472"/>
    <mergeCell ref="B473:D473"/>
    <mergeCell ref="E473:G473"/>
    <mergeCell ref="H473:I473"/>
    <mergeCell ref="J473:K473"/>
    <mergeCell ref="L473:N473"/>
    <mergeCell ref="O473:Q473"/>
    <mergeCell ref="R473:U473"/>
    <mergeCell ref="T572:U572"/>
    <mergeCell ref="B573:D573"/>
    <mergeCell ref="E573:I573"/>
    <mergeCell ref="J573:M573"/>
    <mergeCell ref="N573:P573"/>
    <mergeCell ref="Q573:S573"/>
    <mergeCell ref="T573:U573"/>
    <mergeCell ref="T569:U569"/>
    <mergeCell ref="B570:D570"/>
    <mergeCell ref="E570:I570"/>
    <mergeCell ref="B468:D468"/>
    <mergeCell ref="E468:G468"/>
    <mergeCell ref="H468:I468"/>
    <mergeCell ref="J468:K468"/>
    <mergeCell ref="L468:N468"/>
    <mergeCell ref="O468:Q468"/>
    <mergeCell ref="R468:U468"/>
    <mergeCell ref="B469:D469"/>
    <mergeCell ref="E469:G469"/>
    <mergeCell ref="H469:I469"/>
    <mergeCell ref="J469:K469"/>
    <mergeCell ref="L469:N469"/>
    <mergeCell ref="O469:Q469"/>
    <mergeCell ref="R469:U469"/>
    <mergeCell ref="B470:D470"/>
    <mergeCell ref="E470:G470"/>
    <mergeCell ref="H470:I470"/>
    <mergeCell ref="J470:K470"/>
    <mergeCell ref="L470:N470"/>
    <mergeCell ref="O470:Q470"/>
    <mergeCell ref="R470:U470"/>
    <mergeCell ref="B465:D465"/>
    <mergeCell ref="E465:G465"/>
    <mergeCell ref="H465:I465"/>
    <mergeCell ref="J465:K465"/>
    <mergeCell ref="L465:N465"/>
    <mergeCell ref="O465:Q465"/>
    <mergeCell ref="R465:U465"/>
    <mergeCell ref="B466:D466"/>
    <mergeCell ref="E466:G466"/>
    <mergeCell ref="H466:I466"/>
    <mergeCell ref="J466:K466"/>
    <mergeCell ref="L466:N466"/>
    <mergeCell ref="O466:Q466"/>
    <mergeCell ref="R466:U466"/>
    <mergeCell ref="B467:D467"/>
    <mergeCell ref="E467:G467"/>
    <mergeCell ref="H467:I467"/>
    <mergeCell ref="J467:K467"/>
    <mergeCell ref="L467:N467"/>
    <mergeCell ref="O467:Q467"/>
    <mergeCell ref="R467:U467"/>
    <mergeCell ref="B462:D462"/>
    <mergeCell ref="E462:G462"/>
    <mergeCell ref="H462:I462"/>
    <mergeCell ref="J462:K462"/>
    <mergeCell ref="L462:N462"/>
    <mergeCell ref="O462:Q462"/>
    <mergeCell ref="R462:U462"/>
    <mergeCell ref="B463:D463"/>
    <mergeCell ref="E463:G463"/>
    <mergeCell ref="H463:I463"/>
    <mergeCell ref="J463:K463"/>
    <mergeCell ref="L463:N463"/>
    <mergeCell ref="O463:Q463"/>
    <mergeCell ref="R463:U463"/>
    <mergeCell ref="B464:D464"/>
    <mergeCell ref="E464:G464"/>
    <mergeCell ref="H464:I464"/>
    <mergeCell ref="J464:K464"/>
    <mergeCell ref="L464:N464"/>
    <mergeCell ref="O464:Q464"/>
    <mergeCell ref="R464:U464"/>
    <mergeCell ref="B459:D459"/>
    <mergeCell ref="E459:G459"/>
    <mergeCell ref="H459:I459"/>
    <mergeCell ref="J459:K459"/>
    <mergeCell ref="L459:N459"/>
    <mergeCell ref="O459:Q459"/>
    <mergeCell ref="R459:U459"/>
    <mergeCell ref="B460:D460"/>
    <mergeCell ref="E460:G460"/>
    <mergeCell ref="H460:I460"/>
    <mergeCell ref="J460:K460"/>
    <mergeCell ref="L460:N460"/>
    <mergeCell ref="O460:Q460"/>
    <mergeCell ref="R460:U460"/>
    <mergeCell ref="B461:D461"/>
    <mergeCell ref="E461:G461"/>
    <mergeCell ref="H461:I461"/>
    <mergeCell ref="J461:K461"/>
    <mergeCell ref="L461:N461"/>
    <mergeCell ref="O461:Q461"/>
    <mergeCell ref="R461:U461"/>
    <mergeCell ref="B456:D456"/>
    <mergeCell ref="E456:G456"/>
    <mergeCell ref="H456:I456"/>
    <mergeCell ref="J456:K456"/>
    <mergeCell ref="L456:N456"/>
    <mergeCell ref="O456:Q456"/>
    <mergeCell ref="R456:U456"/>
    <mergeCell ref="B457:D457"/>
    <mergeCell ref="E457:G457"/>
    <mergeCell ref="H457:I457"/>
    <mergeCell ref="J457:K457"/>
    <mergeCell ref="L457:N457"/>
    <mergeCell ref="O457:Q457"/>
    <mergeCell ref="R457:U457"/>
    <mergeCell ref="B458:D458"/>
    <mergeCell ref="E458:G458"/>
    <mergeCell ref="H458:I458"/>
    <mergeCell ref="J458:K458"/>
    <mergeCell ref="L458:N458"/>
    <mergeCell ref="O458:Q458"/>
    <mergeCell ref="R458:U458"/>
    <mergeCell ref="R452:U452"/>
    <mergeCell ref="B453:D453"/>
    <mergeCell ref="E453:G453"/>
    <mergeCell ref="H453:I453"/>
    <mergeCell ref="J453:K453"/>
    <mergeCell ref="L453:N453"/>
    <mergeCell ref="O453:Q453"/>
    <mergeCell ref="R453:U453"/>
    <mergeCell ref="B454:D454"/>
    <mergeCell ref="E454:G454"/>
    <mergeCell ref="H454:I454"/>
    <mergeCell ref="J454:K454"/>
    <mergeCell ref="L454:N454"/>
    <mergeCell ref="O454:Q454"/>
    <mergeCell ref="R454:U454"/>
    <mergeCell ref="B455:D455"/>
    <mergeCell ref="E455:G455"/>
    <mergeCell ref="H455:I455"/>
    <mergeCell ref="J455:K455"/>
    <mergeCell ref="L455:N455"/>
    <mergeCell ref="O455:Q455"/>
    <mergeCell ref="R455:U455"/>
    <mergeCell ref="J452:K452"/>
    <mergeCell ref="L452:N452"/>
    <mergeCell ref="O452:Q452"/>
    <mergeCell ref="B1:D5"/>
    <mergeCell ref="B282:D282"/>
    <mergeCell ref="E282:H282"/>
    <mergeCell ref="I282:J282"/>
    <mergeCell ref="K282:L282"/>
    <mergeCell ref="M282:N282"/>
    <mergeCell ref="O282:P282"/>
    <mergeCell ref="Q282:S282"/>
    <mergeCell ref="T282:U282"/>
    <mergeCell ref="B283:D283"/>
    <mergeCell ref="E283:H283"/>
    <mergeCell ref="I283:J283"/>
    <mergeCell ref="K283:L283"/>
    <mergeCell ref="M283:N283"/>
    <mergeCell ref="O283:P283"/>
    <mergeCell ref="Q283:S283"/>
    <mergeCell ref="T283:U283"/>
    <mergeCell ref="T276:U276"/>
    <mergeCell ref="B277:D277"/>
    <mergeCell ref="E277:H277"/>
    <mergeCell ref="I277:J277"/>
    <mergeCell ref="K277:L277"/>
    <mergeCell ref="M277:N277"/>
    <mergeCell ref="O277:P277"/>
    <mergeCell ref="Q277:S277"/>
    <mergeCell ref="T277:U277"/>
    <mergeCell ref="B278:D278"/>
    <mergeCell ref="E278:H278"/>
    <mergeCell ref="I278:J278"/>
    <mergeCell ref="H54:I54"/>
    <mergeCell ref="J54:N54"/>
    <mergeCell ref="O54:Q54"/>
    <mergeCell ref="E280:H280"/>
    <mergeCell ref="I280:J280"/>
    <mergeCell ref="K280:L280"/>
    <mergeCell ref="M280:N280"/>
    <mergeCell ref="O280:P280"/>
    <mergeCell ref="Q280:S280"/>
    <mergeCell ref="T280:U280"/>
    <mergeCell ref="B281:D281"/>
    <mergeCell ref="E281:H281"/>
    <mergeCell ref="I281:J281"/>
    <mergeCell ref="K281:L281"/>
    <mergeCell ref="M281:N281"/>
    <mergeCell ref="T225:U225"/>
    <mergeCell ref="R54:U54"/>
    <mergeCell ref="B55:G55"/>
    <mergeCell ref="H55:I55"/>
    <mergeCell ref="J55:N55"/>
    <mergeCell ref="O55:Q55"/>
    <mergeCell ref="R55:U55"/>
    <mergeCell ref="B56:G56"/>
    <mergeCell ref="H56:I56"/>
    <mergeCell ref="J56:N56"/>
    <mergeCell ref="O56:Q56"/>
    <mergeCell ref="R56:U56"/>
    <mergeCell ref="B57:G57"/>
    <mergeCell ref="H57:I57"/>
    <mergeCell ref="J57:N57"/>
    <mergeCell ref="O57:Q57"/>
    <mergeCell ref="T278:U278"/>
    <mergeCell ref="K278:L278"/>
    <mergeCell ref="O58:Q58"/>
    <mergeCell ref="R58:U58"/>
    <mergeCell ref="T589:U589"/>
    <mergeCell ref="T585:U585"/>
    <mergeCell ref="B586:D586"/>
    <mergeCell ref="E586:I586"/>
    <mergeCell ref="J586:M586"/>
    <mergeCell ref="N586:P586"/>
    <mergeCell ref="Q586:S586"/>
    <mergeCell ref="T586:U586"/>
    <mergeCell ref="B587:D587"/>
    <mergeCell ref="E587:I587"/>
    <mergeCell ref="J587:M587"/>
    <mergeCell ref="N587:P587"/>
    <mergeCell ref="Q587:S587"/>
    <mergeCell ref="T587:U587"/>
    <mergeCell ref="T577:U577"/>
    <mergeCell ref="B578:D578"/>
    <mergeCell ref="E578:I578"/>
    <mergeCell ref="J578:M578"/>
    <mergeCell ref="N578:P578"/>
    <mergeCell ref="Q578:S578"/>
    <mergeCell ref="T578:U578"/>
    <mergeCell ref="B579:D579"/>
    <mergeCell ref="E579:I579"/>
    <mergeCell ref="J579:M579"/>
    <mergeCell ref="N579:P579"/>
    <mergeCell ref="Q579:S579"/>
    <mergeCell ref="T579:U579"/>
    <mergeCell ref="B577:D577"/>
    <mergeCell ref="E577:I577"/>
    <mergeCell ref="J577:M577"/>
    <mergeCell ref="N577:P577"/>
    <mergeCell ref="Q577:S577"/>
    <mergeCell ref="B279:D279"/>
    <mergeCell ref="T580:U580"/>
    <mergeCell ref="B581:D581"/>
    <mergeCell ref="E581:I581"/>
    <mergeCell ref="J581:M581"/>
    <mergeCell ref="N581:P581"/>
    <mergeCell ref="Q581:S581"/>
    <mergeCell ref="T581:U581"/>
    <mergeCell ref="B582:D582"/>
    <mergeCell ref="E582:I582"/>
    <mergeCell ref="J582:M582"/>
    <mergeCell ref="N582:P582"/>
    <mergeCell ref="Q582:S582"/>
    <mergeCell ref="B580:D580"/>
    <mergeCell ref="E580:I580"/>
    <mergeCell ref="J580:M580"/>
    <mergeCell ref="O281:P281"/>
    <mergeCell ref="Q281:S281"/>
    <mergeCell ref="T281:U281"/>
    <mergeCell ref="B284:D284"/>
    <mergeCell ref="E284:H284"/>
    <mergeCell ref="I284:J284"/>
    <mergeCell ref="K284:L284"/>
    <mergeCell ref="M284:N284"/>
    <mergeCell ref="O284:P284"/>
    <mergeCell ref="Q284:S284"/>
    <mergeCell ref="T284:U284"/>
    <mergeCell ref="B452:D452"/>
    <mergeCell ref="E452:G452"/>
    <mergeCell ref="H452:I452"/>
    <mergeCell ref="T279:U279"/>
    <mergeCell ref="B280:D280"/>
    <mergeCell ref="B594:D594"/>
    <mergeCell ref="E594:I594"/>
    <mergeCell ref="J594:M594"/>
    <mergeCell ref="N594:P594"/>
    <mergeCell ref="Q594:S594"/>
    <mergeCell ref="T594:U594"/>
    <mergeCell ref="T590:U590"/>
    <mergeCell ref="B591:D591"/>
    <mergeCell ref="E591:I591"/>
    <mergeCell ref="J591:M591"/>
    <mergeCell ref="N591:P591"/>
    <mergeCell ref="Q591:S591"/>
    <mergeCell ref="T591:U591"/>
    <mergeCell ref="B592:D592"/>
    <mergeCell ref="E592:I592"/>
    <mergeCell ref="J592:M592"/>
    <mergeCell ref="N592:P592"/>
    <mergeCell ref="Q592:S592"/>
    <mergeCell ref="T592:U592"/>
    <mergeCell ref="T593:U593"/>
    <mergeCell ref="B593:D593"/>
    <mergeCell ref="E593:I593"/>
    <mergeCell ref="J593:M593"/>
    <mergeCell ref="N593:P593"/>
    <mergeCell ref="Q593:S593"/>
    <mergeCell ref="B590:D590"/>
    <mergeCell ref="E590:I590"/>
    <mergeCell ref="J590:M590"/>
    <mergeCell ref="N590:P590"/>
    <mergeCell ref="Q590:S590"/>
    <mergeCell ref="J570:M570"/>
    <mergeCell ref="N570:P570"/>
    <mergeCell ref="Q570:S570"/>
    <mergeCell ref="T570:U570"/>
    <mergeCell ref="B571:D571"/>
    <mergeCell ref="E571:I571"/>
    <mergeCell ref="J571:M571"/>
    <mergeCell ref="N571:P571"/>
    <mergeCell ref="Q571:S571"/>
    <mergeCell ref="T571:U571"/>
    <mergeCell ref="N572:P572"/>
    <mergeCell ref="Q572:S572"/>
    <mergeCell ref="T566:U566"/>
    <mergeCell ref="B567:D567"/>
    <mergeCell ref="E567:I567"/>
    <mergeCell ref="J567:M567"/>
    <mergeCell ref="N567:P567"/>
    <mergeCell ref="Q567:S567"/>
    <mergeCell ref="T567:U567"/>
    <mergeCell ref="B568:D568"/>
    <mergeCell ref="E568:I568"/>
    <mergeCell ref="J568:M568"/>
    <mergeCell ref="N568:P568"/>
    <mergeCell ref="Q568:S568"/>
    <mergeCell ref="T568:U568"/>
    <mergeCell ref="N564:P564"/>
    <mergeCell ref="Q564:S564"/>
    <mergeCell ref="T564:U564"/>
    <mergeCell ref="B565:D565"/>
    <mergeCell ref="E565:I565"/>
    <mergeCell ref="J565:M565"/>
    <mergeCell ref="N565:P565"/>
    <mergeCell ref="Q565:S565"/>
    <mergeCell ref="T565:U565"/>
    <mergeCell ref="B564:D564"/>
    <mergeCell ref="E564:I564"/>
    <mergeCell ref="J564:M564"/>
    <mergeCell ref="B566:D566"/>
    <mergeCell ref="E566:I566"/>
    <mergeCell ref="J566:M566"/>
    <mergeCell ref="N566:P566"/>
    <mergeCell ref="Q566:S566"/>
    <mergeCell ref="T561:U561"/>
    <mergeCell ref="B562:D562"/>
    <mergeCell ref="E562:I562"/>
    <mergeCell ref="J562:M562"/>
    <mergeCell ref="N562:P562"/>
    <mergeCell ref="Q562:S562"/>
    <mergeCell ref="T562:U562"/>
    <mergeCell ref="B563:D563"/>
    <mergeCell ref="E563:I563"/>
    <mergeCell ref="J563:M563"/>
    <mergeCell ref="N563:P563"/>
    <mergeCell ref="Q563:S563"/>
    <mergeCell ref="T563:U563"/>
    <mergeCell ref="T558:U558"/>
    <mergeCell ref="B559:D559"/>
    <mergeCell ref="E559:I559"/>
    <mergeCell ref="J559:M559"/>
    <mergeCell ref="N559:P559"/>
    <mergeCell ref="Q559:S559"/>
    <mergeCell ref="T559:U559"/>
    <mergeCell ref="B560:D560"/>
    <mergeCell ref="E560:I560"/>
    <mergeCell ref="J560:M560"/>
    <mergeCell ref="N560:P560"/>
    <mergeCell ref="Q560:S560"/>
    <mergeCell ref="T560:U560"/>
    <mergeCell ref="B561:D561"/>
    <mergeCell ref="E561:I561"/>
    <mergeCell ref="J561:M561"/>
    <mergeCell ref="N561:P561"/>
    <mergeCell ref="Q561:S561"/>
    <mergeCell ref="B558:D558"/>
    <mergeCell ref="N550:P550"/>
    <mergeCell ref="Q550:S550"/>
    <mergeCell ref="B551:D551"/>
    <mergeCell ref="E551:I551"/>
    <mergeCell ref="J551:M551"/>
    <mergeCell ref="N551:P551"/>
    <mergeCell ref="Q551:S551"/>
    <mergeCell ref="T556:U556"/>
    <mergeCell ref="B557:D557"/>
    <mergeCell ref="E557:I557"/>
    <mergeCell ref="J557:M557"/>
    <mergeCell ref="N557:P557"/>
    <mergeCell ref="Q557:S557"/>
    <mergeCell ref="T557:U557"/>
    <mergeCell ref="T553:U553"/>
    <mergeCell ref="B554:D554"/>
    <mergeCell ref="E554:I554"/>
    <mergeCell ref="J554:M554"/>
    <mergeCell ref="N554:P554"/>
    <mergeCell ref="Q554:S554"/>
    <mergeCell ref="T554:U554"/>
    <mergeCell ref="B555:D555"/>
    <mergeCell ref="E555:I555"/>
    <mergeCell ref="J555:M555"/>
    <mergeCell ref="N555:P555"/>
    <mergeCell ref="Q555:S555"/>
    <mergeCell ref="T555:U555"/>
    <mergeCell ref="N546:P546"/>
    <mergeCell ref="Q546:S546"/>
    <mergeCell ref="T546:U546"/>
    <mergeCell ref="B547:D547"/>
    <mergeCell ref="E547:I547"/>
    <mergeCell ref="J547:M547"/>
    <mergeCell ref="N547:P547"/>
    <mergeCell ref="Q547:S547"/>
    <mergeCell ref="T547:U547"/>
    <mergeCell ref="T550:U550"/>
    <mergeCell ref="T551:U551"/>
    <mergeCell ref="B552:D552"/>
    <mergeCell ref="E552:I552"/>
    <mergeCell ref="J552:M552"/>
    <mergeCell ref="N552:P552"/>
    <mergeCell ref="Q552:S552"/>
    <mergeCell ref="T552:U552"/>
    <mergeCell ref="B548:D548"/>
    <mergeCell ref="E548:I548"/>
    <mergeCell ref="J548:M548"/>
    <mergeCell ref="N548:P548"/>
    <mergeCell ref="Q548:S548"/>
    <mergeCell ref="T548:U548"/>
    <mergeCell ref="B549:D549"/>
    <mergeCell ref="E549:I549"/>
    <mergeCell ref="J549:M549"/>
    <mergeCell ref="N549:P549"/>
    <mergeCell ref="Q549:S549"/>
    <mergeCell ref="T549:U549"/>
    <mergeCell ref="B550:D550"/>
    <mergeCell ref="E550:I550"/>
    <mergeCell ref="J550:M550"/>
    <mergeCell ref="A648:U648"/>
    <mergeCell ref="B650:T651"/>
    <mergeCell ref="B652:T652"/>
    <mergeCell ref="A650:A651"/>
    <mergeCell ref="U650:U651"/>
    <mergeCell ref="B624:T625"/>
    <mergeCell ref="B626:T626"/>
    <mergeCell ref="B627:T627"/>
    <mergeCell ref="H761:K761"/>
    <mergeCell ref="B761:D761"/>
    <mergeCell ref="B762:D762"/>
    <mergeCell ref="A756:U757"/>
    <mergeCell ref="B758:U758"/>
    <mergeCell ref="A759:U759"/>
    <mergeCell ref="A760:U760"/>
    <mergeCell ref="N761:U761"/>
    <mergeCell ref="N762:U762"/>
    <mergeCell ref="A663:A664"/>
    <mergeCell ref="B655:T655"/>
    <mergeCell ref="B663:T663"/>
    <mergeCell ref="A645:C645"/>
    <mergeCell ref="D645:U645"/>
    <mergeCell ref="A633:C633"/>
    <mergeCell ref="D633:U633"/>
    <mergeCell ref="A636:U636"/>
    <mergeCell ref="A638:A639"/>
    <mergeCell ref="A641:A642"/>
    <mergeCell ref="B642:C642"/>
    <mergeCell ref="D642:U642"/>
    <mergeCell ref="B638:U639"/>
    <mergeCell ref="B640:U640"/>
    <mergeCell ref="B641:U641"/>
    <mergeCell ref="B610:D610"/>
    <mergeCell ref="E604:U604"/>
    <mergeCell ref="E606:U606"/>
    <mergeCell ref="E608:U608"/>
    <mergeCell ref="E610:U610"/>
    <mergeCell ref="E612:U612"/>
    <mergeCell ref="E614:U614"/>
    <mergeCell ref="E616:U616"/>
    <mergeCell ref="A615:A616"/>
    <mergeCell ref="A621:U621"/>
    <mergeCell ref="A622:U622"/>
    <mergeCell ref="A611:A612"/>
    <mergeCell ref="A613:A614"/>
    <mergeCell ref="B632:C632"/>
    <mergeCell ref="D632:U632"/>
    <mergeCell ref="D628:U628"/>
    <mergeCell ref="A631:A632"/>
    <mergeCell ref="A627:A628"/>
    <mergeCell ref="U624:U625"/>
    <mergeCell ref="A624:A625"/>
    <mergeCell ref="B628:C628"/>
    <mergeCell ref="B631:T631"/>
    <mergeCell ref="B607:T607"/>
    <mergeCell ref="B609:T609"/>
    <mergeCell ref="B611:T611"/>
    <mergeCell ref="B613:T613"/>
    <mergeCell ref="B615:T615"/>
    <mergeCell ref="B604:D604"/>
    <mergeCell ref="B608:D608"/>
    <mergeCell ref="B606:D606"/>
    <mergeCell ref="B616:D616"/>
    <mergeCell ref="B614:D614"/>
    <mergeCell ref="A541:U541"/>
    <mergeCell ref="T544:U544"/>
    <mergeCell ref="T545:U545"/>
    <mergeCell ref="B600:T601"/>
    <mergeCell ref="U600:U601"/>
    <mergeCell ref="B602:T602"/>
    <mergeCell ref="B603:T603"/>
    <mergeCell ref="A597:U597"/>
    <mergeCell ref="A598:U598"/>
    <mergeCell ref="Q544:S544"/>
    <mergeCell ref="T543:U543"/>
    <mergeCell ref="Q543:S543"/>
    <mergeCell ref="N543:P543"/>
    <mergeCell ref="J543:M543"/>
    <mergeCell ref="B543:D543"/>
    <mergeCell ref="B544:D544"/>
    <mergeCell ref="E543:I543"/>
    <mergeCell ref="E544:I544"/>
    <mergeCell ref="J544:M544"/>
    <mergeCell ref="N544:P544"/>
    <mergeCell ref="E574:I574"/>
    <mergeCell ref="J574:M574"/>
    <mergeCell ref="N574:P574"/>
    <mergeCell ref="Q574:S574"/>
    <mergeCell ref="B569:D569"/>
    <mergeCell ref="E569:I569"/>
    <mergeCell ref="J569:M569"/>
    <mergeCell ref="N569:P569"/>
    <mergeCell ref="Q569:S569"/>
    <mergeCell ref="B572:D572"/>
    <mergeCell ref="E572:I572"/>
    <mergeCell ref="J572:M572"/>
    <mergeCell ref="L538:M538"/>
    <mergeCell ref="N538:O538"/>
    <mergeCell ref="P538:Q538"/>
    <mergeCell ref="R538:S538"/>
    <mergeCell ref="T538:U538"/>
    <mergeCell ref="A112:U112"/>
    <mergeCell ref="A113:U113"/>
    <mergeCell ref="L536:M536"/>
    <mergeCell ref="N536:O536"/>
    <mergeCell ref="P536:Q536"/>
    <mergeCell ref="R536:S536"/>
    <mergeCell ref="T536:U536"/>
    <mergeCell ref="B537:D537"/>
    <mergeCell ref="E537:G537"/>
    <mergeCell ref="H537:I537"/>
    <mergeCell ref="J537:K537"/>
    <mergeCell ref="L537:M537"/>
    <mergeCell ref="N537:O537"/>
    <mergeCell ref="P537:Q537"/>
    <mergeCell ref="R537:S537"/>
    <mergeCell ref="T537:U537"/>
    <mergeCell ref="B535:D535"/>
    <mergeCell ref="E535:G535"/>
    <mergeCell ref="H535:I535"/>
    <mergeCell ref="J535:K535"/>
    <mergeCell ref="L535:M535"/>
    <mergeCell ref="N535:O535"/>
    <mergeCell ref="P535:Q535"/>
    <mergeCell ref="R535:S535"/>
    <mergeCell ref="T535:U535"/>
    <mergeCell ref="B534:D534"/>
    <mergeCell ref="E534:G534"/>
    <mergeCell ref="H534:I534"/>
    <mergeCell ref="J534:K534"/>
    <mergeCell ref="L534:M534"/>
    <mergeCell ref="N534:O534"/>
    <mergeCell ref="P534:Q534"/>
    <mergeCell ref="R534:S534"/>
    <mergeCell ref="T534:U534"/>
    <mergeCell ref="B533:D533"/>
    <mergeCell ref="E533:G533"/>
    <mergeCell ref="H533:I533"/>
    <mergeCell ref="J533:K533"/>
    <mergeCell ref="L533:M533"/>
    <mergeCell ref="N533:O533"/>
    <mergeCell ref="P533:Q533"/>
    <mergeCell ref="R533:S533"/>
    <mergeCell ref="T533:U533"/>
    <mergeCell ref="B532:D532"/>
    <mergeCell ref="E532:G532"/>
    <mergeCell ref="H532:I532"/>
    <mergeCell ref="J532:K532"/>
    <mergeCell ref="L532:M532"/>
    <mergeCell ref="N532:O532"/>
    <mergeCell ref="P532:Q532"/>
    <mergeCell ref="R532:S532"/>
    <mergeCell ref="T532:U532"/>
    <mergeCell ref="B531:D531"/>
    <mergeCell ref="E531:G531"/>
    <mergeCell ref="H531:I531"/>
    <mergeCell ref="J531:K531"/>
    <mergeCell ref="L531:M531"/>
    <mergeCell ref="N531:O531"/>
    <mergeCell ref="P531:Q531"/>
    <mergeCell ref="R531:S531"/>
    <mergeCell ref="T531:U531"/>
    <mergeCell ref="B530:D530"/>
    <mergeCell ref="E530:G530"/>
    <mergeCell ref="H530:I530"/>
    <mergeCell ref="J530:K530"/>
    <mergeCell ref="L530:M530"/>
    <mergeCell ref="N530:O530"/>
    <mergeCell ref="P530:Q530"/>
    <mergeCell ref="R530:S530"/>
    <mergeCell ref="T530:U530"/>
    <mergeCell ref="B529:D529"/>
    <mergeCell ref="E529:G529"/>
    <mergeCell ref="H529:I529"/>
    <mergeCell ref="J529:K529"/>
    <mergeCell ref="L529:M529"/>
    <mergeCell ref="N529:O529"/>
    <mergeCell ref="P529:Q529"/>
    <mergeCell ref="R529:S529"/>
    <mergeCell ref="T529:U529"/>
    <mergeCell ref="B528:D528"/>
    <mergeCell ref="E528:G528"/>
    <mergeCell ref="H528:I528"/>
    <mergeCell ref="J528:K528"/>
    <mergeCell ref="L528:M528"/>
    <mergeCell ref="N528:O528"/>
    <mergeCell ref="P528:Q528"/>
    <mergeCell ref="R528:S528"/>
    <mergeCell ref="T528:U528"/>
    <mergeCell ref="B527:D527"/>
    <mergeCell ref="E527:G527"/>
    <mergeCell ref="H527:I527"/>
    <mergeCell ref="J527:K527"/>
    <mergeCell ref="L527:M527"/>
    <mergeCell ref="N527:O527"/>
    <mergeCell ref="P527:Q527"/>
    <mergeCell ref="R527:S527"/>
    <mergeCell ref="T527:U527"/>
    <mergeCell ref="B526:D526"/>
    <mergeCell ref="E526:G526"/>
    <mergeCell ref="H526:I526"/>
    <mergeCell ref="J526:K526"/>
    <mergeCell ref="L526:M526"/>
    <mergeCell ref="N526:O526"/>
    <mergeCell ref="P526:Q526"/>
    <mergeCell ref="R526:S526"/>
    <mergeCell ref="T526:U526"/>
    <mergeCell ref="B525:D525"/>
    <mergeCell ref="E525:G525"/>
    <mergeCell ref="H525:I525"/>
    <mergeCell ref="J525:K525"/>
    <mergeCell ref="L525:M525"/>
    <mergeCell ref="N525:O525"/>
    <mergeCell ref="P525:Q525"/>
    <mergeCell ref="R525:S525"/>
    <mergeCell ref="T525:U525"/>
    <mergeCell ref="B524:D524"/>
    <mergeCell ref="E524:G524"/>
    <mergeCell ref="H524:I524"/>
    <mergeCell ref="J524:K524"/>
    <mergeCell ref="L524:M524"/>
    <mergeCell ref="N524:O524"/>
    <mergeCell ref="P524:Q524"/>
    <mergeCell ref="R524:S524"/>
    <mergeCell ref="T524:U524"/>
    <mergeCell ref="B523:D523"/>
    <mergeCell ref="E523:G523"/>
    <mergeCell ref="H523:I523"/>
    <mergeCell ref="J523:K523"/>
    <mergeCell ref="L523:M523"/>
    <mergeCell ref="N523:O523"/>
    <mergeCell ref="P523:Q523"/>
    <mergeCell ref="R523:S523"/>
    <mergeCell ref="T523:U523"/>
    <mergeCell ref="B522:D522"/>
    <mergeCell ref="E522:G522"/>
    <mergeCell ref="H522:I522"/>
    <mergeCell ref="J522:K522"/>
    <mergeCell ref="L522:M522"/>
    <mergeCell ref="N522:O522"/>
    <mergeCell ref="P522:Q522"/>
    <mergeCell ref="R522:S522"/>
    <mergeCell ref="T522:U522"/>
    <mergeCell ref="B521:D521"/>
    <mergeCell ref="E521:G521"/>
    <mergeCell ref="H521:I521"/>
    <mergeCell ref="J521:K521"/>
    <mergeCell ref="L521:M521"/>
    <mergeCell ref="N521:O521"/>
    <mergeCell ref="P521:Q521"/>
    <mergeCell ref="R521:S521"/>
    <mergeCell ref="T521:U521"/>
    <mergeCell ref="B520:D520"/>
    <mergeCell ref="E520:G520"/>
    <mergeCell ref="H520:I520"/>
    <mergeCell ref="J520:K520"/>
    <mergeCell ref="L520:M520"/>
    <mergeCell ref="N520:O520"/>
    <mergeCell ref="P520:Q520"/>
    <mergeCell ref="R520:S520"/>
    <mergeCell ref="T520:U520"/>
    <mergeCell ref="B519:D519"/>
    <mergeCell ref="E519:G519"/>
    <mergeCell ref="H519:I519"/>
    <mergeCell ref="J519:K519"/>
    <mergeCell ref="L519:M519"/>
    <mergeCell ref="N519:O519"/>
    <mergeCell ref="P519:Q519"/>
    <mergeCell ref="R519:S519"/>
    <mergeCell ref="T519:U519"/>
    <mergeCell ref="B518:D518"/>
    <mergeCell ref="E518:G518"/>
    <mergeCell ref="H518:I518"/>
    <mergeCell ref="J518:K518"/>
    <mergeCell ref="L518:M518"/>
    <mergeCell ref="N518:O518"/>
    <mergeCell ref="P518:Q518"/>
    <mergeCell ref="R518:S518"/>
    <mergeCell ref="T518:U518"/>
    <mergeCell ref="B517:D517"/>
    <mergeCell ref="E517:G517"/>
    <mergeCell ref="H517:I517"/>
    <mergeCell ref="J517:K517"/>
    <mergeCell ref="L517:M517"/>
    <mergeCell ref="N517:O517"/>
    <mergeCell ref="P517:Q517"/>
    <mergeCell ref="R517:S517"/>
    <mergeCell ref="T517:U517"/>
    <mergeCell ref="B516:D516"/>
    <mergeCell ref="E516:G516"/>
    <mergeCell ref="H516:I516"/>
    <mergeCell ref="J516:K516"/>
    <mergeCell ref="L516:M516"/>
    <mergeCell ref="N516:O516"/>
    <mergeCell ref="P516:Q516"/>
    <mergeCell ref="R516:S516"/>
    <mergeCell ref="T516:U516"/>
    <mergeCell ref="B515:D515"/>
    <mergeCell ref="E515:G515"/>
    <mergeCell ref="H515:I515"/>
    <mergeCell ref="J515:K515"/>
    <mergeCell ref="L515:M515"/>
    <mergeCell ref="N515:O515"/>
    <mergeCell ref="P515:Q515"/>
    <mergeCell ref="R515:S515"/>
    <mergeCell ref="T515:U515"/>
    <mergeCell ref="B514:D514"/>
    <mergeCell ref="E514:G514"/>
    <mergeCell ref="H514:I514"/>
    <mergeCell ref="J514:K514"/>
    <mergeCell ref="L514:M514"/>
    <mergeCell ref="N514:O514"/>
    <mergeCell ref="P514:Q514"/>
    <mergeCell ref="R514:S514"/>
    <mergeCell ref="T514:U514"/>
    <mergeCell ref="B513:D513"/>
    <mergeCell ref="E513:G513"/>
    <mergeCell ref="H513:I513"/>
    <mergeCell ref="J513:K513"/>
    <mergeCell ref="L513:M513"/>
    <mergeCell ref="N513:O513"/>
    <mergeCell ref="P513:Q513"/>
    <mergeCell ref="R513:S513"/>
    <mergeCell ref="T513:U513"/>
    <mergeCell ref="B512:D512"/>
    <mergeCell ref="E512:G512"/>
    <mergeCell ref="H512:I512"/>
    <mergeCell ref="J512:K512"/>
    <mergeCell ref="L512:M512"/>
    <mergeCell ref="N512:O512"/>
    <mergeCell ref="P512:Q512"/>
    <mergeCell ref="R512:S512"/>
    <mergeCell ref="T512:U512"/>
    <mergeCell ref="B511:D511"/>
    <mergeCell ref="E511:G511"/>
    <mergeCell ref="H511:I511"/>
    <mergeCell ref="J511:K511"/>
    <mergeCell ref="L511:M511"/>
    <mergeCell ref="N511:O511"/>
    <mergeCell ref="P511:Q511"/>
    <mergeCell ref="R511:S511"/>
    <mergeCell ref="T511:U511"/>
    <mergeCell ref="B510:D510"/>
    <mergeCell ref="E510:G510"/>
    <mergeCell ref="H510:I510"/>
    <mergeCell ref="J510:K510"/>
    <mergeCell ref="L510:M510"/>
    <mergeCell ref="N510:O510"/>
    <mergeCell ref="P510:Q510"/>
    <mergeCell ref="R510:S510"/>
    <mergeCell ref="T510:U510"/>
    <mergeCell ref="B509:D509"/>
    <mergeCell ref="E509:G509"/>
    <mergeCell ref="H509:I509"/>
    <mergeCell ref="J509:K509"/>
    <mergeCell ref="L509:M509"/>
    <mergeCell ref="N509:O509"/>
    <mergeCell ref="P509:Q509"/>
    <mergeCell ref="R509:S509"/>
    <mergeCell ref="T509:U509"/>
    <mergeCell ref="B508:D508"/>
    <mergeCell ref="E508:G508"/>
    <mergeCell ref="H508:I508"/>
    <mergeCell ref="J508:K508"/>
    <mergeCell ref="L508:M508"/>
    <mergeCell ref="N508:O508"/>
    <mergeCell ref="P508:Q508"/>
    <mergeCell ref="R508:S508"/>
    <mergeCell ref="T508:U508"/>
    <mergeCell ref="B507:D507"/>
    <mergeCell ref="E507:G507"/>
    <mergeCell ref="H507:I507"/>
    <mergeCell ref="J507:K507"/>
    <mergeCell ref="L507:M507"/>
    <mergeCell ref="N507:O507"/>
    <mergeCell ref="P507:Q507"/>
    <mergeCell ref="R507:S507"/>
    <mergeCell ref="T507:U507"/>
    <mergeCell ref="B506:D506"/>
    <mergeCell ref="E506:G506"/>
    <mergeCell ref="H506:I506"/>
    <mergeCell ref="J506:K506"/>
    <mergeCell ref="L506:M506"/>
    <mergeCell ref="N506:O506"/>
    <mergeCell ref="P506:Q506"/>
    <mergeCell ref="R506:S506"/>
    <mergeCell ref="T506:U506"/>
    <mergeCell ref="B505:D505"/>
    <mergeCell ref="E505:G505"/>
    <mergeCell ref="H505:I505"/>
    <mergeCell ref="J505:K505"/>
    <mergeCell ref="L505:M505"/>
    <mergeCell ref="N505:O505"/>
    <mergeCell ref="P505:Q505"/>
    <mergeCell ref="R505:S505"/>
    <mergeCell ref="T505:U505"/>
    <mergeCell ref="B504:D504"/>
    <mergeCell ref="E504:G504"/>
    <mergeCell ref="H504:I504"/>
    <mergeCell ref="J504:K504"/>
    <mergeCell ref="L504:M504"/>
    <mergeCell ref="N504:O504"/>
    <mergeCell ref="P504:Q504"/>
    <mergeCell ref="R504:S504"/>
    <mergeCell ref="T504:U504"/>
    <mergeCell ref="B503:D503"/>
    <mergeCell ref="E503:G503"/>
    <mergeCell ref="H503:I503"/>
    <mergeCell ref="J503:K503"/>
    <mergeCell ref="L503:M503"/>
    <mergeCell ref="N503:O503"/>
    <mergeCell ref="P503:Q503"/>
    <mergeCell ref="R503:S503"/>
    <mergeCell ref="T503:U503"/>
    <mergeCell ref="B502:D502"/>
    <mergeCell ref="E502:G502"/>
    <mergeCell ref="H502:I502"/>
    <mergeCell ref="J502:K502"/>
    <mergeCell ref="L502:M502"/>
    <mergeCell ref="N502:O502"/>
    <mergeCell ref="P502:Q502"/>
    <mergeCell ref="R502:S502"/>
    <mergeCell ref="T502:U502"/>
    <mergeCell ref="P501:Q501"/>
    <mergeCell ref="R501:S501"/>
    <mergeCell ref="T501:U501"/>
    <mergeCell ref="T497:U497"/>
    <mergeCell ref="B500:D500"/>
    <mergeCell ref="E500:G500"/>
    <mergeCell ref="H500:I500"/>
    <mergeCell ref="J500:K500"/>
    <mergeCell ref="L500:M500"/>
    <mergeCell ref="N500:O500"/>
    <mergeCell ref="P500:Q500"/>
    <mergeCell ref="R500:S500"/>
    <mergeCell ref="T500:U500"/>
    <mergeCell ref="B499:D499"/>
    <mergeCell ref="E499:G499"/>
    <mergeCell ref="H499:I499"/>
    <mergeCell ref="J499:K499"/>
    <mergeCell ref="L499:M499"/>
    <mergeCell ref="N499:O499"/>
    <mergeCell ref="P499:Q499"/>
    <mergeCell ref="R499:S499"/>
    <mergeCell ref="T499:U499"/>
    <mergeCell ref="T496:U496"/>
    <mergeCell ref="B495:D495"/>
    <mergeCell ref="E495:G495"/>
    <mergeCell ref="H495:I495"/>
    <mergeCell ref="J495:K495"/>
    <mergeCell ref="L495:M495"/>
    <mergeCell ref="N495:O495"/>
    <mergeCell ref="P495:Q495"/>
    <mergeCell ref="R495:S495"/>
    <mergeCell ref="T495:U495"/>
    <mergeCell ref="B498:D498"/>
    <mergeCell ref="E498:G498"/>
    <mergeCell ref="H498:I498"/>
    <mergeCell ref="J498:K498"/>
    <mergeCell ref="L498:M498"/>
    <mergeCell ref="N498:O498"/>
    <mergeCell ref="P498:Q498"/>
    <mergeCell ref="R498:S498"/>
    <mergeCell ref="T498:U498"/>
    <mergeCell ref="B497:D497"/>
    <mergeCell ref="E497:G497"/>
    <mergeCell ref="H497:I497"/>
    <mergeCell ref="J497:K497"/>
    <mergeCell ref="L497:M497"/>
    <mergeCell ref="N497:O497"/>
    <mergeCell ref="P497:Q497"/>
    <mergeCell ref="R497:S497"/>
    <mergeCell ref="T492:U492"/>
    <mergeCell ref="B491:D491"/>
    <mergeCell ref="E491:G491"/>
    <mergeCell ref="H491:I491"/>
    <mergeCell ref="J491:K491"/>
    <mergeCell ref="L491:M491"/>
    <mergeCell ref="N491:O491"/>
    <mergeCell ref="P491:Q491"/>
    <mergeCell ref="R491:S491"/>
    <mergeCell ref="T491:U491"/>
    <mergeCell ref="B494:D494"/>
    <mergeCell ref="E494:G494"/>
    <mergeCell ref="H494:I494"/>
    <mergeCell ref="J494:K494"/>
    <mergeCell ref="L494:M494"/>
    <mergeCell ref="N494:O494"/>
    <mergeCell ref="P494:Q494"/>
    <mergeCell ref="R494:S494"/>
    <mergeCell ref="T494:U494"/>
    <mergeCell ref="B493:D493"/>
    <mergeCell ref="E493:G493"/>
    <mergeCell ref="H493:I493"/>
    <mergeCell ref="J493:K493"/>
    <mergeCell ref="L493:M493"/>
    <mergeCell ref="N493:O493"/>
    <mergeCell ref="P493:Q493"/>
    <mergeCell ref="R493:S493"/>
    <mergeCell ref="T493:U493"/>
    <mergeCell ref="A484:U484"/>
    <mergeCell ref="T486:U487"/>
    <mergeCell ref="B490:D490"/>
    <mergeCell ref="E490:G490"/>
    <mergeCell ref="H490:I490"/>
    <mergeCell ref="J490:K490"/>
    <mergeCell ref="L490:M490"/>
    <mergeCell ref="N490:O490"/>
    <mergeCell ref="P490:Q490"/>
    <mergeCell ref="R490:S490"/>
    <mergeCell ref="T490:U490"/>
    <mergeCell ref="H488:I488"/>
    <mergeCell ref="H486:I487"/>
    <mergeCell ref="B488:D488"/>
    <mergeCell ref="B486:D487"/>
    <mergeCell ref="E486:G487"/>
    <mergeCell ref="E488:G488"/>
    <mergeCell ref="E489:G489"/>
    <mergeCell ref="H489:I489"/>
    <mergeCell ref="B489:D489"/>
    <mergeCell ref="T489:U489"/>
    <mergeCell ref="R486:S487"/>
    <mergeCell ref="R489:S489"/>
    <mergeCell ref="P486:Q487"/>
    <mergeCell ref="J486:O486"/>
    <mergeCell ref="N487:O487"/>
    <mergeCell ref="N488:O488"/>
    <mergeCell ref="N489:O489"/>
    <mergeCell ref="P489:Q489"/>
    <mergeCell ref="P488:Q488"/>
    <mergeCell ref="L487:M487"/>
    <mergeCell ref="J487:K487"/>
    <mergeCell ref="B450:D450"/>
    <mergeCell ref="E450:G450"/>
    <mergeCell ref="H450:I450"/>
    <mergeCell ref="J450:K450"/>
    <mergeCell ref="L450:N450"/>
    <mergeCell ref="O450:Q450"/>
    <mergeCell ref="R450:U450"/>
    <mergeCell ref="B451:D451"/>
    <mergeCell ref="E451:G451"/>
    <mergeCell ref="H451:I451"/>
    <mergeCell ref="J451:K451"/>
    <mergeCell ref="L451:N451"/>
    <mergeCell ref="O451:Q451"/>
    <mergeCell ref="R451:U451"/>
    <mergeCell ref="B448:D448"/>
    <mergeCell ref="E448:G448"/>
    <mergeCell ref="H448:I448"/>
    <mergeCell ref="J448:K448"/>
    <mergeCell ref="L448:N448"/>
    <mergeCell ref="O448:Q448"/>
    <mergeCell ref="R448:U448"/>
    <mergeCell ref="B449:D449"/>
    <mergeCell ref="E449:G449"/>
    <mergeCell ref="H449:I449"/>
    <mergeCell ref="J449:K449"/>
    <mergeCell ref="L449:N449"/>
    <mergeCell ref="O449:Q449"/>
    <mergeCell ref="R449:U449"/>
    <mergeCell ref="B446:D446"/>
    <mergeCell ref="E446:G446"/>
    <mergeCell ref="H446:I446"/>
    <mergeCell ref="J446:K446"/>
    <mergeCell ref="L446:N446"/>
    <mergeCell ref="O446:Q446"/>
    <mergeCell ref="R446:U446"/>
    <mergeCell ref="B447:D447"/>
    <mergeCell ref="E447:G447"/>
    <mergeCell ref="H447:I447"/>
    <mergeCell ref="J447:K447"/>
    <mergeCell ref="L447:N447"/>
    <mergeCell ref="O447:Q447"/>
    <mergeCell ref="R447:U447"/>
    <mergeCell ref="B444:D444"/>
    <mergeCell ref="E444:G444"/>
    <mergeCell ref="H444:I444"/>
    <mergeCell ref="J444:K444"/>
    <mergeCell ref="L444:N444"/>
    <mergeCell ref="O444:Q444"/>
    <mergeCell ref="R444:U444"/>
    <mergeCell ref="B445:D445"/>
    <mergeCell ref="E445:G445"/>
    <mergeCell ref="H445:I445"/>
    <mergeCell ref="J445:K445"/>
    <mergeCell ref="L445:N445"/>
    <mergeCell ref="O445:Q445"/>
    <mergeCell ref="R445:U445"/>
    <mergeCell ref="B442:D442"/>
    <mergeCell ref="E442:G442"/>
    <mergeCell ref="H442:I442"/>
    <mergeCell ref="J442:K442"/>
    <mergeCell ref="L442:N442"/>
    <mergeCell ref="O442:Q442"/>
    <mergeCell ref="R442:U442"/>
    <mergeCell ref="B443:D443"/>
    <mergeCell ref="E443:G443"/>
    <mergeCell ref="H443:I443"/>
    <mergeCell ref="J443:K443"/>
    <mergeCell ref="L443:N443"/>
    <mergeCell ref="O443:Q443"/>
    <mergeCell ref="R443:U443"/>
    <mergeCell ref="B440:D440"/>
    <mergeCell ref="E440:G440"/>
    <mergeCell ref="H440:I440"/>
    <mergeCell ref="J440:K440"/>
    <mergeCell ref="L440:N440"/>
    <mergeCell ref="O440:Q440"/>
    <mergeCell ref="R440:U440"/>
    <mergeCell ref="B441:D441"/>
    <mergeCell ref="E441:G441"/>
    <mergeCell ref="H441:I441"/>
    <mergeCell ref="J441:K441"/>
    <mergeCell ref="L441:N441"/>
    <mergeCell ref="O441:Q441"/>
    <mergeCell ref="R441:U441"/>
    <mergeCell ref="B438:D438"/>
    <mergeCell ref="E438:G438"/>
    <mergeCell ref="H438:I438"/>
    <mergeCell ref="J438:K438"/>
    <mergeCell ref="L438:N438"/>
    <mergeCell ref="O438:Q438"/>
    <mergeCell ref="R438:U438"/>
    <mergeCell ref="B439:D439"/>
    <mergeCell ref="E439:G439"/>
    <mergeCell ref="H439:I439"/>
    <mergeCell ref="J439:K439"/>
    <mergeCell ref="L439:N439"/>
    <mergeCell ref="O439:Q439"/>
    <mergeCell ref="R439:U439"/>
    <mergeCell ref="B436:D436"/>
    <mergeCell ref="E436:G436"/>
    <mergeCell ref="H436:I436"/>
    <mergeCell ref="J436:K436"/>
    <mergeCell ref="L436:N436"/>
    <mergeCell ref="O436:Q436"/>
    <mergeCell ref="R436:U436"/>
    <mergeCell ref="B437:D437"/>
    <mergeCell ref="E437:G437"/>
    <mergeCell ref="H437:I437"/>
    <mergeCell ref="J437:K437"/>
    <mergeCell ref="L437:N437"/>
    <mergeCell ref="O437:Q437"/>
    <mergeCell ref="R437:U437"/>
    <mergeCell ref="B434:D434"/>
    <mergeCell ref="E434:G434"/>
    <mergeCell ref="H434:I434"/>
    <mergeCell ref="J434:K434"/>
    <mergeCell ref="L434:N434"/>
    <mergeCell ref="O434:Q434"/>
    <mergeCell ref="R434:U434"/>
    <mergeCell ref="B435:D435"/>
    <mergeCell ref="E435:G435"/>
    <mergeCell ref="H435:I435"/>
    <mergeCell ref="J435:K435"/>
    <mergeCell ref="L435:N435"/>
    <mergeCell ref="O435:Q435"/>
    <mergeCell ref="R435:U435"/>
    <mergeCell ref="B432:D432"/>
    <mergeCell ref="J432:K432"/>
    <mergeCell ref="R432:U432"/>
    <mergeCell ref="O432:Q432"/>
    <mergeCell ref="L432:N432"/>
    <mergeCell ref="H432:I432"/>
    <mergeCell ref="E432:G432"/>
    <mergeCell ref="B433:D433"/>
    <mergeCell ref="E433:G433"/>
    <mergeCell ref="H433:I433"/>
    <mergeCell ref="J433:K433"/>
    <mergeCell ref="L433:N433"/>
    <mergeCell ref="O433:Q433"/>
    <mergeCell ref="R433:U433"/>
    <mergeCell ref="O431:Q431"/>
    <mergeCell ref="L430:N430"/>
    <mergeCell ref="L431:N431"/>
    <mergeCell ref="J430:K430"/>
    <mergeCell ref="J431:K431"/>
    <mergeCell ref="H430:I430"/>
    <mergeCell ref="H431:I431"/>
    <mergeCell ref="E430:G430"/>
    <mergeCell ref="E431:G431"/>
    <mergeCell ref="B430:D430"/>
    <mergeCell ref="B431:D431"/>
    <mergeCell ref="I274:J274"/>
    <mergeCell ref="K274:L274"/>
    <mergeCell ref="M274:N274"/>
    <mergeCell ref="I275:J275"/>
    <mergeCell ref="K275:L275"/>
    <mergeCell ref="M275:N275"/>
    <mergeCell ref="B276:D276"/>
    <mergeCell ref="E276:H276"/>
    <mergeCell ref="I276:J276"/>
    <mergeCell ref="K276:L276"/>
    <mergeCell ref="M276:N276"/>
    <mergeCell ref="O276:P276"/>
    <mergeCell ref="Q276:S276"/>
    <mergeCell ref="Q278:S278"/>
    <mergeCell ref="E279:H279"/>
    <mergeCell ref="I279:J279"/>
    <mergeCell ref="K279:L279"/>
    <mergeCell ref="M279:N279"/>
    <mergeCell ref="O279:P279"/>
    <mergeCell ref="Q279:S279"/>
    <mergeCell ref="I286:J286"/>
    <mergeCell ref="E257:H257"/>
    <mergeCell ref="B258:D258"/>
    <mergeCell ref="E258:H258"/>
    <mergeCell ref="B259:D259"/>
    <mergeCell ref="B254:D254"/>
    <mergeCell ref="E269:H269"/>
    <mergeCell ref="B270:D270"/>
    <mergeCell ref="E270:H270"/>
    <mergeCell ref="B271:D271"/>
    <mergeCell ref="E271:H271"/>
    <mergeCell ref="E264:H264"/>
    <mergeCell ref="B265:D265"/>
    <mergeCell ref="E265:H265"/>
    <mergeCell ref="B266:D266"/>
    <mergeCell ref="E266:H266"/>
    <mergeCell ref="B267:D267"/>
    <mergeCell ref="E267:H267"/>
    <mergeCell ref="B268:D268"/>
    <mergeCell ref="E268:H268"/>
    <mergeCell ref="B269:D269"/>
    <mergeCell ref="B264:D264"/>
    <mergeCell ref="E259:H259"/>
    <mergeCell ref="B260:D260"/>
    <mergeCell ref="E260:H260"/>
    <mergeCell ref="B261:D261"/>
    <mergeCell ref="E261:H261"/>
    <mergeCell ref="B262:D262"/>
    <mergeCell ref="E262:H262"/>
    <mergeCell ref="B263:D263"/>
    <mergeCell ref="E263:H263"/>
    <mergeCell ref="E254:H254"/>
    <mergeCell ref="B255:D255"/>
    <mergeCell ref="E227:H227"/>
    <mergeCell ref="B228:D228"/>
    <mergeCell ref="E228:H228"/>
    <mergeCell ref="E239:H239"/>
    <mergeCell ref="B240:D240"/>
    <mergeCell ref="E240:H240"/>
    <mergeCell ref="B241:D241"/>
    <mergeCell ref="E241:H241"/>
    <mergeCell ref="B242:D242"/>
    <mergeCell ref="E242:H242"/>
    <mergeCell ref="E234:H234"/>
    <mergeCell ref="B235:D235"/>
    <mergeCell ref="E235:H235"/>
    <mergeCell ref="B236:D236"/>
    <mergeCell ref="E236:H236"/>
    <mergeCell ref="B237:D237"/>
    <mergeCell ref="E237:H237"/>
    <mergeCell ref="B238:D238"/>
    <mergeCell ref="E238:H238"/>
    <mergeCell ref="E229:H229"/>
    <mergeCell ref="B230:D230"/>
    <mergeCell ref="E230:H230"/>
    <mergeCell ref="B231:D231"/>
    <mergeCell ref="E231:H231"/>
    <mergeCell ref="B232:D232"/>
    <mergeCell ref="B234:D234"/>
    <mergeCell ref="E232:H232"/>
    <mergeCell ref="B233:D233"/>
    <mergeCell ref="E233:H233"/>
    <mergeCell ref="I273:J273"/>
    <mergeCell ref="K273:L273"/>
    <mergeCell ref="M273:N273"/>
    <mergeCell ref="I262:J262"/>
    <mergeCell ref="K262:L262"/>
    <mergeCell ref="M262:N262"/>
    <mergeCell ref="I263:J263"/>
    <mergeCell ref="K263:L263"/>
    <mergeCell ref="M263:N263"/>
    <mergeCell ref="I270:J270"/>
    <mergeCell ref="K270:L270"/>
    <mergeCell ref="M270:N270"/>
    <mergeCell ref="I271:J271"/>
    <mergeCell ref="K271:L271"/>
    <mergeCell ref="M271:N271"/>
    <mergeCell ref="I272:J272"/>
    <mergeCell ref="K272:L272"/>
    <mergeCell ref="M272:N272"/>
    <mergeCell ref="I268:J268"/>
    <mergeCell ref="K268:L268"/>
    <mergeCell ref="K266:L266"/>
    <mergeCell ref="M266:N266"/>
    <mergeCell ref="B243:D243"/>
    <mergeCell ref="E243:H243"/>
    <mergeCell ref="E249:H249"/>
    <mergeCell ref="B250:D250"/>
    <mergeCell ref="E250:H250"/>
    <mergeCell ref="B251:D251"/>
    <mergeCell ref="E251:H251"/>
    <mergeCell ref="B252:D252"/>
    <mergeCell ref="E252:H252"/>
    <mergeCell ref="B253:D253"/>
    <mergeCell ref="E253:H253"/>
    <mergeCell ref="E244:H244"/>
    <mergeCell ref="B245:D245"/>
    <mergeCell ref="E245:H245"/>
    <mergeCell ref="B246:D246"/>
    <mergeCell ref="E246:H246"/>
    <mergeCell ref="B247:D247"/>
    <mergeCell ref="E247:H247"/>
    <mergeCell ref="B248:D248"/>
    <mergeCell ref="E248:H248"/>
    <mergeCell ref="B249:D249"/>
    <mergeCell ref="B244:D244"/>
    <mergeCell ref="E255:H255"/>
    <mergeCell ref="B256:D256"/>
    <mergeCell ref="E256:H256"/>
    <mergeCell ref="B257:D257"/>
    <mergeCell ref="I255:J255"/>
    <mergeCell ref="K255:L255"/>
    <mergeCell ref="M255:N255"/>
    <mergeCell ref="M268:N268"/>
    <mergeCell ref="I269:J269"/>
    <mergeCell ref="K269:L269"/>
    <mergeCell ref="M269:N269"/>
    <mergeCell ref="I267:J267"/>
    <mergeCell ref="K267:L267"/>
    <mergeCell ref="M267:N267"/>
    <mergeCell ref="I256:J256"/>
    <mergeCell ref="K256:L256"/>
    <mergeCell ref="M256:N256"/>
    <mergeCell ref="I257:J257"/>
    <mergeCell ref="K257:L257"/>
    <mergeCell ref="M257:N257"/>
    <mergeCell ref="I264:J264"/>
    <mergeCell ref="K264:L264"/>
    <mergeCell ref="M264:N264"/>
    <mergeCell ref="I265:J265"/>
    <mergeCell ref="K265:L265"/>
    <mergeCell ref="M265:N265"/>
    <mergeCell ref="I266:J266"/>
    <mergeCell ref="I261:J261"/>
    <mergeCell ref="K261:L261"/>
    <mergeCell ref="M261:N261"/>
    <mergeCell ref="I258:J258"/>
    <mergeCell ref="K258:L258"/>
    <mergeCell ref="I252:J252"/>
    <mergeCell ref="K252:L252"/>
    <mergeCell ref="M252:N252"/>
    <mergeCell ref="I253:J253"/>
    <mergeCell ref="K253:L253"/>
    <mergeCell ref="M253:N253"/>
    <mergeCell ref="I254:J254"/>
    <mergeCell ref="K254:L254"/>
    <mergeCell ref="M254:N254"/>
    <mergeCell ref="I249:J249"/>
    <mergeCell ref="K249:L249"/>
    <mergeCell ref="M249:N249"/>
    <mergeCell ref="I250:J250"/>
    <mergeCell ref="K250:L250"/>
    <mergeCell ref="M250:N250"/>
    <mergeCell ref="I251:J251"/>
    <mergeCell ref="K251:L251"/>
    <mergeCell ref="M251:N251"/>
    <mergeCell ref="K236:L236"/>
    <mergeCell ref="M236:N236"/>
    <mergeCell ref="I243:J243"/>
    <mergeCell ref="K243:L243"/>
    <mergeCell ref="M243:N243"/>
    <mergeCell ref="I244:J244"/>
    <mergeCell ref="K244:L244"/>
    <mergeCell ref="M244:N244"/>
    <mergeCell ref="I245:J245"/>
    <mergeCell ref="K245:L245"/>
    <mergeCell ref="M245:N245"/>
    <mergeCell ref="I240:J240"/>
    <mergeCell ref="K240:L240"/>
    <mergeCell ref="M240:N240"/>
    <mergeCell ref="I241:J241"/>
    <mergeCell ref="K241:L241"/>
    <mergeCell ref="M241:N241"/>
    <mergeCell ref="I242:J242"/>
    <mergeCell ref="K242:L242"/>
    <mergeCell ref="I237:J237"/>
    <mergeCell ref="K237:L237"/>
    <mergeCell ref="K229:L229"/>
    <mergeCell ref="I259:J259"/>
    <mergeCell ref="M242:N242"/>
    <mergeCell ref="M237:N237"/>
    <mergeCell ref="I238:J238"/>
    <mergeCell ref="K238:L238"/>
    <mergeCell ref="M238:N238"/>
    <mergeCell ref="I239:J239"/>
    <mergeCell ref="K239:L239"/>
    <mergeCell ref="M239:N239"/>
    <mergeCell ref="I246:J246"/>
    <mergeCell ref="K246:L246"/>
    <mergeCell ref="M246:N246"/>
    <mergeCell ref="O243:P243"/>
    <mergeCell ref="O244:P244"/>
    <mergeCell ref="O254:P254"/>
    <mergeCell ref="O255:P255"/>
    <mergeCell ref="O256:P256"/>
    <mergeCell ref="O257:P257"/>
    <mergeCell ref="I247:J247"/>
    <mergeCell ref="K247:L247"/>
    <mergeCell ref="M247:N247"/>
    <mergeCell ref="I248:J248"/>
    <mergeCell ref="K248:L248"/>
    <mergeCell ref="M248:N248"/>
    <mergeCell ref="I234:J234"/>
    <mergeCell ref="K234:L234"/>
    <mergeCell ref="M234:N234"/>
    <mergeCell ref="I235:J235"/>
    <mergeCell ref="K235:L235"/>
    <mergeCell ref="M235:N235"/>
    <mergeCell ref="I236:J236"/>
    <mergeCell ref="Q238:S238"/>
    <mergeCell ref="Q239:S239"/>
    <mergeCell ref="T223:U224"/>
    <mergeCell ref="T262:U262"/>
    <mergeCell ref="T263:U263"/>
    <mergeCell ref="O260:P260"/>
    <mergeCell ref="O261:P261"/>
    <mergeCell ref="O262:P262"/>
    <mergeCell ref="O245:P245"/>
    <mergeCell ref="T232:U232"/>
    <mergeCell ref="T233:U233"/>
    <mergeCell ref="T234:U234"/>
    <mergeCell ref="T246:U246"/>
    <mergeCell ref="T247:U247"/>
    <mergeCell ref="T248:U248"/>
    <mergeCell ref="T249:U249"/>
    <mergeCell ref="T250:U250"/>
    <mergeCell ref="T251:U251"/>
    <mergeCell ref="T252:U252"/>
    <mergeCell ref="O230:P230"/>
    <mergeCell ref="O231:P231"/>
    <mergeCell ref="O232:P232"/>
    <mergeCell ref="O233:P233"/>
    <mergeCell ref="O234:P234"/>
    <mergeCell ref="O235:P235"/>
    <mergeCell ref="O236:P236"/>
    <mergeCell ref="O237:P237"/>
    <mergeCell ref="O238:P238"/>
    <mergeCell ref="O239:P239"/>
    <mergeCell ref="O240:P240"/>
    <mergeCell ref="O241:P241"/>
    <mergeCell ref="O242:P242"/>
    <mergeCell ref="Q229:S229"/>
    <mergeCell ref="Q230:S230"/>
    <mergeCell ref="Q231:S231"/>
    <mergeCell ref="Q232:S232"/>
    <mergeCell ref="Q233:S233"/>
    <mergeCell ref="Q234:S234"/>
    <mergeCell ref="Q235:S235"/>
    <mergeCell ref="Q236:S236"/>
    <mergeCell ref="Q237:S237"/>
    <mergeCell ref="O227:P227"/>
    <mergeCell ref="O228:P228"/>
    <mergeCell ref="O229:P229"/>
    <mergeCell ref="K230:L230"/>
    <mergeCell ref="M230:N230"/>
    <mergeCell ref="M229:N229"/>
    <mergeCell ref="I230:J230"/>
    <mergeCell ref="I231:J231"/>
    <mergeCell ref="K231:L231"/>
    <mergeCell ref="M231:N231"/>
    <mergeCell ref="I232:J232"/>
    <mergeCell ref="K232:L232"/>
    <mergeCell ref="M232:N232"/>
    <mergeCell ref="I233:J233"/>
    <mergeCell ref="K233:L233"/>
    <mergeCell ref="M233:N233"/>
    <mergeCell ref="I227:J227"/>
    <mergeCell ref="K227:L227"/>
    <mergeCell ref="M227:N227"/>
    <mergeCell ref="I228:J228"/>
    <mergeCell ref="K228:L228"/>
    <mergeCell ref="M228:N228"/>
    <mergeCell ref="I229:J229"/>
    <mergeCell ref="S167:U167"/>
    <mergeCell ref="B163:E163"/>
    <mergeCell ref="B164:E164"/>
    <mergeCell ref="N154:P154"/>
    <mergeCell ref="T226:U226"/>
    <mergeCell ref="T227:U227"/>
    <mergeCell ref="T228:U228"/>
    <mergeCell ref="Q223:S224"/>
    <mergeCell ref="Q225:S225"/>
    <mergeCell ref="Q226:S226"/>
    <mergeCell ref="O223:P224"/>
    <mergeCell ref="O225:P225"/>
    <mergeCell ref="O226:P226"/>
    <mergeCell ref="Q227:S227"/>
    <mergeCell ref="Q228:S228"/>
    <mergeCell ref="E226:H226"/>
    <mergeCell ref="E225:H225"/>
    <mergeCell ref="E223:H224"/>
    <mergeCell ref="B223:D224"/>
    <mergeCell ref="B225:D225"/>
    <mergeCell ref="B226:D226"/>
    <mergeCell ref="B227:D227"/>
    <mergeCell ref="I223:N223"/>
    <mergeCell ref="M224:N224"/>
    <mergeCell ref="M225:N225"/>
    <mergeCell ref="M226:N226"/>
    <mergeCell ref="K224:L224"/>
    <mergeCell ref="K225:L225"/>
    <mergeCell ref="K226:L226"/>
    <mergeCell ref="I224:J224"/>
    <mergeCell ref="I225:J225"/>
    <mergeCell ref="I226:J226"/>
    <mergeCell ref="H155:I155"/>
    <mergeCell ref="H156:I156"/>
    <mergeCell ref="H157:I157"/>
    <mergeCell ref="F165:G165"/>
    <mergeCell ref="S165:U165"/>
    <mergeCell ref="S166:U166"/>
    <mergeCell ref="Q156:R156"/>
    <mergeCell ref="Q157:R157"/>
    <mergeCell ref="Q158:R158"/>
    <mergeCell ref="Q153:R153"/>
    <mergeCell ref="Q154:R154"/>
    <mergeCell ref="Q155:R155"/>
    <mergeCell ref="N153:P153"/>
    <mergeCell ref="N155:P155"/>
    <mergeCell ref="N156:P156"/>
    <mergeCell ref="N157:P157"/>
    <mergeCell ref="N158:P158"/>
    <mergeCell ref="S159:U159"/>
    <mergeCell ref="S160:U160"/>
    <mergeCell ref="S161:U161"/>
    <mergeCell ref="S162:U162"/>
    <mergeCell ref="S163:U163"/>
    <mergeCell ref="S164:U164"/>
    <mergeCell ref="J157:M157"/>
    <mergeCell ref="J158:M158"/>
    <mergeCell ref="N165:P165"/>
    <mergeCell ref="N166:P166"/>
    <mergeCell ref="F159:G159"/>
    <mergeCell ref="F160:G160"/>
    <mergeCell ref="F161:G161"/>
    <mergeCell ref="F162:G162"/>
    <mergeCell ref="F163:G163"/>
    <mergeCell ref="F164:G164"/>
    <mergeCell ref="F148:G148"/>
    <mergeCell ref="F151:G151"/>
    <mergeCell ref="F152:G152"/>
    <mergeCell ref="F153:G153"/>
    <mergeCell ref="F154:G154"/>
    <mergeCell ref="F155:G155"/>
    <mergeCell ref="F156:G156"/>
    <mergeCell ref="F149:G149"/>
    <mergeCell ref="F150:G150"/>
    <mergeCell ref="B156:E156"/>
    <mergeCell ref="B157:E157"/>
    <mergeCell ref="B158:E158"/>
    <mergeCell ref="B159:E159"/>
    <mergeCell ref="B160:E160"/>
    <mergeCell ref="B161:E161"/>
    <mergeCell ref="B162:E162"/>
    <mergeCell ref="B147:E147"/>
    <mergeCell ref="F141:G141"/>
    <mergeCell ref="F142:G142"/>
    <mergeCell ref="F143:G143"/>
    <mergeCell ref="F144:G144"/>
    <mergeCell ref="F145:G145"/>
    <mergeCell ref="F146:G146"/>
    <mergeCell ref="B148:E148"/>
    <mergeCell ref="B149:E149"/>
    <mergeCell ref="B150:E150"/>
    <mergeCell ref="B151:E151"/>
    <mergeCell ref="B152:E152"/>
    <mergeCell ref="B153:E153"/>
    <mergeCell ref="B154:E154"/>
    <mergeCell ref="B155:E155"/>
    <mergeCell ref="F157:G157"/>
    <mergeCell ref="F158:G158"/>
    <mergeCell ref="B138:E138"/>
    <mergeCell ref="B139:E139"/>
    <mergeCell ref="B140:E140"/>
    <mergeCell ref="B141:E141"/>
    <mergeCell ref="B142:E142"/>
    <mergeCell ref="B143:E143"/>
    <mergeCell ref="B144:E144"/>
    <mergeCell ref="B145:E145"/>
    <mergeCell ref="B146:E146"/>
    <mergeCell ref="B129:E129"/>
    <mergeCell ref="B130:E130"/>
    <mergeCell ref="B131:E131"/>
    <mergeCell ref="B132:E132"/>
    <mergeCell ref="B133:E133"/>
    <mergeCell ref="B134:E134"/>
    <mergeCell ref="B135:E135"/>
    <mergeCell ref="B136:E136"/>
    <mergeCell ref="B137:E137"/>
    <mergeCell ref="J167:M167"/>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58:I158"/>
    <mergeCell ref="H159:I159"/>
    <mergeCell ref="H160:I160"/>
    <mergeCell ref="H161:I161"/>
    <mergeCell ref="H162:I162"/>
    <mergeCell ref="H163:I163"/>
    <mergeCell ref="H164:I164"/>
    <mergeCell ref="H165:I165"/>
    <mergeCell ref="H166:I166"/>
    <mergeCell ref="H149:I149"/>
    <mergeCell ref="H150:I150"/>
    <mergeCell ref="H151:I151"/>
    <mergeCell ref="H152:I152"/>
    <mergeCell ref="H153:I153"/>
    <mergeCell ref="H154:I154"/>
    <mergeCell ref="S153:U153"/>
    <mergeCell ref="S154:U154"/>
    <mergeCell ref="S155:U155"/>
    <mergeCell ref="S156:U156"/>
    <mergeCell ref="S157:U157"/>
    <mergeCell ref="S158:U158"/>
    <mergeCell ref="J152:M152"/>
    <mergeCell ref="J153:M153"/>
    <mergeCell ref="J154:M154"/>
    <mergeCell ref="J155:M155"/>
    <mergeCell ref="J156:M156"/>
    <mergeCell ref="J164:M164"/>
    <mergeCell ref="Q162:R162"/>
    <mergeCell ref="Q163:R163"/>
    <mergeCell ref="Q164:R164"/>
    <mergeCell ref="Q159:R159"/>
    <mergeCell ref="Q160:R160"/>
    <mergeCell ref="Q161:R161"/>
    <mergeCell ref="N159:P159"/>
    <mergeCell ref="N160:P160"/>
    <mergeCell ref="N161:P161"/>
    <mergeCell ref="N162:P162"/>
    <mergeCell ref="N163:P163"/>
    <mergeCell ref="N164:P164"/>
    <mergeCell ref="N150:P150"/>
    <mergeCell ref="N151:P151"/>
    <mergeCell ref="N152:P152"/>
    <mergeCell ref="S132:U132"/>
    <mergeCell ref="S133:U133"/>
    <mergeCell ref="S134:U134"/>
    <mergeCell ref="S135:U135"/>
    <mergeCell ref="S136:U136"/>
    <mergeCell ref="S137:U137"/>
    <mergeCell ref="S138:U138"/>
    <mergeCell ref="S139:U139"/>
    <mergeCell ref="S140:U140"/>
    <mergeCell ref="Q150:R150"/>
    <mergeCell ref="Q151:R151"/>
    <mergeCell ref="Q152:R152"/>
    <mergeCell ref="Q147:R147"/>
    <mergeCell ref="Q141:R141"/>
    <mergeCell ref="S144:U144"/>
    <mergeCell ref="S145:U145"/>
    <mergeCell ref="S146:U146"/>
    <mergeCell ref="S141:U141"/>
    <mergeCell ref="S142:U142"/>
    <mergeCell ref="S143:U143"/>
    <mergeCell ref="Q142:R142"/>
    <mergeCell ref="S150:U150"/>
    <mergeCell ref="S151:U151"/>
    <mergeCell ref="S152:U152"/>
    <mergeCell ref="N143:P143"/>
    <mergeCell ref="N144:P144"/>
    <mergeCell ref="N145:P145"/>
    <mergeCell ref="N146:P146"/>
    <mergeCell ref="S147:U147"/>
    <mergeCell ref="S148:U148"/>
    <mergeCell ref="S149:U149"/>
    <mergeCell ref="Q148:R148"/>
    <mergeCell ref="Q149:R149"/>
    <mergeCell ref="N147:P147"/>
    <mergeCell ref="N148:P148"/>
    <mergeCell ref="N149:P149"/>
    <mergeCell ref="H148:I148"/>
    <mergeCell ref="J141:M141"/>
    <mergeCell ref="J142:M142"/>
    <mergeCell ref="F147:G147"/>
    <mergeCell ref="J124:M124"/>
    <mergeCell ref="J147:M147"/>
    <mergeCell ref="N125:P125"/>
    <mergeCell ref="N131:P131"/>
    <mergeCell ref="J129:M129"/>
    <mergeCell ref="Q143:R143"/>
    <mergeCell ref="N141:P141"/>
    <mergeCell ref="N142:P142"/>
    <mergeCell ref="Q125:R125"/>
    <mergeCell ref="F28:U28"/>
    <mergeCell ref="B33:E33"/>
    <mergeCell ref="B32:E32"/>
    <mergeCell ref="B31:E31"/>
    <mergeCell ref="B30:E30"/>
    <mergeCell ref="B29:E29"/>
    <mergeCell ref="B25:E28"/>
    <mergeCell ref="O53:Q53"/>
    <mergeCell ref="R53:U53"/>
    <mergeCell ref="B54:G54"/>
    <mergeCell ref="B115:E116"/>
    <mergeCell ref="B117:E117"/>
    <mergeCell ref="B118:E118"/>
    <mergeCell ref="B119:E119"/>
    <mergeCell ref="B120:E120"/>
    <mergeCell ref="B121:E121"/>
    <mergeCell ref="S128:U128"/>
    <mergeCell ref="J115:M116"/>
    <mergeCell ref="N115:P116"/>
    <mergeCell ref="S115:U116"/>
    <mergeCell ref="S117:U117"/>
    <mergeCell ref="S118:U118"/>
    <mergeCell ref="S123:U123"/>
    <mergeCell ref="S124:U124"/>
    <mergeCell ref="S125:U125"/>
    <mergeCell ref="S126:U126"/>
    <mergeCell ref="N119:P119"/>
    <mergeCell ref="N120:P120"/>
    <mergeCell ref="N121:P121"/>
    <mergeCell ref="N122:P122"/>
    <mergeCell ref="J117:M117"/>
    <mergeCell ref="S127:U127"/>
    <mergeCell ref="K41:U41"/>
    <mergeCell ref="K42:U42"/>
    <mergeCell ref="K43:U43"/>
    <mergeCell ref="K44:U44"/>
    <mergeCell ref="K45:U45"/>
    <mergeCell ref="B42:F42"/>
    <mergeCell ref="B43:F43"/>
    <mergeCell ref="B44:F44"/>
    <mergeCell ref="B45:F45"/>
    <mergeCell ref="G41:H41"/>
    <mergeCell ref="I41:J41"/>
    <mergeCell ref="J119:M119"/>
    <mergeCell ref="I43:J43"/>
    <mergeCell ref="B46:F46"/>
    <mergeCell ref="G46:H46"/>
    <mergeCell ref="I46:J46"/>
    <mergeCell ref="A48:C48"/>
    <mergeCell ref="D48:U48"/>
    <mergeCell ref="J118:M118"/>
    <mergeCell ref="H116:I116"/>
    <mergeCell ref="B59:G59"/>
    <mergeCell ref="H59:I59"/>
    <mergeCell ref="J59:N59"/>
    <mergeCell ref="O59:Q59"/>
    <mergeCell ref="R59:U59"/>
    <mergeCell ref="B60:G60"/>
    <mergeCell ref="H60:I60"/>
    <mergeCell ref="J60:N60"/>
    <mergeCell ref="O60:Q60"/>
    <mergeCell ref="R60:U60"/>
    <mergeCell ref="B61:G61"/>
    <mergeCell ref="H61:I61"/>
    <mergeCell ref="T229:U229"/>
    <mergeCell ref="T230:U230"/>
    <mergeCell ref="T231:U231"/>
    <mergeCell ref="B229:D229"/>
    <mergeCell ref="N167:P167"/>
    <mergeCell ref="H167:I167"/>
    <mergeCell ref="F166:G166"/>
    <mergeCell ref="F167:G167"/>
    <mergeCell ref="B165:E165"/>
    <mergeCell ref="S119:U119"/>
    <mergeCell ref="S120:U120"/>
    <mergeCell ref="S121:U121"/>
    <mergeCell ref="S122:U122"/>
    <mergeCell ref="N117:P117"/>
    <mergeCell ref="N118:P118"/>
    <mergeCell ref="H120:I120"/>
    <mergeCell ref="F120:G120"/>
    <mergeCell ref="B125:E125"/>
    <mergeCell ref="S129:U129"/>
    <mergeCell ref="S130:U130"/>
    <mergeCell ref="S131:U131"/>
    <mergeCell ref="F122:G122"/>
    <mergeCell ref="J120:M120"/>
    <mergeCell ref="F124:G124"/>
    <mergeCell ref="F125:G125"/>
    <mergeCell ref="F139:G139"/>
    <mergeCell ref="F140:G140"/>
    <mergeCell ref="F130:G130"/>
    <mergeCell ref="F131:G131"/>
    <mergeCell ref="F132:G132"/>
    <mergeCell ref="F133:G133"/>
    <mergeCell ref="F134:G134"/>
    <mergeCell ref="B21:E24"/>
    <mergeCell ref="F29:U29"/>
    <mergeCell ref="F30:U30"/>
    <mergeCell ref="B17:E20"/>
    <mergeCell ref="A8:U8"/>
    <mergeCell ref="F21:U21"/>
    <mergeCell ref="A39:U39"/>
    <mergeCell ref="F18:U18"/>
    <mergeCell ref="F19:U19"/>
    <mergeCell ref="F20:U20"/>
    <mergeCell ref="F22:U22"/>
    <mergeCell ref="F23:U23"/>
    <mergeCell ref="F24:U24"/>
    <mergeCell ref="F25:U25"/>
    <mergeCell ref="F26:U26"/>
    <mergeCell ref="B13:E13"/>
    <mergeCell ref="B12:E12"/>
    <mergeCell ref="F17:U17"/>
    <mergeCell ref="D38:U38"/>
    <mergeCell ref="A38:C38"/>
    <mergeCell ref="F31:U31"/>
    <mergeCell ref="F32:U32"/>
    <mergeCell ref="B35:E35"/>
    <mergeCell ref="A17:A20"/>
    <mergeCell ref="A21:A24"/>
    <mergeCell ref="A25:A28"/>
    <mergeCell ref="B16:E16"/>
    <mergeCell ref="B15:E15"/>
    <mergeCell ref="B14:E14"/>
    <mergeCell ref="F33:U33"/>
    <mergeCell ref="F16:U16"/>
    <mergeCell ref="F27:U27"/>
    <mergeCell ref="A223:A224"/>
    <mergeCell ref="A220:U220"/>
    <mergeCell ref="A221:U221"/>
    <mergeCell ref="Q269:S269"/>
    <mergeCell ref="Q252:S252"/>
    <mergeCell ref="Q253:S253"/>
    <mergeCell ref="Q254:S254"/>
    <mergeCell ref="Q255:S255"/>
    <mergeCell ref="Q256:S256"/>
    <mergeCell ref="Q257:S257"/>
    <mergeCell ref="Q258:S258"/>
    <mergeCell ref="Q259:S259"/>
    <mergeCell ref="Q260:S260"/>
    <mergeCell ref="Q243:S243"/>
    <mergeCell ref="Q244:S244"/>
    <mergeCell ref="Q245:S245"/>
    <mergeCell ref="Q246:S246"/>
    <mergeCell ref="Q247:S247"/>
    <mergeCell ref="Q248:S248"/>
    <mergeCell ref="Q249:S249"/>
    <mergeCell ref="Q250:S250"/>
    <mergeCell ref="Q251:S251"/>
    <mergeCell ref="Q267:S267"/>
    <mergeCell ref="Q268:S268"/>
    <mergeCell ref="T235:U235"/>
    <mergeCell ref="T236:U236"/>
    <mergeCell ref="T237:U237"/>
    <mergeCell ref="T238:U238"/>
    <mergeCell ref="T239:U239"/>
    <mergeCell ref="T261:U261"/>
    <mergeCell ref="T244:U244"/>
    <mergeCell ref="T245:U245"/>
    <mergeCell ref="B107:C107"/>
    <mergeCell ref="B108:C108"/>
    <mergeCell ref="B109:C109"/>
    <mergeCell ref="B105:C105"/>
    <mergeCell ref="A103:U103"/>
    <mergeCell ref="D105:U105"/>
    <mergeCell ref="D106:U106"/>
    <mergeCell ref="D107:U107"/>
    <mergeCell ref="D108:U108"/>
    <mergeCell ref="D109:U109"/>
    <mergeCell ref="G42:H42"/>
    <mergeCell ref="I42:J42"/>
    <mergeCell ref="G43:H43"/>
    <mergeCell ref="B122:E122"/>
    <mergeCell ref="B123:E123"/>
    <mergeCell ref="B124:E124"/>
    <mergeCell ref="J121:M121"/>
    <mergeCell ref="J122:M122"/>
    <mergeCell ref="R57:U57"/>
    <mergeCell ref="B58:G58"/>
    <mergeCell ref="H58:I58"/>
    <mergeCell ref="J58:N58"/>
    <mergeCell ref="B52:G52"/>
    <mergeCell ref="H52:I52"/>
    <mergeCell ref="J52:N52"/>
    <mergeCell ref="O52:Q52"/>
    <mergeCell ref="R52:U52"/>
    <mergeCell ref="B53:G53"/>
    <mergeCell ref="H53:I53"/>
    <mergeCell ref="J53:N53"/>
    <mergeCell ref="A92:U92"/>
    <mergeCell ref="I47:J47"/>
    <mergeCell ref="K47:U47"/>
    <mergeCell ref="Q240:S240"/>
    <mergeCell ref="Q241:S241"/>
    <mergeCell ref="Q242:S242"/>
    <mergeCell ref="T240:U240"/>
    <mergeCell ref="T241:U241"/>
    <mergeCell ref="T242:U242"/>
    <mergeCell ref="T243:U243"/>
    <mergeCell ref="T271:U271"/>
    <mergeCell ref="T272:U272"/>
    <mergeCell ref="T273:U273"/>
    <mergeCell ref="T274:U274"/>
    <mergeCell ref="B272:D272"/>
    <mergeCell ref="E272:H272"/>
    <mergeCell ref="B273:D273"/>
    <mergeCell ref="E273:H273"/>
    <mergeCell ref="B274:D274"/>
    <mergeCell ref="E274:H274"/>
    <mergeCell ref="F121:G121"/>
    <mergeCell ref="J135:M135"/>
    <mergeCell ref="J136:M136"/>
    <mergeCell ref="J137:M137"/>
    <mergeCell ref="J138:M138"/>
    <mergeCell ref="J139:M139"/>
    <mergeCell ref="J140:M140"/>
    <mergeCell ref="J151:M151"/>
    <mergeCell ref="Q144:R144"/>
    <mergeCell ref="B126:E126"/>
    <mergeCell ref="B127:E127"/>
    <mergeCell ref="B128:E128"/>
    <mergeCell ref="J123:M123"/>
    <mergeCell ref="Q262:S262"/>
    <mergeCell ref="T588:U588"/>
    <mergeCell ref="T268:U268"/>
    <mergeCell ref="T269:U269"/>
    <mergeCell ref="T270:U270"/>
    <mergeCell ref="T253:U253"/>
    <mergeCell ref="T254:U254"/>
    <mergeCell ref="T255:U255"/>
    <mergeCell ref="T256:U256"/>
    <mergeCell ref="T257:U257"/>
    <mergeCell ref="T258:U258"/>
    <mergeCell ref="T259:U259"/>
    <mergeCell ref="T260:U260"/>
    <mergeCell ref="Q545:S545"/>
    <mergeCell ref="T289:U289"/>
    <mergeCell ref="T290:U290"/>
    <mergeCell ref="T291:U291"/>
    <mergeCell ref="D482:U482"/>
    <mergeCell ref="B285:D285"/>
    <mergeCell ref="D539:U539"/>
    <mergeCell ref="R488:S488"/>
    <mergeCell ref="T488:U488"/>
    <mergeCell ref="B287:D287"/>
    <mergeCell ref="E287:H287"/>
    <mergeCell ref="I287:J287"/>
    <mergeCell ref="K287:L287"/>
    <mergeCell ref="M287:N287"/>
    <mergeCell ref="O287:P287"/>
    <mergeCell ref="I260:J260"/>
    <mergeCell ref="K260:L260"/>
    <mergeCell ref="M260:N260"/>
    <mergeCell ref="K286:L286"/>
    <mergeCell ref="K259:L259"/>
    <mergeCell ref="B589:D589"/>
    <mergeCell ref="O269:P269"/>
    <mergeCell ref="O270:P270"/>
    <mergeCell ref="J556:M556"/>
    <mergeCell ref="N556:P556"/>
    <mergeCell ref="Q556:S556"/>
    <mergeCell ref="T264:U264"/>
    <mergeCell ref="T265:U265"/>
    <mergeCell ref="T266:U266"/>
    <mergeCell ref="T267:U267"/>
    <mergeCell ref="N584:P584"/>
    <mergeCell ref="Q584:S584"/>
    <mergeCell ref="N580:P580"/>
    <mergeCell ref="Q580:S580"/>
    <mergeCell ref="B584:D584"/>
    <mergeCell ref="E584:I584"/>
    <mergeCell ref="J584:M584"/>
    <mergeCell ref="E589:I589"/>
    <mergeCell ref="J589:M589"/>
    <mergeCell ref="N589:P589"/>
    <mergeCell ref="Q589:S589"/>
    <mergeCell ref="B585:D585"/>
    <mergeCell ref="E585:I585"/>
    <mergeCell ref="J585:M585"/>
    <mergeCell ref="N585:P585"/>
    <mergeCell ref="J545:M545"/>
    <mergeCell ref="N545:P545"/>
    <mergeCell ref="O285:P285"/>
    <mergeCell ref="Q285:S285"/>
    <mergeCell ref="T285:U285"/>
    <mergeCell ref="B286:D286"/>
    <mergeCell ref="E286:H286"/>
    <mergeCell ref="B612:D612"/>
    <mergeCell ref="Q585:S585"/>
    <mergeCell ref="J496:K496"/>
    <mergeCell ref="L496:M496"/>
    <mergeCell ref="N496:O496"/>
    <mergeCell ref="P496:Q496"/>
    <mergeCell ref="R496:S496"/>
    <mergeCell ref="B501:D501"/>
    <mergeCell ref="E501:G501"/>
    <mergeCell ref="H501:I501"/>
    <mergeCell ref="J501:K501"/>
    <mergeCell ref="L501:M501"/>
    <mergeCell ref="N501:O501"/>
    <mergeCell ref="B588:D588"/>
    <mergeCell ref="E588:I588"/>
    <mergeCell ref="J588:M588"/>
    <mergeCell ref="N588:P588"/>
    <mergeCell ref="Q588:S588"/>
    <mergeCell ref="E558:I558"/>
    <mergeCell ref="J558:M558"/>
    <mergeCell ref="N558:P558"/>
    <mergeCell ref="Q558:S558"/>
    <mergeCell ref="B553:D553"/>
    <mergeCell ref="E553:I553"/>
    <mergeCell ref="J553:M553"/>
    <mergeCell ref="N553:P553"/>
    <mergeCell ref="Q553:S553"/>
    <mergeCell ref="B556:D556"/>
    <mergeCell ref="E556:I556"/>
    <mergeCell ref="B545:D545"/>
    <mergeCell ref="E545:I545"/>
    <mergeCell ref="B546:D546"/>
    <mergeCell ref="M286:N286"/>
    <mergeCell ref="O286:P286"/>
    <mergeCell ref="Q286:S286"/>
    <mergeCell ref="T286:U286"/>
    <mergeCell ref="Q270:S270"/>
    <mergeCell ref="Q271:S271"/>
    <mergeCell ref="Q272:S272"/>
    <mergeCell ref="Q273:S273"/>
    <mergeCell ref="Q274:S274"/>
    <mergeCell ref="O263:P263"/>
    <mergeCell ref="O264:P264"/>
    <mergeCell ref="O265:P265"/>
    <mergeCell ref="O266:P266"/>
    <mergeCell ref="O267:P267"/>
    <mergeCell ref="O268:P268"/>
    <mergeCell ref="M258:N258"/>
    <mergeCell ref="Q265:S265"/>
    <mergeCell ref="Q266:S266"/>
    <mergeCell ref="O271:P271"/>
    <mergeCell ref="O258:P258"/>
    <mergeCell ref="O259:P259"/>
    <mergeCell ref="O272:P272"/>
    <mergeCell ref="O273:P273"/>
    <mergeCell ref="O274:P274"/>
    <mergeCell ref="O275:P275"/>
    <mergeCell ref="M259:N259"/>
    <mergeCell ref="M278:N278"/>
    <mergeCell ref="O278:P278"/>
    <mergeCell ref="T275:U275"/>
    <mergeCell ref="Q275:S275"/>
    <mergeCell ref="Q261:S261"/>
    <mergeCell ref="Q263:S263"/>
    <mergeCell ref="E285:H285"/>
    <mergeCell ref="I285:J285"/>
    <mergeCell ref="K285:L285"/>
    <mergeCell ref="M285:N285"/>
    <mergeCell ref="A486:A487"/>
    <mergeCell ref="L489:M489"/>
    <mergeCell ref="J489:K489"/>
    <mergeCell ref="J488:K488"/>
    <mergeCell ref="L488:M488"/>
    <mergeCell ref="B492:D492"/>
    <mergeCell ref="E492:G492"/>
    <mergeCell ref="H492:I492"/>
    <mergeCell ref="J492:K492"/>
    <mergeCell ref="L492:M492"/>
    <mergeCell ref="N492:O492"/>
    <mergeCell ref="P492:Q492"/>
    <mergeCell ref="R492:S492"/>
    <mergeCell ref="Q289:S289"/>
    <mergeCell ref="O290:P290"/>
    <mergeCell ref="Q290:S290"/>
    <mergeCell ref="B291:D291"/>
    <mergeCell ref="E291:H291"/>
    <mergeCell ref="I291:J291"/>
    <mergeCell ref="K291:L291"/>
    <mergeCell ref="M291:N291"/>
    <mergeCell ref="O291:P291"/>
    <mergeCell ref="Q291:S291"/>
    <mergeCell ref="B292:D292"/>
    <mergeCell ref="E292:H292"/>
    <mergeCell ref="I292:J292"/>
    <mergeCell ref="K292:L292"/>
    <mergeCell ref="M292:N292"/>
    <mergeCell ref="B275:D275"/>
    <mergeCell ref="E275:H275"/>
    <mergeCell ref="A428:U428"/>
    <mergeCell ref="R431:U431"/>
    <mergeCell ref="R430:U430"/>
    <mergeCell ref="O430:Q430"/>
    <mergeCell ref="H137:I137"/>
    <mergeCell ref="N132:P132"/>
    <mergeCell ref="N133:P133"/>
    <mergeCell ref="N134:P134"/>
    <mergeCell ref="F127:G127"/>
    <mergeCell ref="F128:G128"/>
    <mergeCell ref="F129:G129"/>
    <mergeCell ref="Q264:S264"/>
    <mergeCell ref="J159:M159"/>
    <mergeCell ref="J160:M160"/>
    <mergeCell ref="J161:M161"/>
    <mergeCell ref="J162:M162"/>
    <mergeCell ref="J163:M163"/>
    <mergeCell ref="Q165:R165"/>
    <mergeCell ref="Q166:R166"/>
    <mergeCell ref="Q167:R167"/>
    <mergeCell ref="J165:M165"/>
    <mergeCell ref="J166:M166"/>
    <mergeCell ref="B166:E166"/>
    <mergeCell ref="B167:E167"/>
    <mergeCell ref="H138:I138"/>
    <mergeCell ref="H139:I139"/>
    <mergeCell ref="Q132:R132"/>
    <mergeCell ref="Q133:R133"/>
    <mergeCell ref="Q134:R134"/>
    <mergeCell ref="J134:M134"/>
    <mergeCell ref="E546:I546"/>
    <mergeCell ref="J546:M546"/>
    <mergeCell ref="B536:D536"/>
    <mergeCell ref="E536:G536"/>
    <mergeCell ref="H536:I536"/>
    <mergeCell ref="J536:K536"/>
    <mergeCell ref="B538:D538"/>
    <mergeCell ref="E538:G538"/>
    <mergeCell ref="H538:I538"/>
    <mergeCell ref="J538:K538"/>
    <mergeCell ref="B239:D239"/>
    <mergeCell ref="B496:D496"/>
    <mergeCell ref="E496:G496"/>
    <mergeCell ref="H496:I496"/>
    <mergeCell ref="O246:P246"/>
    <mergeCell ref="O247:P247"/>
    <mergeCell ref="O248:P248"/>
    <mergeCell ref="O249:P249"/>
    <mergeCell ref="O250:P250"/>
    <mergeCell ref="O251:P251"/>
    <mergeCell ref="O252:P252"/>
    <mergeCell ref="O253:P253"/>
    <mergeCell ref="I289:J289"/>
    <mergeCell ref="K289:L289"/>
    <mergeCell ref="M289:N289"/>
    <mergeCell ref="O289:P289"/>
    <mergeCell ref="B290:D290"/>
    <mergeCell ref="E290:H290"/>
    <mergeCell ref="I290:J290"/>
    <mergeCell ref="K290:L290"/>
    <mergeCell ref="M290:N290"/>
    <mergeCell ref="B295:D295"/>
    <mergeCell ref="N123:P123"/>
    <mergeCell ref="F123:G123"/>
    <mergeCell ref="F115:I115"/>
    <mergeCell ref="F116:G116"/>
    <mergeCell ref="Q145:R145"/>
    <mergeCell ref="Q146:R146"/>
    <mergeCell ref="J143:M143"/>
    <mergeCell ref="J144:M144"/>
    <mergeCell ref="J145:M145"/>
    <mergeCell ref="J146:M146"/>
    <mergeCell ref="N140:P140"/>
    <mergeCell ref="J130:M130"/>
    <mergeCell ref="J131:M131"/>
    <mergeCell ref="J132:M132"/>
    <mergeCell ref="J133:M133"/>
    <mergeCell ref="Q126:R126"/>
    <mergeCell ref="Q127:R127"/>
    <mergeCell ref="Q128:R128"/>
    <mergeCell ref="Q122:R122"/>
    <mergeCell ref="N124:P124"/>
    <mergeCell ref="F135:G135"/>
    <mergeCell ref="F136:G136"/>
    <mergeCell ref="F137:G137"/>
    <mergeCell ref="F138:G138"/>
    <mergeCell ref="Q124:R124"/>
    <mergeCell ref="Q123:R123"/>
    <mergeCell ref="Q129:R129"/>
    <mergeCell ref="Q130:R130"/>
    <mergeCell ref="Q131:R131"/>
    <mergeCell ref="N129:P129"/>
    <mergeCell ref="N130:P130"/>
    <mergeCell ref="H140:I140"/>
    <mergeCell ref="I1:U1"/>
    <mergeCell ref="B10:E10"/>
    <mergeCell ref="B11:E11"/>
    <mergeCell ref="A7:U7"/>
    <mergeCell ref="E2:U2"/>
    <mergeCell ref="A115:A116"/>
    <mergeCell ref="Q115:R116"/>
    <mergeCell ref="Q120:R120"/>
    <mergeCell ref="Q121:R121"/>
    <mergeCell ref="B106:C106"/>
    <mergeCell ref="G44:H44"/>
    <mergeCell ref="I44:J44"/>
    <mergeCell ref="G45:H45"/>
    <mergeCell ref="I45:J45"/>
    <mergeCell ref="A50:U50"/>
    <mergeCell ref="E4:U4"/>
    <mergeCell ref="E5:U5"/>
    <mergeCell ref="F10:U10"/>
    <mergeCell ref="F11:U11"/>
    <mergeCell ref="F12:U12"/>
    <mergeCell ref="F13:U13"/>
    <mergeCell ref="F14:U14"/>
    <mergeCell ref="F15:U15"/>
    <mergeCell ref="Q117:R117"/>
    <mergeCell ref="Q118:R118"/>
    <mergeCell ref="Q119:R119"/>
    <mergeCell ref="M100:N100"/>
    <mergeCell ref="O100:P100"/>
    <mergeCell ref="B41:F41"/>
    <mergeCell ref="K46:U46"/>
    <mergeCell ref="B47:F47"/>
    <mergeCell ref="G47:H47"/>
    <mergeCell ref="A607:A608"/>
    <mergeCell ref="A101:C101"/>
    <mergeCell ref="D101:U101"/>
    <mergeCell ref="A110:C110"/>
    <mergeCell ref="D110:U110"/>
    <mergeCell ref="A218:C218"/>
    <mergeCell ref="D218:U218"/>
    <mergeCell ref="F117:G117"/>
    <mergeCell ref="H117:I117"/>
    <mergeCell ref="F118:G118"/>
    <mergeCell ref="H118:I118"/>
    <mergeCell ref="F119:G119"/>
    <mergeCell ref="H119:I119"/>
    <mergeCell ref="H141:I141"/>
    <mergeCell ref="H142:I142"/>
    <mergeCell ref="H143:I143"/>
    <mergeCell ref="H144:I144"/>
    <mergeCell ref="H145:I145"/>
    <mergeCell ref="H146:I146"/>
    <mergeCell ref="H147:I147"/>
    <mergeCell ref="F126:G126"/>
    <mergeCell ref="J148:M148"/>
    <mergeCell ref="J149:M149"/>
    <mergeCell ref="J150:M150"/>
    <mergeCell ref="N128:P128"/>
    <mergeCell ref="J125:M125"/>
    <mergeCell ref="J126:M126"/>
    <mergeCell ref="J127:M127"/>
    <mergeCell ref="J128:M128"/>
    <mergeCell ref="A426:C426"/>
    <mergeCell ref="D426:U426"/>
    <mergeCell ref="A482:C482"/>
    <mergeCell ref="A595:C595"/>
    <mergeCell ref="D595:U595"/>
    <mergeCell ref="A619:C619"/>
    <mergeCell ref="D619:U619"/>
    <mergeCell ref="N126:P126"/>
    <mergeCell ref="N127:P127"/>
    <mergeCell ref="Q139:R139"/>
    <mergeCell ref="Q140:R140"/>
    <mergeCell ref="Q135:R135"/>
    <mergeCell ref="Q136:R136"/>
    <mergeCell ref="E288:H288"/>
    <mergeCell ref="I288:J288"/>
    <mergeCell ref="K288:L288"/>
    <mergeCell ref="M288:N288"/>
    <mergeCell ref="O288:P288"/>
    <mergeCell ref="Q288:S288"/>
    <mergeCell ref="T288:U288"/>
    <mergeCell ref="B289:D289"/>
    <mergeCell ref="E289:H289"/>
    <mergeCell ref="A609:A610"/>
    <mergeCell ref="A603:A604"/>
    <mergeCell ref="A605:A606"/>
    <mergeCell ref="B605:T605"/>
    <mergeCell ref="A600:A601"/>
    <mergeCell ref="Q138:R138"/>
    <mergeCell ref="Q137:R137"/>
    <mergeCell ref="N135:P135"/>
    <mergeCell ref="N136:P136"/>
    <mergeCell ref="N137:P137"/>
    <mergeCell ref="N138:P138"/>
    <mergeCell ref="N139:P139"/>
    <mergeCell ref="A539:C539"/>
    <mergeCell ref="Q287:S287"/>
    <mergeCell ref="T287:U287"/>
    <mergeCell ref="B288:D288"/>
    <mergeCell ref="O292:P292"/>
    <mergeCell ref="Q292:S292"/>
    <mergeCell ref="T292:U292"/>
    <mergeCell ref="B293:D293"/>
    <mergeCell ref="E293:H293"/>
    <mergeCell ref="I293:J293"/>
    <mergeCell ref="K293:L293"/>
    <mergeCell ref="M293:N293"/>
    <mergeCell ref="O293:P293"/>
    <mergeCell ref="Q293:S293"/>
    <mergeCell ref="T293:U293"/>
    <mergeCell ref="B294:D294"/>
    <mergeCell ref="E294:H294"/>
    <mergeCell ref="I294:J294"/>
    <mergeCell ref="K294:L294"/>
    <mergeCell ref="M294:N294"/>
    <mergeCell ref="O294:P294"/>
    <mergeCell ref="Q294:S294"/>
    <mergeCell ref="T294:U294"/>
    <mergeCell ref="E295:H295"/>
    <mergeCell ref="I295:J295"/>
    <mergeCell ref="K295:L295"/>
    <mergeCell ref="M295:N295"/>
    <mergeCell ref="O295:P295"/>
    <mergeCell ref="Q295:S295"/>
    <mergeCell ref="T295:U295"/>
    <mergeCell ref="B296:D296"/>
    <mergeCell ref="E296:H296"/>
    <mergeCell ref="I296:J296"/>
    <mergeCell ref="K296:L296"/>
    <mergeCell ref="M296:N296"/>
    <mergeCell ref="O296:P296"/>
    <mergeCell ref="Q296:S296"/>
    <mergeCell ref="T296:U296"/>
    <mergeCell ref="B297:D297"/>
    <mergeCell ref="E297:H297"/>
    <mergeCell ref="I297:J297"/>
    <mergeCell ref="K297:L297"/>
    <mergeCell ref="M297:N297"/>
    <mergeCell ref="O297:P297"/>
    <mergeCell ref="Q297:S297"/>
    <mergeCell ref="T297:U297"/>
    <mergeCell ref="B298:D298"/>
    <mergeCell ref="E298:H298"/>
    <mergeCell ref="I298:J298"/>
    <mergeCell ref="K298:L298"/>
    <mergeCell ref="M298:N298"/>
    <mergeCell ref="O298:P298"/>
    <mergeCell ref="Q298:S298"/>
    <mergeCell ref="T298:U298"/>
    <mergeCell ref="B299:D299"/>
    <mergeCell ref="E299:H299"/>
    <mergeCell ref="I299:J299"/>
    <mergeCell ref="K299:L299"/>
    <mergeCell ref="M299:N299"/>
    <mergeCell ref="O299:P299"/>
    <mergeCell ref="Q299:S299"/>
    <mergeCell ref="T299:U299"/>
    <mergeCell ref="B300:D300"/>
    <mergeCell ref="E300:H300"/>
    <mergeCell ref="I300:J300"/>
    <mergeCell ref="K300:L300"/>
    <mergeCell ref="M300:N300"/>
    <mergeCell ref="O300:P300"/>
    <mergeCell ref="Q300:S300"/>
    <mergeCell ref="T300:U300"/>
    <mergeCell ref="B301:D301"/>
    <mergeCell ref="E301:H301"/>
    <mergeCell ref="I301:J301"/>
    <mergeCell ref="K301:L301"/>
    <mergeCell ref="M301:N301"/>
    <mergeCell ref="O301:P301"/>
    <mergeCell ref="Q301:S301"/>
    <mergeCell ref="T301:U301"/>
    <mergeCell ref="B302:D302"/>
    <mergeCell ref="E302:H302"/>
    <mergeCell ref="I302:J302"/>
    <mergeCell ref="K302:L302"/>
    <mergeCell ref="M302:N302"/>
    <mergeCell ref="O302:P302"/>
    <mergeCell ref="Q302:S302"/>
    <mergeCell ref="T302:U302"/>
    <mergeCell ref="B303:D303"/>
    <mergeCell ref="E303:H303"/>
    <mergeCell ref="I303:J303"/>
    <mergeCell ref="K303:L303"/>
    <mergeCell ref="M303:N303"/>
    <mergeCell ref="O303:P303"/>
    <mergeCell ref="Q303:S303"/>
    <mergeCell ref="T303:U303"/>
    <mergeCell ref="B304:D304"/>
    <mergeCell ref="E304:H304"/>
    <mergeCell ref="I304:J304"/>
    <mergeCell ref="K304:L304"/>
    <mergeCell ref="M304:N304"/>
    <mergeCell ref="O304:P304"/>
    <mergeCell ref="Q304:S304"/>
    <mergeCell ref="T304:U304"/>
    <mergeCell ref="B305:D305"/>
    <mergeCell ref="E305:H305"/>
    <mergeCell ref="I305:J305"/>
    <mergeCell ref="K305:L305"/>
    <mergeCell ref="M305:N305"/>
    <mergeCell ref="O305:P305"/>
    <mergeCell ref="Q305:S305"/>
    <mergeCell ref="T305:U305"/>
    <mergeCell ref="B306:D306"/>
    <mergeCell ref="E306:H306"/>
    <mergeCell ref="I306:J306"/>
    <mergeCell ref="K306:L306"/>
    <mergeCell ref="M306:N306"/>
    <mergeCell ref="O306:P306"/>
    <mergeCell ref="Q306:S306"/>
    <mergeCell ref="T306:U306"/>
    <mergeCell ref="B307:D307"/>
    <mergeCell ref="E307:H307"/>
    <mergeCell ref="I307:J307"/>
    <mergeCell ref="K307:L307"/>
    <mergeCell ref="M307:N307"/>
    <mergeCell ref="O307:P307"/>
    <mergeCell ref="Q307:S307"/>
    <mergeCell ref="T307:U307"/>
    <mergeCell ref="B308:D308"/>
    <mergeCell ref="E308:H308"/>
    <mergeCell ref="I308:J308"/>
    <mergeCell ref="K308:L308"/>
    <mergeCell ref="M308:N308"/>
    <mergeCell ref="O308:P308"/>
    <mergeCell ref="Q308:S308"/>
    <mergeCell ref="T308:U308"/>
    <mergeCell ref="B309:D309"/>
    <mergeCell ref="E309:H309"/>
    <mergeCell ref="I309:J309"/>
    <mergeCell ref="K309:L309"/>
    <mergeCell ref="M309:N309"/>
    <mergeCell ref="O309:P309"/>
    <mergeCell ref="Q309:S309"/>
    <mergeCell ref="T309:U309"/>
    <mergeCell ref="B310:D310"/>
    <mergeCell ref="E310:H310"/>
    <mergeCell ref="I310:J310"/>
    <mergeCell ref="K310:L310"/>
    <mergeCell ref="M310:N310"/>
    <mergeCell ref="O310:P310"/>
    <mergeCell ref="Q310:S310"/>
    <mergeCell ref="T310:U310"/>
    <mergeCell ref="B311:D311"/>
    <mergeCell ref="E311:H311"/>
    <mergeCell ref="I311:J311"/>
    <mergeCell ref="K311:L311"/>
    <mergeCell ref="M311:N311"/>
    <mergeCell ref="O311:P311"/>
    <mergeCell ref="Q311:S311"/>
    <mergeCell ref="T311:U311"/>
    <mergeCell ref="B312:D312"/>
    <mergeCell ref="E312:H312"/>
    <mergeCell ref="I312:J312"/>
    <mergeCell ref="K312:L312"/>
    <mergeCell ref="M312:N312"/>
    <mergeCell ref="O312:P312"/>
    <mergeCell ref="Q312:S312"/>
    <mergeCell ref="T312:U312"/>
    <mergeCell ref="B313:D313"/>
    <mergeCell ref="E313:H313"/>
    <mergeCell ref="I313:J313"/>
    <mergeCell ref="K313:L313"/>
    <mergeCell ref="M313:N313"/>
    <mergeCell ref="O313:P313"/>
    <mergeCell ref="Q313:S313"/>
    <mergeCell ref="T313:U313"/>
    <mergeCell ref="B314:D314"/>
    <mergeCell ref="E314:H314"/>
    <mergeCell ref="I314:J314"/>
    <mergeCell ref="K314:L314"/>
    <mergeCell ref="M314:N314"/>
    <mergeCell ref="O314:P314"/>
    <mergeCell ref="Q314:S314"/>
    <mergeCell ref="T314:U314"/>
    <mergeCell ref="B315:D315"/>
    <mergeCell ref="E315:H315"/>
    <mergeCell ref="I315:J315"/>
    <mergeCell ref="K315:L315"/>
    <mergeCell ref="M315:N315"/>
    <mergeCell ref="O315:P315"/>
    <mergeCell ref="Q315:S315"/>
    <mergeCell ref="T315:U315"/>
    <mergeCell ref="B316:D316"/>
    <mergeCell ref="E316:H316"/>
    <mergeCell ref="I316:J316"/>
    <mergeCell ref="K316:L316"/>
    <mergeCell ref="M316:N316"/>
    <mergeCell ref="O316:P316"/>
    <mergeCell ref="Q316:S316"/>
    <mergeCell ref="T316:U316"/>
    <mergeCell ref="B317:D317"/>
    <mergeCell ref="E317:H317"/>
    <mergeCell ref="I317:J317"/>
    <mergeCell ref="K317:L317"/>
    <mergeCell ref="M317:N317"/>
    <mergeCell ref="O317:P317"/>
    <mergeCell ref="Q317:S317"/>
    <mergeCell ref="T317:U317"/>
    <mergeCell ref="B318:D318"/>
    <mergeCell ref="E318:H318"/>
    <mergeCell ref="I318:J318"/>
    <mergeCell ref="K318:L318"/>
    <mergeCell ref="M318:N318"/>
    <mergeCell ref="O318:P318"/>
    <mergeCell ref="Q318:S318"/>
    <mergeCell ref="T318:U318"/>
    <mergeCell ref="B319:D319"/>
    <mergeCell ref="E319:H319"/>
    <mergeCell ref="I319:J319"/>
    <mergeCell ref="K319:L319"/>
    <mergeCell ref="M319:N319"/>
    <mergeCell ref="O319:P319"/>
    <mergeCell ref="Q319:S319"/>
    <mergeCell ref="T319:U319"/>
    <mergeCell ref="B320:D320"/>
    <mergeCell ref="E320:H320"/>
    <mergeCell ref="I320:J320"/>
    <mergeCell ref="K320:L320"/>
    <mergeCell ref="M320:N320"/>
    <mergeCell ref="O320:P320"/>
    <mergeCell ref="Q320:S320"/>
    <mergeCell ref="T320:U320"/>
    <mergeCell ref="B321:D321"/>
    <mergeCell ref="E321:H321"/>
    <mergeCell ref="I321:J321"/>
    <mergeCell ref="K321:L321"/>
    <mergeCell ref="M321:N321"/>
    <mergeCell ref="O321:P321"/>
    <mergeCell ref="Q321:S321"/>
    <mergeCell ref="T321:U321"/>
    <mergeCell ref="B322:D322"/>
    <mergeCell ref="E322:H322"/>
    <mergeCell ref="I322:J322"/>
    <mergeCell ref="K322:L322"/>
    <mergeCell ref="M322:N322"/>
    <mergeCell ref="O322:P322"/>
    <mergeCell ref="Q322:S322"/>
    <mergeCell ref="T322:U322"/>
    <mergeCell ref="B323:D323"/>
    <mergeCell ref="E323:H323"/>
    <mergeCell ref="I323:J323"/>
    <mergeCell ref="K323:L323"/>
    <mergeCell ref="M323:N323"/>
    <mergeCell ref="O323:P323"/>
    <mergeCell ref="Q323:S323"/>
    <mergeCell ref="T323:U323"/>
    <mergeCell ref="B324:D324"/>
    <mergeCell ref="E324:H324"/>
    <mergeCell ref="I324:J324"/>
    <mergeCell ref="K324:L324"/>
    <mergeCell ref="M324:N324"/>
    <mergeCell ref="O324:P324"/>
    <mergeCell ref="Q324:S324"/>
    <mergeCell ref="T324:U324"/>
    <mergeCell ref="B325:D325"/>
    <mergeCell ref="E325:H325"/>
    <mergeCell ref="I325:J325"/>
    <mergeCell ref="K325:L325"/>
    <mergeCell ref="M325:N325"/>
    <mergeCell ref="O325:P325"/>
    <mergeCell ref="Q325:S325"/>
    <mergeCell ref="T325:U325"/>
    <mergeCell ref="B326:D326"/>
    <mergeCell ref="E326:H326"/>
    <mergeCell ref="I326:J326"/>
    <mergeCell ref="K326:L326"/>
    <mergeCell ref="M326:N326"/>
    <mergeCell ref="O326:P326"/>
    <mergeCell ref="Q326:S326"/>
    <mergeCell ref="T326:U326"/>
    <mergeCell ref="B327:D327"/>
    <mergeCell ref="E327:H327"/>
    <mergeCell ref="I327:J327"/>
    <mergeCell ref="K327:L327"/>
    <mergeCell ref="M327:N327"/>
    <mergeCell ref="O327:P327"/>
    <mergeCell ref="Q327:S327"/>
    <mergeCell ref="T327:U327"/>
    <mergeCell ref="B328:D328"/>
    <mergeCell ref="E328:H328"/>
    <mergeCell ref="I328:J328"/>
    <mergeCell ref="K328:L328"/>
    <mergeCell ref="M328:N328"/>
    <mergeCell ref="O328:P328"/>
    <mergeCell ref="Q328:S328"/>
    <mergeCell ref="T328:U328"/>
    <mergeCell ref="B329:D329"/>
    <mergeCell ref="E329:H329"/>
    <mergeCell ref="I329:J329"/>
    <mergeCell ref="K329:L329"/>
    <mergeCell ref="M329:N329"/>
    <mergeCell ref="O329:P329"/>
    <mergeCell ref="Q329:S329"/>
    <mergeCell ref="T329:U329"/>
    <mergeCell ref="B330:D330"/>
    <mergeCell ref="E330:H330"/>
    <mergeCell ref="I330:J330"/>
    <mergeCell ref="K330:L330"/>
    <mergeCell ref="M330:N330"/>
    <mergeCell ref="O330:P330"/>
    <mergeCell ref="Q330:S330"/>
    <mergeCell ref="T330:U330"/>
    <mergeCell ref="B331:D331"/>
    <mergeCell ref="E331:H331"/>
    <mergeCell ref="I331:J331"/>
    <mergeCell ref="K331:L331"/>
    <mergeCell ref="M331:N331"/>
    <mergeCell ref="O331:P331"/>
    <mergeCell ref="Q331:S331"/>
    <mergeCell ref="T331:U331"/>
    <mergeCell ref="B332:D332"/>
    <mergeCell ref="E332:H332"/>
    <mergeCell ref="I332:J332"/>
    <mergeCell ref="K332:L332"/>
    <mergeCell ref="M332:N332"/>
    <mergeCell ref="O332:P332"/>
    <mergeCell ref="Q332:S332"/>
    <mergeCell ref="T332:U332"/>
    <mergeCell ref="B333:D333"/>
    <mergeCell ref="E333:H333"/>
    <mergeCell ref="I333:J333"/>
    <mergeCell ref="K333:L333"/>
    <mergeCell ref="M333:N333"/>
    <mergeCell ref="O333:P333"/>
    <mergeCell ref="Q333:S333"/>
    <mergeCell ref="T333:U333"/>
    <mergeCell ref="B334:D334"/>
    <mergeCell ref="E334:H334"/>
    <mergeCell ref="I334:J334"/>
    <mergeCell ref="K334:L334"/>
    <mergeCell ref="M334:N334"/>
    <mergeCell ref="O334:P334"/>
    <mergeCell ref="Q334:S334"/>
    <mergeCell ref="T334:U334"/>
    <mergeCell ref="B335:D335"/>
    <mergeCell ref="E335:H335"/>
    <mergeCell ref="I335:J335"/>
    <mergeCell ref="K335:L335"/>
    <mergeCell ref="M335:N335"/>
    <mergeCell ref="O335:P335"/>
    <mergeCell ref="Q335:S335"/>
    <mergeCell ref="T335:U335"/>
    <mergeCell ref="B336:D336"/>
    <mergeCell ref="E336:H336"/>
    <mergeCell ref="I336:J336"/>
    <mergeCell ref="K336:L336"/>
    <mergeCell ref="M336:N336"/>
    <mergeCell ref="O336:P336"/>
    <mergeCell ref="Q336:S336"/>
    <mergeCell ref="T336:U336"/>
    <mergeCell ref="B337:D337"/>
    <mergeCell ref="E337:H337"/>
    <mergeCell ref="I337:J337"/>
    <mergeCell ref="K337:L337"/>
    <mergeCell ref="M337:N337"/>
    <mergeCell ref="O337:P337"/>
    <mergeCell ref="Q337:S337"/>
    <mergeCell ref="T337:U337"/>
    <mergeCell ref="B338:D338"/>
    <mergeCell ref="E338:H338"/>
    <mergeCell ref="I338:J338"/>
    <mergeCell ref="K338:L338"/>
    <mergeCell ref="M338:N338"/>
    <mergeCell ref="O338:P338"/>
    <mergeCell ref="Q338:S338"/>
    <mergeCell ref="T338:U338"/>
    <mergeCell ref="B339:D339"/>
    <mergeCell ref="E339:H339"/>
    <mergeCell ref="I339:J339"/>
    <mergeCell ref="K339:L339"/>
    <mergeCell ref="M339:N339"/>
    <mergeCell ref="O339:P339"/>
    <mergeCell ref="Q339:S339"/>
    <mergeCell ref="T339:U339"/>
    <mergeCell ref="B340:D340"/>
    <mergeCell ref="E340:H340"/>
    <mergeCell ref="I340:J340"/>
    <mergeCell ref="K340:L340"/>
    <mergeCell ref="M340:N340"/>
    <mergeCell ref="O340:P340"/>
    <mergeCell ref="Q340:S340"/>
    <mergeCell ref="T340:U340"/>
    <mergeCell ref="B341:D341"/>
    <mergeCell ref="E341:H341"/>
    <mergeCell ref="I341:J341"/>
    <mergeCell ref="K341:L341"/>
    <mergeCell ref="M341:N341"/>
    <mergeCell ref="O341:P341"/>
    <mergeCell ref="Q341:S341"/>
    <mergeCell ref="T341:U341"/>
    <mergeCell ref="B342:D342"/>
    <mergeCell ref="E342:H342"/>
    <mergeCell ref="I342:J342"/>
    <mergeCell ref="K342:L342"/>
    <mergeCell ref="M342:N342"/>
    <mergeCell ref="O342:P342"/>
    <mergeCell ref="Q342:S342"/>
    <mergeCell ref="T342:U342"/>
    <mergeCell ref="B343:D343"/>
    <mergeCell ref="E343:H343"/>
    <mergeCell ref="I343:J343"/>
    <mergeCell ref="K343:L343"/>
    <mergeCell ref="M343:N343"/>
    <mergeCell ref="O343:P343"/>
    <mergeCell ref="Q343:S343"/>
    <mergeCell ref="T343:U343"/>
    <mergeCell ref="B344:D344"/>
    <mergeCell ref="E344:H344"/>
    <mergeCell ref="I344:J344"/>
    <mergeCell ref="K344:L344"/>
    <mergeCell ref="M344:N344"/>
    <mergeCell ref="O344:P344"/>
    <mergeCell ref="Q344:S344"/>
    <mergeCell ref="T344:U344"/>
    <mergeCell ref="B345:D345"/>
    <mergeCell ref="E345:H345"/>
    <mergeCell ref="I345:J345"/>
    <mergeCell ref="K345:L345"/>
    <mergeCell ref="M345:N345"/>
    <mergeCell ref="O345:P345"/>
    <mergeCell ref="Q345:S345"/>
    <mergeCell ref="T345:U345"/>
    <mergeCell ref="B346:D346"/>
    <mergeCell ref="E346:H346"/>
    <mergeCell ref="I346:J346"/>
    <mergeCell ref="K346:L346"/>
    <mergeCell ref="M346:N346"/>
    <mergeCell ref="O346:P346"/>
    <mergeCell ref="Q346:S346"/>
    <mergeCell ref="T346:U346"/>
    <mergeCell ref="B347:D347"/>
    <mergeCell ref="E347:H347"/>
    <mergeCell ref="I347:J347"/>
    <mergeCell ref="K347:L347"/>
    <mergeCell ref="M347:N347"/>
    <mergeCell ref="O347:P347"/>
    <mergeCell ref="Q347:S347"/>
    <mergeCell ref="T347:U347"/>
    <mergeCell ref="B348:D348"/>
    <mergeCell ref="E348:H348"/>
    <mergeCell ref="I348:J348"/>
    <mergeCell ref="K348:L348"/>
    <mergeCell ref="M348:N348"/>
    <mergeCell ref="O348:P348"/>
    <mergeCell ref="Q348:S348"/>
    <mergeCell ref="T348:U348"/>
    <mergeCell ref="B349:D349"/>
    <mergeCell ref="E349:H349"/>
    <mergeCell ref="I349:J349"/>
    <mergeCell ref="K349:L349"/>
    <mergeCell ref="M349:N349"/>
    <mergeCell ref="O349:P349"/>
    <mergeCell ref="Q349:S349"/>
    <mergeCell ref="T349:U349"/>
    <mergeCell ref="B350:D350"/>
    <mergeCell ref="E350:H350"/>
    <mergeCell ref="I350:J350"/>
    <mergeCell ref="K350:L350"/>
    <mergeCell ref="M350:N350"/>
    <mergeCell ref="O350:P350"/>
    <mergeCell ref="Q350:S350"/>
    <mergeCell ref="T350:U350"/>
    <mergeCell ref="B351:D351"/>
    <mergeCell ref="E351:H351"/>
    <mergeCell ref="I351:J351"/>
    <mergeCell ref="K351:L351"/>
    <mergeCell ref="M351:N351"/>
    <mergeCell ref="O351:P351"/>
    <mergeCell ref="Q351:S351"/>
    <mergeCell ref="T351:U351"/>
    <mergeCell ref="B352:D352"/>
    <mergeCell ref="E352:H352"/>
    <mergeCell ref="I352:J352"/>
    <mergeCell ref="K352:L352"/>
    <mergeCell ref="M352:N352"/>
    <mergeCell ref="O352:P352"/>
    <mergeCell ref="Q352:S352"/>
    <mergeCell ref="T352:U352"/>
    <mergeCell ref="B353:D353"/>
    <mergeCell ref="E353:H353"/>
    <mergeCell ref="I353:J353"/>
    <mergeCell ref="K353:L353"/>
    <mergeCell ref="M353:N353"/>
    <mergeCell ref="O353:P353"/>
    <mergeCell ref="Q353:S353"/>
    <mergeCell ref="T353:U353"/>
    <mergeCell ref="B354:D354"/>
    <mergeCell ref="E354:H354"/>
    <mergeCell ref="I354:J354"/>
    <mergeCell ref="K354:L354"/>
    <mergeCell ref="M354:N354"/>
    <mergeCell ref="O354:P354"/>
    <mergeCell ref="Q354:S354"/>
    <mergeCell ref="T354:U354"/>
    <mergeCell ref="B355:D355"/>
    <mergeCell ref="E355:H355"/>
    <mergeCell ref="I355:J355"/>
    <mergeCell ref="K355:L355"/>
    <mergeCell ref="M355:N355"/>
    <mergeCell ref="O355:P355"/>
    <mergeCell ref="Q355:S355"/>
    <mergeCell ref="T355:U355"/>
    <mergeCell ref="B356:D356"/>
    <mergeCell ref="E356:H356"/>
    <mergeCell ref="I356:J356"/>
    <mergeCell ref="K356:L356"/>
    <mergeCell ref="M356:N356"/>
    <mergeCell ref="O356:P356"/>
    <mergeCell ref="Q356:S356"/>
    <mergeCell ref="T356:U356"/>
    <mergeCell ref="B357:D357"/>
    <mergeCell ref="E357:H357"/>
    <mergeCell ref="I357:J357"/>
    <mergeCell ref="K357:L357"/>
    <mergeCell ref="M357:N357"/>
    <mergeCell ref="O357:P357"/>
    <mergeCell ref="Q357:S357"/>
    <mergeCell ref="T357:U357"/>
    <mergeCell ref="B358:D358"/>
    <mergeCell ref="E358:H358"/>
    <mergeCell ref="I358:J358"/>
    <mergeCell ref="K358:L358"/>
    <mergeCell ref="M358:N358"/>
    <mergeCell ref="O358:P358"/>
    <mergeCell ref="Q358:S358"/>
    <mergeCell ref="T358:U358"/>
    <mergeCell ref="B359:D359"/>
    <mergeCell ref="E359:H359"/>
    <mergeCell ref="I359:J359"/>
    <mergeCell ref="K359:L359"/>
    <mergeCell ref="M359:N359"/>
    <mergeCell ref="O359:P359"/>
    <mergeCell ref="Q359:S359"/>
    <mergeCell ref="T359:U359"/>
    <mergeCell ref="B360:D360"/>
    <mergeCell ref="E360:H360"/>
    <mergeCell ref="I360:J360"/>
    <mergeCell ref="K360:L360"/>
    <mergeCell ref="M360:N360"/>
    <mergeCell ref="O360:P360"/>
    <mergeCell ref="Q360:S360"/>
    <mergeCell ref="T360:U360"/>
    <mergeCell ref="B361:D361"/>
    <mergeCell ref="E361:H361"/>
    <mergeCell ref="I361:J361"/>
    <mergeCell ref="K361:L361"/>
    <mergeCell ref="M361:N361"/>
    <mergeCell ref="O361:P361"/>
    <mergeCell ref="Q361:S361"/>
    <mergeCell ref="T361:U361"/>
    <mergeCell ref="B362:D362"/>
    <mergeCell ref="E362:H362"/>
    <mergeCell ref="I362:J362"/>
    <mergeCell ref="K362:L362"/>
    <mergeCell ref="M362:N362"/>
    <mergeCell ref="O362:P362"/>
    <mergeCell ref="Q362:S362"/>
    <mergeCell ref="T362:U362"/>
    <mergeCell ref="B363:D363"/>
    <mergeCell ref="E363:H363"/>
    <mergeCell ref="I363:J363"/>
    <mergeCell ref="K363:L363"/>
    <mergeCell ref="M363:N363"/>
    <mergeCell ref="O363:P363"/>
    <mergeCell ref="Q363:S363"/>
    <mergeCell ref="T363:U363"/>
    <mergeCell ref="B364:D364"/>
    <mergeCell ref="E364:H364"/>
    <mergeCell ref="I364:J364"/>
    <mergeCell ref="K364:L364"/>
    <mergeCell ref="M364:N364"/>
    <mergeCell ref="O364:P364"/>
    <mergeCell ref="Q364:S364"/>
    <mergeCell ref="T364:U364"/>
    <mergeCell ref="B365:D365"/>
    <mergeCell ref="E365:H365"/>
    <mergeCell ref="I365:J365"/>
    <mergeCell ref="K365:L365"/>
    <mergeCell ref="M365:N365"/>
    <mergeCell ref="O365:P365"/>
    <mergeCell ref="Q365:S365"/>
    <mergeCell ref="T365:U365"/>
    <mergeCell ref="B366:D366"/>
    <mergeCell ref="E366:H366"/>
    <mergeCell ref="I366:J366"/>
    <mergeCell ref="K366:L366"/>
    <mergeCell ref="M366:N366"/>
    <mergeCell ref="O366:P366"/>
    <mergeCell ref="Q366:S366"/>
    <mergeCell ref="T366:U366"/>
    <mergeCell ref="B367:D367"/>
    <mergeCell ref="E367:H367"/>
    <mergeCell ref="I367:J367"/>
    <mergeCell ref="K367:L367"/>
    <mergeCell ref="M367:N367"/>
    <mergeCell ref="O367:P367"/>
    <mergeCell ref="Q367:S367"/>
    <mergeCell ref="T367:U367"/>
    <mergeCell ref="B368:D368"/>
    <mergeCell ref="E368:H368"/>
    <mergeCell ref="I368:J368"/>
    <mergeCell ref="K368:L368"/>
    <mergeCell ref="M368:N368"/>
    <mergeCell ref="O368:P368"/>
    <mergeCell ref="Q368:S368"/>
    <mergeCell ref="T368:U368"/>
    <mergeCell ref="B369:D369"/>
    <mergeCell ref="E369:H369"/>
    <mergeCell ref="I369:J369"/>
    <mergeCell ref="K369:L369"/>
    <mergeCell ref="M369:N369"/>
    <mergeCell ref="O369:P369"/>
    <mergeCell ref="Q369:S369"/>
    <mergeCell ref="T369:U369"/>
    <mergeCell ref="B370:D370"/>
    <mergeCell ref="E370:H370"/>
    <mergeCell ref="I370:J370"/>
    <mergeCell ref="K370:L370"/>
    <mergeCell ref="M370:N370"/>
    <mergeCell ref="O370:P370"/>
    <mergeCell ref="Q370:S370"/>
    <mergeCell ref="T370:U370"/>
    <mergeCell ref="B371:D371"/>
    <mergeCell ref="E371:H371"/>
    <mergeCell ref="I371:J371"/>
    <mergeCell ref="K371:L371"/>
    <mergeCell ref="M371:N371"/>
    <mergeCell ref="O371:P371"/>
    <mergeCell ref="Q371:S371"/>
    <mergeCell ref="T371:U371"/>
    <mergeCell ref="B372:D372"/>
    <mergeCell ref="E372:H372"/>
    <mergeCell ref="I372:J372"/>
    <mergeCell ref="K372:L372"/>
    <mergeCell ref="M372:N372"/>
    <mergeCell ref="O372:P372"/>
    <mergeCell ref="Q372:S372"/>
    <mergeCell ref="T372:U372"/>
    <mergeCell ref="B373:D373"/>
    <mergeCell ref="E373:H373"/>
    <mergeCell ref="I373:J373"/>
    <mergeCell ref="K373:L373"/>
    <mergeCell ref="M373:N373"/>
    <mergeCell ref="O373:P373"/>
    <mergeCell ref="Q373:S373"/>
    <mergeCell ref="T373:U373"/>
    <mergeCell ref="B374:D374"/>
    <mergeCell ref="E374:H374"/>
    <mergeCell ref="I374:J374"/>
    <mergeCell ref="K374:L374"/>
    <mergeCell ref="M374:N374"/>
    <mergeCell ref="O374:P374"/>
    <mergeCell ref="Q374:S374"/>
    <mergeCell ref="T374:U374"/>
    <mergeCell ref="B375:D375"/>
    <mergeCell ref="E375:H375"/>
    <mergeCell ref="I375:J375"/>
    <mergeCell ref="K375:L375"/>
    <mergeCell ref="M375:N375"/>
    <mergeCell ref="O375:P375"/>
    <mergeCell ref="Q375:S375"/>
    <mergeCell ref="T375:U375"/>
    <mergeCell ref="B376:D376"/>
    <mergeCell ref="E376:H376"/>
    <mergeCell ref="I376:J376"/>
    <mergeCell ref="K376:L376"/>
    <mergeCell ref="M376:N376"/>
    <mergeCell ref="O376:P376"/>
    <mergeCell ref="Q376:S376"/>
    <mergeCell ref="T376:U376"/>
    <mergeCell ref="B377:D377"/>
    <mergeCell ref="E377:H377"/>
    <mergeCell ref="I377:J377"/>
    <mergeCell ref="K377:L377"/>
    <mergeCell ref="M377:N377"/>
    <mergeCell ref="O377:P377"/>
    <mergeCell ref="Q377:S377"/>
    <mergeCell ref="T377:U377"/>
    <mergeCell ref="B378:D378"/>
    <mergeCell ref="E378:H378"/>
    <mergeCell ref="I378:J378"/>
    <mergeCell ref="K378:L378"/>
    <mergeCell ref="M378:N378"/>
    <mergeCell ref="O378:P378"/>
    <mergeCell ref="Q378:S378"/>
    <mergeCell ref="T378:U378"/>
    <mergeCell ref="B379:D379"/>
    <mergeCell ref="E379:H379"/>
    <mergeCell ref="I379:J379"/>
    <mergeCell ref="K379:L379"/>
    <mergeCell ref="M379:N379"/>
    <mergeCell ref="O379:P379"/>
    <mergeCell ref="Q379:S379"/>
    <mergeCell ref="T379:U379"/>
    <mergeCell ref="B380:D380"/>
    <mergeCell ref="E380:H380"/>
    <mergeCell ref="I380:J380"/>
    <mergeCell ref="K380:L380"/>
    <mergeCell ref="M380:N380"/>
    <mergeCell ref="O380:P380"/>
    <mergeCell ref="Q380:S380"/>
    <mergeCell ref="T380:U380"/>
    <mergeCell ref="B381:D381"/>
    <mergeCell ref="E381:H381"/>
    <mergeCell ref="I381:J381"/>
    <mergeCell ref="K381:L381"/>
    <mergeCell ref="M381:N381"/>
    <mergeCell ref="O381:P381"/>
    <mergeCell ref="Q381:S381"/>
    <mergeCell ref="T381:U381"/>
    <mergeCell ref="B382:D382"/>
    <mergeCell ref="E382:H382"/>
    <mergeCell ref="I382:J382"/>
    <mergeCell ref="K382:L382"/>
    <mergeCell ref="M382:N382"/>
    <mergeCell ref="O382:P382"/>
    <mergeCell ref="Q382:S382"/>
    <mergeCell ref="T382:U382"/>
    <mergeCell ref="B383:D383"/>
    <mergeCell ref="E383:H383"/>
    <mergeCell ref="I383:J383"/>
    <mergeCell ref="K383:L383"/>
    <mergeCell ref="M383:N383"/>
    <mergeCell ref="O383:P383"/>
    <mergeCell ref="Q383:S383"/>
    <mergeCell ref="T383:U383"/>
    <mergeCell ref="B384:D384"/>
    <mergeCell ref="E384:H384"/>
    <mergeCell ref="I384:J384"/>
    <mergeCell ref="K384:L384"/>
    <mergeCell ref="M384:N384"/>
    <mergeCell ref="O384:P384"/>
    <mergeCell ref="Q384:S384"/>
    <mergeCell ref="T384:U384"/>
    <mergeCell ref="B385:D385"/>
    <mergeCell ref="E385:H385"/>
    <mergeCell ref="I385:J385"/>
    <mergeCell ref="K385:L385"/>
    <mergeCell ref="M385:N385"/>
    <mergeCell ref="O385:P385"/>
    <mergeCell ref="Q385:S385"/>
    <mergeCell ref="T385:U385"/>
    <mergeCell ref="B386:D386"/>
    <mergeCell ref="E386:H386"/>
    <mergeCell ref="I386:J386"/>
    <mergeCell ref="K386:L386"/>
    <mergeCell ref="M386:N386"/>
    <mergeCell ref="O386:P386"/>
    <mergeCell ref="Q386:S386"/>
    <mergeCell ref="T386:U386"/>
    <mergeCell ref="B387:D387"/>
    <mergeCell ref="E387:H387"/>
    <mergeCell ref="I387:J387"/>
    <mergeCell ref="K387:L387"/>
    <mergeCell ref="M387:N387"/>
    <mergeCell ref="O387:P387"/>
    <mergeCell ref="Q387:S387"/>
    <mergeCell ref="T387:U387"/>
    <mergeCell ref="B388:D388"/>
    <mergeCell ref="E388:H388"/>
    <mergeCell ref="I388:J388"/>
    <mergeCell ref="K388:L388"/>
    <mergeCell ref="M388:N388"/>
    <mergeCell ref="O388:P388"/>
    <mergeCell ref="Q388:S388"/>
    <mergeCell ref="T388:U388"/>
    <mergeCell ref="B389:D389"/>
    <mergeCell ref="E389:H389"/>
    <mergeCell ref="I389:J389"/>
    <mergeCell ref="K389:L389"/>
    <mergeCell ref="M389:N389"/>
    <mergeCell ref="O389:P389"/>
    <mergeCell ref="Q389:S389"/>
    <mergeCell ref="T389:U389"/>
    <mergeCell ref="B390:D390"/>
    <mergeCell ref="E390:H390"/>
    <mergeCell ref="I390:J390"/>
    <mergeCell ref="K390:L390"/>
    <mergeCell ref="M390:N390"/>
    <mergeCell ref="O390:P390"/>
    <mergeCell ref="Q390:S390"/>
    <mergeCell ref="T390:U390"/>
    <mergeCell ref="B391:D391"/>
    <mergeCell ref="E391:H391"/>
    <mergeCell ref="I391:J391"/>
    <mergeCell ref="K391:L391"/>
    <mergeCell ref="M391:N391"/>
    <mergeCell ref="O391:P391"/>
    <mergeCell ref="Q391:S391"/>
    <mergeCell ref="T391:U391"/>
    <mergeCell ref="B392:D392"/>
    <mergeCell ref="E392:H392"/>
    <mergeCell ref="I392:J392"/>
    <mergeCell ref="K392:L392"/>
    <mergeCell ref="M392:N392"/>
    <mergeCell ref="O392:P392"/>
    <mergeCell ref="Q392:S392"/>
    <mergeCell ref="T392:U392"/>
    <mergeCell ref="B393:D393"/>
    <mergeCell ref="E393:H393"/>
    <mergeCell ref="I393:J393"/>
    <mergeCell ref="K393:L393"/>
    <mergeCell ref="M393:N393"/>
    <mergeCell ref="O393:P393"/>
    <mergeCell ref="Q393:S393"/>
    <mergeCell ref="T393:U393"/>
    <mergeCell ref="B394:D394"/>
    <mergeCell ref="E394:H394"/>
    <mergeCell ref="I394:J394"/>
    <mergeCell ref="K394:L394"/>
    <mergeCell ref="M394:N394"/>
    <mergeCell ref="O394:P394"/>
    <mergeCell ref="Q394:S394"/>
    <mergeCell ref="T394:U394"/>
    <mergeCell ref="B395:D395"/>
    <mergeCell ref="E395:H395"/>
    <mergeCell ref="I395:J395"/>
    <mergeCell ref="K395:L395"/>
    <mergeCell ref="M395:N395"/>
    <mergeCell ref="O395:P395"/>
    <mergeCell ref="Q395:S395"/>
    <mergeCell ref="T395:U395"/>
    <mergeCell ref="B396:D396"/>
    <mergeCell ref="E396:H396"/>
    <mergeCell ref="I396:J396"/>
    <mergeCell ref="K396:L396"/>
    <mergeCell ref="M396:N396"/>
    <mergeCell ref="O396:P396"/>
    <mergeCell ref="Q396:S396"/>
    <mergeCell ref="T396:U396"/>
    <mergeCell ref="B397:D397"/>
    <mergeCell ref="E397:H397"/>
    <mergeCell ref="I397:J397"/>
    <mergeCell ref="K397:L397"/>
    <mergeCell ref="M397:N397"/>
    <mergeCell ref="O397:P397"/>
    <mergeCell ref="Q397:S397"/>
    <mergeCell ref="T397:U397"/>
    <mergeCell ref="B398:D398"/>
    <mergeCell ref="E398:H398"/>
    <mergeCell ref="I398:J398"/>
    <mergeCell ref="K398:L398"/>
    <mergeCell ref="M398:N398"/>
    <mergeCell ref="O398:P398"/>
    <mergeCell ref="Q398:S398"/>
    <mergeCell ref="T398:U398"/>
    <mergeCell ref="B399:D399"/>
    <mergeCell ref="E399:H399"/>
    <mergeCell ref="I399:J399"/>
    <mergeCell ref="K399:L399"/>
    <mergeCell ref="M399:N399"/>
    <mergeCell ref="O399:P399"/>
    <mergeCell ref="Q399:S399"/>
    <mergeCell ref="T399:U399"/>
    <mergeCell ref="B400:D400"/>
    <mergeCell ref="E400:H400"/>
    <mergeCell ref="I400:J400"/>
    <mergeCell ref="K400:L400"/>
    <mergeCell ref="M400:N400"/>
    <mergeCell ref="O400:P400"/>
    <mergeCell ref="Q400:S400"/>
    <mergeCell ref="T400:U400"/>
    <mergeCell ref="B401:D401"/>
    <mergeCell ref="E401:H401"/>
    <mergeCell ref="I401:J401"/>
    <mergeCell ref="K401:L401"/>
    <mergeCell ref="M401:N401"/>
    <mergeCell ref="O401:P401"/>
    <mergeCell ref="Q401:S401"/>
    <mergeCell ref="T401:U401"/>
    <mergeCell ref="B402:D402"/>
    <mergeCell ref="E402:H402"/>
    <mergeCell ref="I402:J402"/>
    <mergeCell ref="K402:L402"/>
    <mergeCell ref="M402:N402"/>
    <mergeCell ref="O402:P402"/>
    <mergeCell ref="Q402:S402"/>
    <mergeCell ref="T402:U402"/>
    <mergeCell ref="B403:D403"/>
    <mergeCell ref="E403:H403"/>
    <mergeCell ref="I403:J403"/>
    <mergeCell ref="K403:L403"/>
    <mergeCell ref="M403:N403"/>
    <mergeCell ref="O403:P403"/>
    <mergeCell ref="Q403:S403"/>
    <mergeCell ref="T403:U403"/>
    <mergeCell ref="B404:D404"/>
    <mergeCell ref="E404:H404"/>
    <mergeCell ref="I404:J404"/>
    <mergeCell ref="K404:L404"/>
    <mergeCell ref="M404:N404"/>
    <mergeCell ref="O404:P404"/>
    <mergeCell ref="Q404:S404"/>
    <mergeCell ref="T404:U404"/>
    <mergeCell ref="B405:D405"/>
    <mergeCell ref="E405:H405"/>
    <mergeCell ref="I405:J405"/>
    <mergeCell ref="K405:L405"/>
    <mergeCell ref="M405:N405"/>
    <mergeCell ref="O405:P405"/>
    <mergeCell ref="Q405:S405"/>
    <mergeCell ref="T405:U405"/>
    <mergeCell ref="B406:D406"/>
    <mergeCell ref="E406:H406"/>
    <mergeCell ref="I406:J406"/>
    <mergeCell ref="K406:L406"/>
    <mergeCell ref="M406:N406"/>
    <mergeCell ref="O406:P406"/>
    <mergeCell ref="Q406:S406"/>
    <mergeCell ref="T406:U406"/>
    <mergeCell ref="B407:D407"/>
    <mergeCell ref="E407:H407"/>
    <mergeCell ref="I407:J407"/>
    <mergeCell ref="K407:L407"/>
    <mergeCell ref="M407:N407"/>
    <mergeCell ref="O407:P407"/>
    <mergeCell ref="Q407:S407"/>
    <mergeCell ref="T407:U407"/>
    <mergeCell ref="B408:D408"/>
    <mergeCell ref="E408:H408"/>
    <mergeCell ref="I408:J408"/>
    <mergeCell ref="K408:L408"/>
    <mergeCell ref="M408:N408"/>
    <mergeCell ref="O408:P408"/>
    <mergeCell ref="Q408:S408"/>
    <mergeCell ref="T408:U408"/>
    <mergeCell ref="B409:D409"/>
    <mergeCell ref="E409:H409"/>
    <mergeCell ref="I409:J409"/>
    <mergeCell ref="K409:L409"/>
    <mergeCell ref="M409:N409"/>
    <mergeCell ref="O409:P409"/>
    <mergeCell ref="Q409:S409"/>
    <mergeCell ref="T409:U409"/>
    <mergeCell ref="B410:D410"/>
    <mergeCell ref="E410:H410"/>
    <mergeCell ref="I410:J410"/>
    <mergeCell ref="K410:L410"/>
    <mergeCell ref="M410:N410"/>
    <mergeCell ref="O410:P410"/>
    <mergeCell ref="Q410:S410"/>
    <mergeCell ref="T410:U410"/>
    <mergeCell ref="B411:D411"/>
    <mergeCell ref="E411:H411"/>
    <mergeCell ref="I411:J411"/>
    <mergeCell ref="K411:L411"/>
    <mergeCell ref="M411:N411"/>
    <mergeCell ref="O411:P411"/>
    <mergeCell ref="Q411:S411"/>
    <mergeCell ref="T411:U411"/>
    <mergeCell ref="B412:D412"/>
    <mergeCell ref="E412:H412"/>
    <mergeCell ref="I412:J412"/>
    <mergeCell ref="K412:L412"/>
    <mergeCell ref="M412:N412"/>
    <mergeCell ref="O412:P412"/>
    <mergeCell ref="Q412:S412"/>
    <mergeCell ref="T412:U412"/>
    <mergeCell ref="B413:D413"/>
    <mergeCell ref="E413:H413"/>
    <mergeCell ref="I413:J413"/>
    <mergeCell ref="K413:L413"/>
    <mergeCell ref="M413:N413"/>
    <mergeCell ref="O413:P413"/>
    <mergeCell ref="Q413:S413"/>
    <mergeCell ref="T413:U413"/>
    <mergeCell ref="B414:D414"/>
    <mergeCell ref="E414:H414"/>
    <mergeCell ref="I414:J414"/>
    <mergeCell ref="K414:L414"/>
    <mergeCell ref="M414:N414"/>
    <mergeCell ref="O414:P414"/>
    <mergeCell ref="Q414:S414"/>
    <mergeCell ref="T414:U414"/>
    <mergeCell ref="B415:D415"/>
    <mergeCell ref="E415:H415"/>
    <mergeCell ref="I415:J415"/>
    <mergeCell ref="K415:L415"/>
    <mergeCell ref="M415:N415"/>
    <mergeCell ref="O415:P415"/>
    <mergeCell ref="Q415:S415"/>
    <mergeCell ref="T415:U415"/>
    <mergeCell ref="B416:D416"/>
    <mergeCell ref="E416:H416"/>
    <mergeCell ref="I416:J416"/>
    <mergeCell ref="K416:L416"/>
    <mergeCell ref="M416:N416"/>
    <mergeCell ref="O416:P416"/>
    <mergeCell ref="Q416:S416"/>
    <mergeCell ref="T416:U416"/>
    <mergeCell ref="B417:D417"/>
    <mergeCell ref="E417:H417"/>
    <mergeCell ref="I417:J417"/>
    <mergeCell ref="K417:L417"/>
    <mergeCell ref="M417:N417"/>
    <mergeCell ref="O417:P417"/>
    <mergeCell ref="Q417:S417"/>
    <mergeCell ref="T417:U417"/>
    <mergeCell ref="Q418:S418"/>
    <mergeCell ref="T418:U418"/>
    <mergeCell ref="Q424:S424"/>
    <mergeCell ref="T424:U424"/>
    <mergeCell ref="B419:D419"/>
    <mergeCell ref="E419:H419"/>
    <mergeCell ref="I419:J419"/>
    <mergeCell ref="K419:L419"/>
    <mergeCell ref="M419:N419"/>
    <mergeCell ref="O419:P419"/>
    <mergeCell ref="Q419:S419"/>
    <mergeCell ref="T419:U419"/>
    <mergeCell ref="B420:D420"/>
    <mergeCell ref="E420:H420"/>
    <mergeCell ref="I420:J420"/>
    <mergeCell ref="K420:L420"/>
    <mergeCell ref="M420:N420"/>
    <mergeCell ref="O420:P420"/>
    <mergeCell ref="Q420:S420"/>
    <mergeCell ref="T420:U420"/>
    <mergeCell ref="B421:D421"/>
    <mergeCell ref="E421:H421"/>
    <mergeCell ref="I421:J421"/>
    <mergeCell ref="K421:L421"/>
    <mergeCell ref="M421:N421"/>
    <mergeCell ref="O421:P421"/>
    <mergeCell ref="B418:D418"/>
    <mergeCell ref="E418:H418"/>
    <mergeCell ref="I418:J418"/>
    <mergeCell ref="K418:L418"/>
    <mergeCell ref="M418:N418"/>
    <mergeCell ref="O418:P418"/>
    <mergeCell ref="Q425:S425"/>
    <mergeCell ref="T425:U425"/>
    <mergeCell ref="B422:D422"/>
    <mergeCell ref="E422:H422"/>
    <mergeCell ref="I422:J422"/>
    <mergeCell ref="K422:L422"/>
    <mergeCell ref="M422:N422"/>
    <mergeCell ref="O422:P422"/>
    <mergeCell ref="Q422:S422"/>
    <mergeCell ref="T422:U422"/>
    <mergeCell ref="B423:D423"/>
    <mergeCell ref="Q421:S421"/>
    <mergeCell ref="T421:U421"/>
    <mergeCell ref="B36:E36"/>
    <mergeCell ref="B37:E37"/>
    <mergeCell ref="A34:U34"/>
    <mergeCell ref="S35:U35"/>
    <mergeCell ref="F35:Q35"/>
    <mergeCell ref="F36:Q36"/>
    <mergeCell ref="S36:U36"/>
    <mergeCell ref="F37:Q37"/>
    <mergeCell ref="S37:U37"/>
    <mergeCell ref="B94:L94"/>
    <mergeCell ref="M94:N94"/>
    <mergeCell ref="O94:P94"/>
    <mergeCell ref="O95:P95"/>
    <mergeCell ref="M95:N95"/>
    <mergeCell ref="B95:L95"/>
    <mergeCell ref="B99:L99"/>
    <mergeCell ref="M99:N99"/>
    <mergeCell ref="O99:P99"/>
    <mergeCell ref="B100:L100"/>
    <mergeCell ref="B618:D618"/>
    <mergeCell ref="E618:U618"/>
    <mergeCell ref="B617:U617"/>
    <mergeCell ref="A617:A618"/>
    <mergeCell ref="A643:A644"/>
    <mergeCell ref="B643:U643"/>
    <mergeCell ref="B644:C644"/>
    <mergeCell ref="D644:U644"/>
    <mergeCell ref="A647:U647"/>
    <mergeCell ref="A653:A654"/>
    <mergeCell ref="B653:T653"/>
    <mergeCell ref="B654:C654"/>
    <mergeCell ref="D654:U654"/>
    <mergeCell ref="E423:H423"/>
    <mergeCell ref="I423:J423"/>
    <mergeCell ref="K423:L423"/>
    <mergeCell ref="M423:N423"/>
    <mergeCell ref="O423:P423"/>
    <mergeCell ref="Q423:S423"/>
    <mergeCell ref="T423:U423"/>
    <mergeCell ref="B424:D424"/>
    <mergeCell ref="E424:H424"/>
    <mergeCell ref="I424:J424"/>
    <mergeCell ref="K424:L424"/>
    <mergeCell ref="M424:N424"/>
    <mergeCell ref="O424:P424"/>
    <mergeCell ref="B425:D425"/>
    <mergeCell ref="E425:H425"/>
    <mergeCell ref="I425:J425"/>
    <mergeCell ref="K425:L425"/>
    <mergeCell ref="M425:N425"/>
    <mergeCell ref="O425:P425"/>
    <mergeCell ref="A667:C667"/>
    <mergeCell ref="D667:U667"/>
    <mergeCell ref="B657:T657"/>
    <mergeCell ref="B659:T659"/>
    <mergeCell ref="B661:T661"/>
    <mergeCell ref="B664:C664"/>
    <mergeCell ref="D664:U664"/>
    <mergeCell ref="A669:U669"/>
    <mergeCell ref="A674:A675"/>
    <mergeCell ref="B674:T674"/>
    <mergeCell ref="B675:C675"/>
    <mergeCell ref="D675:U675"/>
    <mergeCell ref="B676:T676"/>
    <mergeCell ref="A678:A679"/>
    <mergeCell ref="B678:T678"/>
    <mergeCell ref="B679:C679"/>
    <mergeCell ref="D679:U679"/>
    <mergeCell ref="A665:A666"/>
    <mergeCell ref="B665:T665"/>
    <mergeCell ref="B666:C666"/>
    <mergeCell ref="D666:U666"/>
    <mergeCell ref="B717:C717"/>
    <mergeCell ref="A690:U690"/>
    <mergeCell ref="A695:A696"/>
    <mergeCell ref="B695:T695"/>
    <mergeCell ref="B696:C696"/>
    <mergeCell ref="D696:U696"/>
    <mergeCell ref="A697:A698"/>
    <mergeCell ref="B697:T697"/>
    <mergeCell ref="B698:C698"/>
    <mergeCell ref="D698:U698"/>
    <mergeCell ref="A699:A700"/>
    <mergeCell ref="B699:T699"/>
    <mergeCell ref="B700:C700"/>
    <mergeCell ref="D700:U700"/>
    <mergeCell ref="B701:T701"/>
    <mergeCell ref="D719:U719"/>
    <mergeCell ref="A720:C720"/>
    <mergeCell ref="D720:U720"/>
    <mergeCell ref="B753:T753"/>
    <mergeCell ref="A718:A719"/>
    <mergeCell ref="B718:T718"/>
    <mergeCell ref="B719:C719"/>
    <mergeCell ref="A735:U735"/>
    <mergeCell ref="A740:A741"/>
    <mergeCell ref="B740:T740"/>
    <mergeCell ref="B741:C741"/>
    <mergeCell ref="D741:U741"/>
    <mergeCell ref="A742:C742"/>
    <mergeCell ref="D742:U742"/>
    <mergeCell ref="A744:U744"/>
    <mergeCell ref="B749:T749"/>
    <mergeCell ref="B752:C752"/>
    <mergeCell ref="D752:U752"/>
    <mergeCell ref="A703:A704"/>
    <mergeCell ref="B703:T703"/>
    <mergeCell ref="B704:C704"/>
    <mergeCell ref="D704:U704"/>
    <mergeCell ref="A705:C705"/>
    <mergeCell ref="D705:U705"/>
    <mergeCell ref="A707:U707"/>
    <mergeCell ref="A712:A713"/>
    <mergeCell ref="B712:T712"/>
    <mergeCell ref="B713:C713"/>
    <mergeCell ref="D713:U713"/>
    <mergeCell ref="A714:A715"/>
    <mergeCell ref="B714:T714"/>
    <mergeCell ref="B715:C715"/>
    <mergeCell ref="D715:U715"/>
    <mergeCell ref="A716:A717"/>
    <mergeCell ref="B716:T716"/>
    <mergeCell ref="A655:A656"/>
    <mergeCell ref="A657:A658"/>
    <mergeCell ref="A659:A660"/>
    <mergeCell ref="A661:A662"/>
    <mergeCell ref="B754:C754"/>
    <mergeCell ref="D754:U754"/>
    <mergeCell ref="B630:C630"/>
    <mergeCell ref="D630:U630"/>
    <mergeCell ref="A749:A750"/>
    <mergeCell ref="A751:A752"/>
    <mergeCell ref="A753:A754"/>
    <mergeCell ref="B702:C702"/>
    <mergeCell ref="D702:U702"/>
    <mergeCell ref="B656:C656"/>
    <mergeCell ref="D656:U656"/>
    <mergeCell ref="B658:C658"/>
    <mergeCell ref="D658:U658"/>
    <mergeCell ref="B660:C660"/>
    <mergeCell ref="D660:U660"/>
    <mergeCell ref="B662:C662"/>
    <mergeCell ref="D662:U662"/>
    <mergeCell ref="B677:C677"/>
    <mergeCell ref="D677:U677"/>
    <mergeCell ref="B681:C681"/>
    <mergeCell ref="D681:U681"/>
    <mergeCell ref="B685:C685"/>
    <mergeCell ref="D685:U685"/>
    <mergeCell ref="B687:C687"/>
    <mergeCell ref="D687:U687"/>
    <mergeCell ref="B750:C750"/>
    <mergeCell ref="D750:U750"/>
    <mergeCell ref="B751:T751"/>
    <mergeCell ref="B168:E168"/>
    <mergeCell ref="F168:G168"/>
    <mergeCell ref="H168:I168"/>
    <mergeCell ref="J168:M168"/>
    <mergeCell ref="N168:P168"/>
    <mergeCell ref="Q168:R168"/>
    <mergeCell ref="S168:U168"/>
    <mergeCell ref="B169:E169"/>
    <mergeCell ref="F169:G169"/>
    <mergeCell ref="H169:I169"/>
    <mergeCell ref="J169:M169"/>
    <mergeCell ref="N169:P169"/>
    <mergeCell ref="Q169:R169"/>
    <mergeCell ref="S169:U169"/>
    <mergeCell ref="B170:E170"/>
    <mergeCell ref="F170:G170"/>
    <mergeCell ref="H170:I170"/>
    <mergeCell ref="J170:M170"/>
    <mergeCell ref="N170:P170"/>
    <mergeCell ref="Q170:R170"/>
    <mergeCell ref="S170:U170"/>
    <mergeCell ref="B171:E171"/>
    <mergeCell ref="F171:G171"/>
    <mergeCell ref="H171:I171"/>
    <mergeCell ref="J171:M171"/>
    <mergeCell ref="N171:P171"/>
    <mergeCell ref="Q171:R171"/>
    <mergeCell ref="S171:U171"/>
    <mergeCell ref="B172:E172"/>
    <mergeCell ref="F172:G172"/>
    <mergeCell ref="H172:I172"/>
    <mergeCell ref="J172:M172"/>
    <mergeCell ref="N172:P172"/>
    <mergeCell ref="Q172:R172"/>
    <mergeCell ref="S172:U172"/>
    <mergeCell ref="B173:E173"/>
    <mergeCell ref="F173:G173"/>
    <mergeCell ref="H173:I173"/>
    <mergeCell ref="J173:M173"/>
    <mergeCell ref="N173:P173"/>
    <mergeCell ref="Q173:R173"/>
    <mergeCell ref="S173:U173"/>
    <mergeCell ref="B174:E174"/>
    <mergeCell ref="F174:G174"/>
    <mergeCell ref="H174:I174"/>
    <mergeCell ref="J174:M174"/>
    <mergeCell ref="N174:P174"/>
    <mergeCell ref="Q174:R174"/>
    <mergeCell ref="S174:U174"/>
    <mergeCell ref="B175:E175"/>
    <mergeCell ref="F175:G175"/>
    <mergeCell ref="H175:I175"/>
    <mergeCell ref="J175:M175"/>
    <mergeCell ref="N175:P175"/>
    <mergeCell ref="Q175:R175"/>
    <mergeCell ref="S175:U175"/>
    <mergeCell ref="B176:E176"/>
    <mergeCell ref="F176:G176"/>
    <mergeCell ref="H176:I176"/>
    <mergeCell ref="J176:M176"/>
    <mergeCell ref="N176:P176"/>
    <mergeCell ref="Q176:R176"/>
    <mergeCell ref="S176:U176"/>
    <mergeCell ref="B177:E177"/>
    <mergeCell ref="F177:G177"/>
    <mergeCell ref="H177:I177"/>
    <mergeCell ref="J177:M177"/>
    <mergeCell ref="N177:P177"/>
    <mergeCell ref="Q177:R177"/>
    <mergeCell ref="S177:U177"/>
    <mergeCell ref="B178:E178"/>
    <mergeCell ref="F178:G178"/>
    <mergeCell ref="H178:I178"/>
    <mergeCell ref="J178:M178"/>
    <mergeCell ref="N178:P178"/>
    <mergeCell ref="Q178:R178"/>
    <mergeCell ref="S178:U178"/>
    <mergeCell ref="B179:E179"/>
    <mergeCell ref="F179:G179"/>
    <mergeCell ref="H179:I179"/>
    <mergeCell ref="J179:M179"/>
    <mergeCell ref="N179:P179"/>
    <mergeCell ref="Q179:R179"/>
    <mergeCell ref="S179:U179"/>
    <mergeCell ref="B180:E180"/>
    <mergeCell ref="F180:G180"/>
    <mergeCell ref="H180:I180"/>
    <mergeCell ref="J180:M180"/>
    <mergeCell ref="N180:P180"/>
    <mergeCell ref="Q180:R180"/>
    <mergeCell ref="S180:U180"/>
    <mergeCell ref="B181:E181"/>
    <mergeCell ref="F181:G181"/>
    <mergeCell ref="H181:I181"/>
    <mergeCell ref="J181:M181"/>
    <mergeCell ref="N181:P181"/>
    <mergeCell ref="Q181:R181"/>
    <mergeCell ref="S181:U181"/>
    <mergeCell ref="B182:E182"/>
    <mergeCell ref="F182:G182"/>
    <mergeCell ref="H182:I182"/>
    <mergeCell ref="J182:M182"/>
    <mergeCell ref="N182:P182"/>
    <mergeCell ref="Q182:R182"/>
    <mergeCell ref="S182:U182"/>
    <mergeCell ref="B183:E183"/>
    <mergeCell ref="F183:G183"/>
    <mergeCell ref="H183:I183"/>
    <mergeCell ref="J183:M183"/>
    <mergeCell ref="N183:P183"/>
    <mergeCell ref="Q183:R183"/>
    <mergeCell ref="S183:U183"/>
    <mergeCell ref="B184:E184"/>
    <mergeCell ref="F184:G184"/>
    <mergeCell ref="H184:I184"/>
    <mergeCell ref="J184:M184"/>
    <mergeCell ref="N184:P184"/>
    <mergeCell ref="Q184:R184"/>
    <mergeCell ref="S184:U184"/>
    <mergeCell ref="B185:E185"/>
    <mergeCell ref="F185:G185"/>
    <mergeCell ref="H185:I185"/>
    <mergeCell ref="J185:M185"/>
    <mergeCell ref="N185:P185"/>
    <mergeCell ref="Q185:R185"/>
    <mergeCell ref="S185:U185"/>
    <mergeCell ref="B186:E186"/>
    <mergeCell ref="F186:G186"/>
    <mergeCell ref="H186:I186"/>
    <mergeCell ref="J186:M186"/>
    <mergeCell ref="N186:P186"/>
    <mergeCell ref="Q186:R186"/>
    <mergeCell ref="S186:U186"/>
    <mergeCell ref="B187:E187"/>
    <mergeCell ref="F187:G187"/>
    <mergeCell ref="H187:I187"/>
    <mergeCell ref="J187:M187"/>
    <mergeCell ref="N187:P187"/>
    <mergeCell ref="Q187:R187"/>
    <mergeCell ref="S187:U187"/>
    <mergeCell ref="B188:E188"/>
    <mergeCell ref="F188:G188"/>
    <mergeCell ref="H188:I188"/>
    <mergeCell ref="J188:M188"/>
    <mergeCell ref="N188:P188"/>
    <mergeCell ref="Q188:R188"/>
    <mergeCell ref="S188:U188"/>
    <mergeCell ref="B189:E189"/>
    <mergeCell ref="F189:G189"/>
    <mergeCell ref="H189:I189"/>
    <mergeCell ref="J189:M189"/>
    <mergeCell ref="N189:P189"/>
    <mergeCell ref="Q189:R189"/>
    <mergeCell ref="S189:U189"/>
    <mergeCell ref="B190:E190"/>
    <mergeCell ref="F190:G190"/>
    <mergeCell ref="H190:I190"/>
    <mergeCell ref="J190:M190"/>
    <mergeCell ref="N190:P190"/>
    <mergeCell ref="Q190:R190"/>
    <mergeCell ref="S190:U190"/>
    <mergeCell ref="B191:E191"/>
    <mergeCell ref="F191:G191"/>
    <mergeCell ref="H191:I191"/>
    <mergeCell ref="J191:M191"/>
    <mergeCell ref="N191:P191"/>
    <mergeCell ref="Q191:R191"/>
    <mergeCell ref="S191:U191"/>
    <mergeCell ref="B192:E192"/>
    <mergeCell ref="F192:G192"/>
    <mergeCell ref="H192:I192"/>
    <mergeCell ref="J192:M192"/>
    <mergeCell ref="N192:P192"/>
    <mergeCell ref="Q192:R192"/>
    <mergeCell ref="S192:U192"/>
    <mergeCell ref="B193:E193"/>
    <mergeCell ref="F193:G193"/>
    <mergeCell ref="H193:I193"/>
    <mergeCell ref="J193:M193"/>
    <mergeCell ref="N193:P193"/>
    <mergeCell ref="Q193:R193"/>
    <mergeCell ref="S193:U193"/>
    <mergeCell ref="B194:E194"/>
    <mergeCell ref="F194:G194"/>
    <mergeCell ref="H194:I194"/>
    <mergeCell ref="J194:M194"/>
    <mergeCell ref="N194:P194"/>
    <mergeCell ref="Q194:R194"/>
    <mergeCell ref="S194:U194"/>
    <mergeCell ref="B195:E195"/>
    <mergeCell ref="F195:G195"/>
    <mergeCell ref="H195:I195"/>
    <mergeCell ref="J195:M195"/>
    <mergeCell ref="N195:P195"/>
    <mergeCell ref="Q195:R195"/>
    <mergeCell ref="S195:U195"/>
    <mergeCell ref="B196:E196"/>
    <mergeCell ref="F196:G196"/>
    <mergeCell ref="H196:I196"/>
    <mergeCell ref="J196:M196"/>
    <mergeCell ref="N196:P196"/>
    <mergeCell ref="Q196:R196"/>
    <mergeCell ref="S196:U196"/>
    <mergeCell ref="B197:E197"/>
    <mergeCell ref="F197:G197"/>
    <mergeCell ref="H197:I197"/>
    <mergeCell ref="J197:M197"/>
    <mergeCell ref="N197:P197"/>
    <mergeCell ref="Q197:R197"/>
    <mergeCell ref="S197:U197"/>
    <mergeCell ref="B198:E198"/>
    <mergeCell ref="F198:G198"/>
    <mergeCell ref="H198:I198"/>
    <mergeCell ref="J198:M198"/>
    <mergeCell ref="N198:P198"/>
    <mergeCell ref="Q198:R198"/>
    <mergeCell ref="S198:U198"/>
    <mergeCell ref="B199:E199"/>
    <mergeCell ref="F199:G199"/>
    <mergeCell ref="H199:I199"/>
    <mergeCell ref="J199:M199"/>
    <mergeCell ref="N199:P199"/>
    <mergeCell ref="Q199:R199"/>
    <mergeCell ref="S199:U199"/>
    <mergeCell ref="B200:E200"/>
    <mergeCell ref="F200:G200"/>
    <mergeCell ref="H200:I200"/>
    <mergeCell ref="J200:M200"/>
    <mergeCell ref="N200:P200"/>
    <mergeCell ref="Q200:R200"/>
    <mergeCell ref="S200:U200"/>
    <mergeCell ref="B201:E201"/>
    <mergeCell ref="F201:G201"/>
    <mergeCell ref="H201:I201"/>
    <mergeCell ref="J201:M201"/>
    <mergeCell ref="N201:P201"/>
    <mergeCell ref="Q201:R201"/>
    <mergeCell ref="S201:U201"/>
    <mergeCell ref="B202:E202"/>
    <mergeCell ref="F202:G202"/>
    <mergeCell ref="H202:I202"/>
    <mergeCell ref="J202:M202"/>
    <mergeCell ref="N202:P202"/>
    <mergeCell ref="Q202:R202"/>
    <mergeCell ref="S202:U202"/>
    <mergeCell ref="B203:E203"/>
    <mergeCell ref="F203:G203"/>
    <mergeCell ref="H203:I203"/>
    <mergeCell ref="J203:M203"/>
    <mergeCell ref="N203:P203"/>
    <mergeCell ref="Q203:R203"/>
    <mergeCell ref="S203:U203"/>
    <mergeCell ref="B204:E204"/>
    <mergeCell ref="F204:G204"/>
    <mergeCell ref="H204:I204"/>
    <mergeCell ref="J204:M204"/>
    <mergeCell ref="N204:P204"/>
    <mergeCell ref="Q204:R204"/>
    <mergeCell ref="S204:U204"/>
    <mergeCell ref="B205:E205"/>
    <mergeCell ref="F205:G205"/>
    <mergeCell ref="H205:I205"/>
    <mergeCell ref="J205:M205"/>
    <mergeCell ref="N205:P205"/>
    <mergeCell ref="Q205:R205"/>
    <mergeCell ref="S205:U205"/>
    <mergeCell ref="B206:E206"/>
    <mergeCell ref="F206:G206"/>
    <mergeCell ref="H206:I206"/>
    <mergeCell ref="J206:M206"/>
    <mergeCell ref="N206:P206"/>
    <mergeCell ref="Q206:R206"/>
    <mergeCell ref="S206:U206"/>
    <mergeCell ref="B207:E207"/>
    <mergeCell ref="F207:G207"/>
    <mergeCell ref="H207:I207"/>
    <mergeCell ref="J207:M207"/>
    <mergeCell ref="N207:P207"/>
    <mergeCell ref="Q207:R207"/>
    <mergeCell ref="S207:U207"/>
    <mergeCell ref="B208:E208"/>
    <mergeCell ref="F208:G208"/>
    <mergeCell ref="H208:I208"/>
    <mergeCell ref="J208:M208"/>
    <mergeCell ref="N208:P208"/>
    <mergeCell ref="Q208:R208"/>
    <mergeCell ref="S208:U208"/>
    <mergeCell ref="B209:E209"/>
    <mergeCell ref="F209:G209"/>
    <mergeCell ref="H209:I209"/>
    <mergeCell ref="J209:M209"/>
    <mergeCell ref="N209:P209"/>
    <mergeCell ref="Q209:R209"/>
    <mergeCell ref="S209:U209"/>
    <mergeCell ref="N215:P215"/>
    <mergeCell ref="Q215:R215"/>
    <mergeCell ref="S215:U215"/>
    <mergeCell ref="B210:E210"/>
    <mergeCell ref="F210:G210"/>
    <mergeCell ref="H210:I210"/>
    <mergeCell ref="J210:M210"/>
    <mergeCell ref="N210:P210"/>
    <mergeCell ref="Q210:R210"/>
    <mergeCell ref="S210:U210"/>
    <mergeCell ref="B211:E211"/>
    <mergeCell ref="F211:G211"/>
    <mergeCell ref="H211:I211"/>
    <mergeCell ref="J211:M211"/>
    <mergeCell ref="N211:P211"/>
    <mergeCell ref="Q211:R211"/>
    <mergeCell ref="S211:U211"/>
    <mergeCell ref="B212:E212"/>
    <mergeCell ref="F212:G212"/>
    <mergeCell ref="H212:I212"/>
    <mergeCell ref="J212:M212"/>
    <mergeCell ref="N212:P212"/>
    <mergeCell ref="Q212:R212"/>
    <mergeCell ref="S212:U212"/>
    <mergeCell ref="B216:E216"/>
    <mergeCell ref="F216:G216"/>
    <mergeCell ref="H216:I216"/>
    <mergeCell ref="J216:M216"/>
    <mergeCell ref="N216:P216"/>
    <mergeCell ref="Q216:R216"/>
    <mergeCell ref="S216:U216"/>
    <mergeCell ref="B217:E217"/>
    <mergeCell ref="F217:G217"/>
    <mergeCell ref="H217:I217"/>
    <mergeCell ref="J217:M217"/>
    <mergeCell ref="N217:P217"/>
    <mergeCell ref="Q217:R217"/>
    <mergeCell ref="S217:U217"/>
    <mergeCell ref="B213:E213"/>
    <mergeCell ref="F213:G213"/>
    <mergeCell ref="H213:I213"/>
    <mergeCell ref="J213:M213"/>
    <mergeCell ref="N213:P213"/>
    <mergeCell ref="Q213:R213"/>
    <mergeCell ref="S213:U213"/>
    <mergeCell ref="B214:E214"/>
    <mergeCell ref="F214:G214"/>
    <mergeCell ref="H214:I214"/>
    <mergeCell ref="J214:M214"/>
    <mergeCell ref="N214:P214"/>
    <mergeCell ref="Q214:R214"/>
    <mergeCell ref="S214:U214"/>
    <mergeCell ref="B215:E215"/>
    <mergeCell ref="F215:G215"/>
    <mergeCell ref="H215:I215"/>
    <mergeCell ref="J215:M215"/>
  </mergeCells>
  <pageMargins left="0.39370078740157483" right="0.39370078740157483" top="0.98425196850393704" bottom="0.86614173228346458" header="0.78740157480314965" footer="0.62992125984251968"/>
  <pageSetup paperSize="9" fitToHeight="0" orientation="landscape" horizontalDpi="4294967293" r:id="rId1"/>
  <headerFooter>
    <oddFooter>&amp;C&amp;"Times New Roman,обычный"&amp;7Сторінка  &amp;P з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20"/>
  <dimension ref="A1:Z456"/>
  <sheetViews>
    <sheetView showGridLines="0" zoomScale="85" zoomScaleNormal="85" workbookViewId="0">
      <selection activeCell="G25" sqref="G25"/>
    </sheetView>
  </sheetViews>
  <sheetFormatPr defaultColWidth="0" defaultRowHeight="14.5" x14ac:dyDescent="0.35"/>
  <cols>
    <col min="1" max="1" width="24.54296875" bestFit="1" customWidth="1"/>
    <col min="2" max="2" width="13.453125" hidden="1" customWidth="1"/>
    <col min="3" max="3" width="20.453125" bestFit="1" customWidth="1"/>
    <col min="4" max="4" width="18.54296875" hidden="1" customWidth="1"/>
    <col min="5" max="5" width="16" bestFit="1" customWidth="1"/>
    <col min="6" max="6" width="11.54296875" style="25" hidden="1" customWidth="1"/>
    <col min="7" max="7" width="44.81640625" style="25" bestFit="1" customWidth="1"/>
    <col min="8" max="8" width="9.54296875" style="25" hidden="1" customWidth="1"/>
    <col min="9" max="9" width="1.54296875" style="23" hidden="1" customWidth="1"/>
    <col min="10" max="10" width="4.453125" style="24" hidden="1" customWidth="1"/>
    <col min="11" max="11" width="4.453125" style="24" customWidth="1"/>
    <col min="12" max="12" width="13.453125" style="25" bestFit="1" customWidth="1"/>
    <col min="13" max="13" width="2.81640625" style="24" customWidth="1"/>
    <col min="14" max="15" width="13.453125" style="25" bestFit="1" customWidth="1"/>
    <col min="16" max="16" width="0.1796875" style="25" customWidth="1"/>
    <col min="17" max="17" width="3.453125" style="114" customWidth="1"/>
    <col min="18" max="18" width="0.1796875" style="25" hidden="1" customWidth="1"/>
    <col min="19" max="19" width="100.453125" style="25" bestFit="1" customWidth="1"/>
    <col min="20" max="20" width="1.54296875" style="25" customWidth="1"/>
    <col min="21" max="21" width="77.453125" style="25" bestFit="1" customWidth="1"/>
    <col min="22" max="22" width="1.54296875" style="25" customWidth="1"/>
    <col min="23" max="23" width="29.54296875" style="25" bestFit="1" customWidth="1"/>
    <col min="24" max="24" width="1.453125" style="25" customWidth="1"/>
    <col min="25" max="25" width="22.54296875" style="25" bestFit="1" customWidth="1"/>
    <col min="26" max="26" width="0" style="25" hidden="1" customWidth="1"/>
    <col min="27" max="16384" width="9.1796875" style="25" hidden="1"/>
  </cols>
  <sheetData>
    <row r="1" spans="1:26" s="42" customFormat="1" ht="26.25" customHeight="1" x14ac:dyDescent="0.35">
      <c r="A1" s="630" t="s">
        <v>422</v>
      </c>
      <c r="B1" s="630"/>
      <c r="C1" s="630"/>
      <c r="D1" s="630"/>
      <c r="E1" s="630"/>
      <c r="F1" s="630"/>
      <c r="G1" s="630"/>
      <c r="H1" s="630"/>
      <c r="I1" s="40"/>
      <c r="J1" s="41"/>
      <c r="K1" s="41"/>
      <c r="L1" s="42" t="s">
        <v>424</v>
      </c>
      <c r="M1" s="41"/>
      <c r="N1" s="42" t="s">
        <v>423</v>
      </c>
      <c r="O1" s="42" t="s">
        <v>425</v>
      </c>
      <c r="Q1" s="111"/>
      <c r="S1" s="29" t="s">
        <v>568</v>
      </c>
      <c r="U1" s="85" t="s">
        <v>426</v>
      </c>
      <c r="W1" s="85" t="s">
        <v>427</v>
      </c>
      <c r="Y1" s="85" t="s">
        <v>428</v>
      </c>
    </row>
    <row r="2" spans="1:26" s="27" customFormat="1" ht="16.5" hidden="1" customHeight="1" x14ac:dyDescent="0.35">
      <c r="A2" s="634" t="s">
        <v>4</v>
      </c>
      <c r="B2" s="634"/>
      <c r="C2" s="634" t="s">
        <v>5</v>
      </c>
      <c r="D2" s="634"/>
      <c r="E2" s="634" t="s">
        <v>6</v>
      </c>
      <c r="F2" s="634"/>
      <c r="G2" s="634" t="s">
        <v>123</v>
      </c>
      <c r="H2" s="634"/>
      <c r="I2" s="26"/>
      <c r="J2" s="635" t="s">
        <v>146</v>
      </c>
      <c r="K2" s="635" t="s">
        <v>202</v>
      </c>
      <c r="L2" s="634" t="s">
        <v>203</v>
      </c>
      <c r="M2" s="635" t="s">
        <v>204</v>
      </c>
      <c r="N2" s="634" t="s">
        <v>396</v>
      </c>
      <c r="O2" s="634" t="s">
        <v>205</v>
      </c>
      <c r="Q2" s="112"/>
      <c r="S2" s="631" t="s">
        <v>208</v>
      </c>
      <c r="U2" s="631" t="s">
        <v>248</v>
      </c>
      <c r="W2" s="631" t="s">
        <v>306</v>
      </c>
      <c r="Y2" s="631" t="s">
        <v>207</v>
      </c>
    </row>
    <row r="3" spans="1:26" s="27" customFormat="1" ht="30.75" customHeight="1" x14ac:dyDescent="0.35">
      <c r="A3" s="28" t="s">
        <v>4</v>
      </c>
      <c r="B3" s="28" t="s">
        <v>206</v>
      </c>
      <c r="C3" s="28" t="s">
        <v>5</v>
      </c>
      <c r="D3" s="28" t="s">
        <v>206</v>
      </c>
      <c r="E3" s="28" t="s">
        <v>6</v>
      </c>
      <c r="F3" s="28" t="s">
        <v>206</v>
      </c>
      <c r="G3" s="28" t="s">
        <v>21</v>
      </c>
      <c r="H3" s="28" t="s">
        <v>206</v>
      </c>
      <c r="I3" s="26"/>
      <c r="J3" s="635"/>
      <c r="K3" s="635"/>
      <c r="L3" s="634"/>
      <c r="M3" s="635"/>
      <c r="N3" s="634"/>
      <c r="O3" s="634"/>
      <c r="Q3" s="633"/>
      <c r="R3" s="29"/>
      <c r="S3" s="632"/>
      <c r="T3" s="29"/>
      <c r="U3" s="632"/>
      <c r="W3" s="632"/>
      <c r="Y3" s="632"/>
      <c r="Z3" s="85"/>
    </row>
    <row r="4" spans="1:26" s="33" customFormat="1" ht="16.5" customHeight="1" x14ac:dyDescent="0.35">
      <c r="A4" s="30" t="s">
        <v>82</v>
      </c>
      <c r="B4" s="30" t="s">
        <v>122</v>
      </c>
      <c r="C4" s="31" t="s">
        <v>82</v>
      </c>
      <c r="D4" s="31" t="s">
        <v>92</v>
      </c>
      <c r="E4" s="150" t="s">
        <v>82</v>
      </c>
      <c r="F4" s="31" t="s">
        <v>92</v>
      </c>
      <c r="G4" s="183" t="s">
        <v>618</v>
      </c>
      <c r="H4" s="184" t="s">
        <v>613</v>
      </c>
      <c r="J4" s="34" t="s">
        <v>147</v>
      </c>
      <c r="K4" s="34"/>
      <c r="L4" s="30" t="s">
        <v>209</v>
      </c>
      <c r="M4" s="34">
        <v>1</v>
      </c>
      <c r="N4" s="30" t="s">
        <v>82</v>
      </c>
      <c r="O4" s="30" t="s">
        <v>82</v>
      </c>
      <c r="Q4" s="633"/>
      <c r="S4" s="38" t="s">
        <v>82</v>
      </c>
      <c r="T4" s="180" t="s">
        <v>82</v>
      </c>
      <c r="U4" s="116" t="s">
        <v>82</v>
      </c>
      <c r="W4" s="38" t="s">
        <v>82</v>
      </c>
      <c r="Y4" s="39" t="s">
        <v>82</v>
      </c>
    </row>
    <row r="5" spans="1:26" s="33" customFormat="1" ht="16.5" customHeight="1" x14ac:dyDescent="0.35">
      <c r="A5" s="30" t="s">
        <v>93</v>
      </c>
      <c r="B5" s="35">
        <v>1</v>
      </c>
      <c r="C5" s="31" t="s">
        <v>7</v>
      </c>
      <c r="D5" s="31" t="s">
        <v>8</v>
      </c>
      <c r="E5" s="150" t="s">
        <v>602</v>
      </c>
      <c r="F5" s="31" t="s">
        <v>15</v>
      </c>
      <c r="G5" s="38" t="s">
        <v>82</v>
      </c>
      <c r="H5" s="38" t="s">
        <v>613</v>
      </c>
      <c r="J5" s="34" t="s">
        <v>148</v>
      </c>
      <c r="K5" s="34"/>
      <c r="L5" s="30" t="s">
        <v>211</v>
      </c>
      <c r="M5" s="34">
        <v>2</v>
      </c>
      <c r="N5" s="30" t="s">
        <v>210</v>
      </c>
      <c r="O5" s="30">
        <v>1910</v>
      </c>
      <c r="Q5" s="113"/>
      <c r="S5" s="38" t="s">
        <v>442</v>
      </c>
      <c r="T5" s="180" t="s">
        <v>620</v>
      </c>
      <c r="U5" s="116" t="s">
        <v>260</v>
      </c>
      <c r="W5" s="38" t="s">
        <v>566</v>
      </c>
      <c r="Y5" s="39" t="s">
        <v>619</v>
      </c>
    </row>
    <row r="6" spans="1:26" s="33" customFormat="1" ht="16.5" customHeight="1" x14ac:dyDescent="0.35">
      <c r="A6" s="30" t="s">
        <v>94</v>
      </c>
      <c r="B6" s="35">
        <v>2</v>
      </c>
      <c r="C6" s="31" t="s">
        <v>9</v>
      </c>
      <c r="D6" s="31" t="s">
        <v>10</v>
      </c>
      <c r="E6" s="150" t="s">
        <v>16</v>
      </c>
      <c r="F6" s="31" t="s">
        <v>17</v>
      </c>
      <c r="G6" s="38" t="s">
        <v>626</v>
      </c>
      <c r="H6" s="38" t="s">
        <v>621</v>
      </c>
      <c r="J6" s="34"/>
      <c r="K6" s="34"/>
      <c r="M6" s="34">
        <v>3</v>
      </c>
      <c r="N6" s="30" t="s">
        <v>212</v>
      </c>
      <c r="O6" s="30">
        <v>1911</v>
      </c>
      <c r="Q6" s="113"/>
      <c r="S6" s="38" t="s">
        <v>470</v>
      </c>
      <c r="T6" s="180" t="s">
        <v>623</v>
      </c>
      <c r="U6" s="116" t="s">
        <v>273</v>
      </c>
      <c r="W6" s="38" t="s">
        <v>305</v>
      </c>
      <c r="Y6" s="39" t="s">
        <v>622</v>
      </c>
    </row>
    <row r="7" spans="1:26" s="33" customFormat="1" ht="16.5" customHeight="1" x14ac:dyDescent="0.35">
      <c r="A7" s="30" t="s">
        <v>95</v>
      </c>
      <c r="B7" s="35">
        <v>3</v>
      </c>
      <c r="C7" s="31" t="s">
        <v>11</v>
      </c>
      <c r="D7" s="31" t="s">
        <v>12</v>
      </c>
      <c r="E7" s="150" t="s">
        <v>14</v>
      </c>
      <c r="F7" s="31" t="s">
        <v>18</v>
      </c>
      <c r="G7" s="38" t="s">
        <v>624</v>
      </c>
      <c r="H7" s="185" t="s">
        <v>625</v>
      </c>
      <c r="J7" s="34"/>
      <c r="K7" s="34"/>
      <c r="M7" s="34">
        <v>4</v>
      </c>
      <c r="N7" s="30" t="s">
        <v>213</v>
      </c>
      <c r="O7" s="30">
        <v>1912</v>
      </c>
      <c r="Q7" s="113"/>
      <c r="S7" s="38" t="s">
        <v>471</v>
      </c>
      <c r="T7" s="180" t="s">
        <v>621</v>
      </c>
      <c r="U7" s="38" t="s">
        <v>254</v>
      </c>
      <c r="W7" s="38" t="s">
        <v>565</v>
      </c>
    </row>
    <row r="8" spans="1:26" s="33" customFormat="1" ht="16.5" customHeight="1" x14ac:dyDescent="0.35">
      <c r="A8" s="30" t="s">
        <v>96</v>
      </c>
      <c r="B8" s="35">
        <v>4</v>
      </c>
      <c r="C8" s="31" t="s">
        <v>13</v>
      </c>
      <c r="D8" s="31" t="s">
        <v>13</v>
      </c>
      <c r="E8" s="150" t="s">
        <v>603</v>
      </c>
      <c r="F8" s="31" t="s">
        <v>20</v>
      </c>
      <c r="G8" s="38" t="s">
        <v>22</v>
      </c>
      <c r="H8" s="185" t="s">
        <v>629</v>
      </c>
      <c r="J8" s="34"/>
      <c r="K8" s="34"/>
      <c r="M8" s="34">
        <v>5</v>
      </c>
      <c r="N8" s="30" t="s">
        <v>214</v>
      </c>
      <c r="O8" s="30">
        <v>1913</v>
      </c>
      <c r="Q8" s="113"/>
      <c r="S8" s="38" t="s">
        <v>430</v>
      </c>
      <c r="T8" s="180" t="s">
        <v>628</v>
      </c>
      <c r="U8" s="38" t="s">
        <v>253</v>
      </c>
    </row>
    <row r="9" spans="1:26" s="33" customFormat="1" ht="16.5" customHeight="1" x14ac:dyDescent="0.35">
      <c r="A9" s="30" t="s">
        <v>97</v>
      </c>
      <c r="B9" s="35">
        <v>5</v>
      </c>
      <c r="C9" s="31" t="s">
        <v>90</v>
      </c>
      <c r="D9" s="31" t="s">
        <v>91</v>
      </c>
      <c r="E9" s="150" t="s">
        <v>604</v>
      </c>
      <c r="F9" s="31" t="s">
        <v>83</v>
      </c>
      <c r="G9" s="38" t="s">
        <v>957</v>
      </c>
      <c r="H9" s="185">
        <v>248</v>
      </c>
      <c r="J9" s="34"/>
      <c r="K9" s="34"/>
      <c r="M9" s="34">
        <v>6</v>
      </c>
      <c r="N9" s="30" t="s">
        <v>215</v>
      </c>
      <c r="O9" s="30">
        <v>1914</v>
      </c>
      <c r="Q9" s="113"/>
      <c r="S9" s="38" t="s">
        <v>449</v>
      </c>
      <c r="T9" s="180" t="s">
        <v>631</v>
      </c>
      <c r="U9" s="38" t="s">
        <v>289</v>
      </c>
    </row>
    <row r="10" spans="1:26" s="33" customFormat="1" ht="16.5" customHeight="1" x14ac:dyDescent="0.35">
      <c r="A10" s="30" t="s">
        <v>98</v>
      </c>
      <c r="B10" s="35">
        <v>6</v>
      </c>
      <c r="C10"/>
      <c r="E10" s="151" t="s">
        <v>85</v>
      </c>
      <c r="F10" s="32" t="s">
        <v>85</v>
      </c>
      <c r="G10" s="38" t="s">
        <v>633</v>
      </c>
      <c r="H10" s="186" t="s">
        <v>616</v>
      </c>
      <c r="J10" s="34"/>
      <c r="K10" s="34"/>
      <c r="M10" s="34">
        <v>7</v>
      </c>
      <c r="N10" s="30" t="s">
        <v>216</v>
      </c>
      <c r="O10" s="30">
        <v>1915</v>
      </c>
      <c r="Q10" s="113"/>
      <c r="S10" s="38" t="s">
        <v>448</v>
      </c>
      <c r="T10" s="180" t="s">
        <v>632</v>
      </c>
      <c r="U10" s="38" t="s">
        <v>295</v>
      </c>
    </row>
    <row r="11" spans="1:26" s="33" customFormat="1" ht="16.5" customHeight="1" x14ac:dyDescent="0.35">
      <c r="A11" s="30" t="s">
        <v>99</v>
      </c>
      <c r="B11" s="35">
        <v>7</v>
      </c>
      <c r="C11"/>
      <c r="E11" s="152" t="s">
        <v>86</v>
      </c>
      <c r="F11" s="30" t="s">
        <v>86</v>
      </c>
      <c r="G11" s="38" t="s">
        <v>23</v>
      </c>
      <c r="H11" s="185" t="s">
        <v>627</v>
      </c>
      <c r="J11" s="34"/>
      <c r="K11" s="34"/>
      <c r="M11" s="34">
        <v>8</v>
      </c>
      <c r="N11" s="30" t="s">
        <v>218</v>
      </c>
      <c r="O11" s="30">
        <v>1916</v>
      </c>
      <c r="Q11" s="113"/>
      <c r="S11" s="38" t="s">
        <v>467</v>
      </c>
      <c r="T11" s="180" t="s">
        <v>625</v>
      </c>
      <c r="U11" s="38" t="s">
        <v>296</v>
      </c>
    </row>
    <row r="12" spans="1:26" s="33" customFormat="1" ht="16.5" customHeight="1" x14ac:dyDescent="0.35">
      <c r="A12" s="30" t="s">
        <v>100</v>
      </c>
      <c r="B12" s="35">
        <v>8</v>
      </c>
      <c r="C12"/>
      <c r="E12" s="150" t="s">
        <v>84</v>
      </c>
      <c r="F12" s="30" t="s">
        <v>87</v>
      </c>
      <c r="G12" s="38" t="s">
        <v>217</v>
      </c>
      <c r="H12" s="185" t="s">
        <v>636</v>
      </c>
      <c r="J12" s="34"/>
      <c r="K12" s="34"/>
      <c r="M12" s="34">
        <v>9</v>
      </c>
      <c r="N12" s="30" t="s">
        <v>219</v>
      </c>
      <c r="O12" s="30">
        <v>1917</v>
      </c>
      <c r="Q12" s="113"/>
      <c r="S12" s="38" t="s">
        <v>457</v>
      </c>
      <c r="T12" s="180" t="s">
        <v>635</v>
      </c>
      <c r="U12" s="116" t="s">
        <v>275</v>
      </c>
    </row>
    <row r="13" spans="1:26" s="33" customFormat="1" ht="16.5" customHeight="1" x14ac:dyDescent="0.35">
      <c r="A13" s="30" t="s">
        <v>101</v>
      </c>
      <c r="B13" s="35">
        <v>9</v>
      </c>
      <c r="C13"/>
      <c r="E13" s="150" t="s">
        <v>19</v>
      </c>
      <c r="F13" s="30" t="s">
        <v>88</v>
      </c>
      <c r="G13" s="38" t="s">
        <v>638</v>
      </c>
      <c r="H13" s="185">
        <v>660</v>
      </c>
      <c r="J13" s="34"/>
      <c r="K13" s="34"/>
      <c r="M13" s="34">
        <v>10</v>
      </c>
      <c r="N13" s="30" t="s">
        <v>220</v>
      </c>
      <c r="O13" s="30">
        <v>1918</v>
      </c>
      <c r="Q13" s="113"/>
      <c r="S13" s="38" t="s">
        <v>455</v>
      </c>
      <c r="T13" s="180" t="s">
        <v>637</v>
      </c>
      <c r="U13" s="116" t="s">
        <v>277</v>
      </c>
    </row>
    <row r="14" spans="1:26" s="33" customFormat="1" ht="16.5" customHeight="1" x14ac:dyDescent="0.35">
      <c r="A14" s="30" t="s">
        <v>102</v>
      </c>
      <c r="B14" s="35">
        <v>10</v>
      </c>
      <c r="C14"/>
      <c r="E14" s="150" t="s">
        <v>605</v>
      </c>
      <c r="G14" s="187" t="s">
        <v>24</v>
      </c>
      <c r="H14" s="186" t="s">
        <v>641</v>
      </c>
      <c r="J14" s="34"/>
      <c r="K14" s="34"/>
      <c r="M14" s="34">
        <v>11</v>
      </c>
      <c r="N14" s="30" t="s">
        <v>221</v>
      </c>
      <c r="O14" s="30">
        <v>1919</v>
      </c>
      <c r="Q14" s="113"/>
      <c r="S14" s="38" t="s">
        <v>431</v>
      </c>
      <c r="T14" s="180" t="s">
        <v>640</v>
      </c>
      <c r="U14" s="116" t="s">
        <v>288</v>
      </c>
    </row>
    <row r="15" spans="1:26" s="33" customFormat="1" ht="16.5" customHeight="1" x14ac:dyDescent="0.35">
      <c r="A15" s="30" t="s">
        <v>103</v>
      </c>
      <c r="B15" s="35">
        <v>11</v>
      </c>
      <c r="C15"/>
      <c r="E15" s="150" t="s">
        <v>89</v>
      </c>
      <c r="G15" s="38" t="s">
        <v>25</v>
      </c>
      <c r="H15" s="185" t="s">
        <v>642</v>
      </c>
      <c r="J15" s="34"/>
      <c r="K15" s="34"/>
      <c r="M15" s="34">
        <v>12</v>
      </c>
      <c r="N15" s="30" t="s">
        <v>222</v>
      </c>
      <c r="O15" s="30">
        <v>1920</v>
      </c>
      <c r="Q15" s="113"/>
      <c r="S15" s="38" t="s">
        <v>468</v>
      </c>
      <c r="T15" s="180" t="s">
        <v>634</v>
      </c>
      <c r="U15" s="38" t="s">
        <v>280</v>
      </c>
    </row>
    <row r="16" spans="1:26" s="33" customFormat="1" ht="16.5" customHeight="1" x14ac:dyDescent="0.35">
      <c r="A16" s="30" t="s">
        <v>104</v>
      </c>
      <c r="B16" s="35">
        <v>12</v>
      </c>
      <c r="C16"/>
      <c r="E16" s="152" t="s">
        <v>87</v>
      </c>
      <c r="G16" s="38" t="s">
        <v>958</v>
      </c>
      <c r="H16" s="185" t="s">
        <v>617</v>
      </c>
      <c r="J16" s="34"/>
      <c r="K16" s="34"/>
      <c r="M16" s="34">
        <v>13</v>
      </c>
      <c r="N16" s="30" t="s">
        <v>224</v>
      </c>
      <c r="O16" s="30">
        <v>1921</v>
      </c>
      <c r="Q16" s="113"/>
      <c r="S16" s="38" t="s">
        <v>469</v>
      </c>
      <c r="T16" s="180" t="s">
        <v>644</v>
      </c>
      <c r="U16" s="116" t="s">
        <v>261</v>
      </c>
    </row>
    <row r="17" spans="1:21" s="33" customFormat="1" ht="16.5" customHeight="1" x14ac:dyDescent="0.35">
      <c r="A17" s="30" t="s">
        <v>105</v>
      </c>
      <c r="B17" s="35">
        <v>13</v>
      </c>
      <c r="C17"/>
      <c r="E17" s="152" t="s">
        <v>88</v>
      </c>
      <c r="G17" s="38" t="s">
        <v>223</v>
      </c>
      <c r="H17" s="185" t="s">
        <v>614</v>
      </c>
      <c r="J17" s="34"/>
      <c r="K17" s="34"/>
      <c r="M17" s="34">
        <v>14</v>
      </c>
      <c r="O17" s="30">
        <v>1922</v>
      </c>
      <c r="Q17" s="113"/>
      <c r="S17" s="38" t="s">
        <v>441</v>
      </c>
      <c r="T17" s="180" t="s">
        <v>646</v>
      </c>
      <c r="U17" s="38" t="s">
        <v>250</v>
      </c>
    </row>
    <row r="18" spans="1:21" s="33" customFormat="1" ht="16.5" customHeight="1" x14ac:dyDescent="0.35">
      <c r="A18" s="30" t="s">
        <v>106</v>
      </c>
      <c r="B18" s="35">
        <v>14</v>
      </c>
      <c r="C18"/>
      <c r="E18" s="150" t="s">
        <v>606</v>
      </c>
      <c r="G18" s="38" t="s">
        <v>26</v>
      </c>
      <c r="H18" s="185" t="s">
        <v>630</v>
      </c>
      <c r="J18" s="34"/>
      <c r="K18" s="34"/>
      <c r="M18" s="34">
        <v>15</v>
      </c>
      <c r="O18" s="30">
        <v>1923</v>
      </c>
      <c r="Q18" s="113"/>
      <c r="S18" s="38" t="s">
        <v>474</v>
      </c>
      <c r="T18" s="180" t="s">
        <v>648</v>
      </c>
      <c r="U18" s="116" t="s">
        <v>281</v>
      </c>
    </row>
    <row r="19" spans="1:21" s="33" customFormat="1" ht="16.5" customHeight="1" x14ac:dyDescent="0.35">
      <c r="A19" s="30" t="s">
        <v>107</v>
      </c>
      <c r="B19" s="35">
        <v>15</v>
      </c>
      <c r="C19"/>
      <c r="E19"/>
      <c r="G19" s="38" t="s">
        <v>27</v>
      </c>
      <c r="H19" s="185">
        <v>533</v>
      </c>
      <c r="J19" s="34"/>
      <c r="K19" s="34"/>
      <c r="M19" s="34">
        <v>16</v>
      </c>
      <c r="O19" s="30">
        <v>1924</v>
      </c>
      <c r="Q19" s="113"/>
      <c r="S19" s="38" t="s">
        <v>475</v>
      </c>
      <c r="T19" s="180" t="s">
        <v>643</v>
      </c>
      <c r="U19" s="116" t="s">
        <v>263</v>
      </c>
    </row>
    <row r="20" spans="1:21" s="33" customFormat="1" ht="16.5" customHeight="1" x14ac:dyDescent="0.35">
      <c r="A20" s="30" t="s">
        <v>108</v>
      </c>
      <c r="B20" s="35">
        <v>16</v>
      </c>
      <c r="C20"/>
      <c r="E20"/>
      <c r="G20" s="38" t="s">
        <v>959</v>
      </c>
      <c r="H20" s="186" t="s">
        <v>615</v>
      </c>
      <c r="J20" s="34"/>
      <c r="K20" s="34"/>
      <c r="M20" s="34">
        <v>17</v>
      </c>
      <c r="O20" s="30">
        <v>1925</v>
      </c>
      <c r="Q20" s="113"/>
      <c r="S20" s="38" t="s">
        <v>436</v>
      </c>
      <c r="T20" s="180" t="s">
        <v>649</v>
      </c>
      <c r="U20" s="116" t="s">
        <v>258</v>
      </c>
    </row>
    <row r="21" spans="1:21" s="33" customFormat="1" ht="16.5" customHeight="1" x14ac:dyDescent="0.35">
      <c r="A21" s="30" t="s">
        <v>109</v>
      </c>
      <c r="B21" s="35">
        <v>17</v>
      </c>
      <c r="C21"/>
      <c r="E21"/>
      <c r="G21" s="38" t="s">
        <v>960</v>
      </c>
      <c r="H21" s="185" t="s">
        <v>634</v>
      </c>
      <c r="J21" s="34"/>
      <c r="K21" s="34"/>
      <c r="M21" s="34">
        <v>18</v>
      </c>
      <c r="O21" s="30">
        <v>1926</v>
      </c>
      <c r="Q21" s="113"/>
      <c r="S21" s="38" t="s">
        <v>472</v>
      </c>
      <c r="T21" s="180" t="s">
        <v>650</v>
      </c>
      <c r="U21" s="38" t="s">
        <v>287</v>
      </c>
    </row>
    <row r="22" spans="1:21" s="33" customFormat="1" ht="16.5" customHeight="1" x14ac:dyDescent="0.35">
      <c r="A22" s="30" t="s">
        <v>110</v>
      </c>
      <c r="B22" s="35">
        <v>18</v>
      </c>
      <c r="C22"/>
      <c r="E22"/>
      <c r="G22" s="38" t="s">
        <v>28</v>
      </c>
      <c r="H22" s="186" t="s">
        <v>650</v>
      </c>
      <c r="J22" s="34"/>
      <c r="K22" s="34"/>
      <c r="M22" s="34">
        <v>19</v>
      </c>
      <c r="O22" s="30">
        <v>1927</v>
      </c>
      <c r="Q22" s="113"/>
      <c r="S22" s="38" t="s">
        <v>473</v>
      </c>
      <c r="T22" s="180" t="s">
        <v>653</v>
      </c>
      <c r="U22" s="38" t="s">
        <v>307</v>
      </c>
    </row>
    <row r="23" spans="1:21" s="33" customFormat="1" ht="16.5" customHeight="1" x14ac:dyDescent="0.35">
      <c r="A23" s="30" t="s">
        <v>111</v>
      </c>
      <c r="B23" s="35">
        <v>19</v>
      </c>
      <c r="C23"/>
      <c r="E23"/>
      <c r="G23" s="38" t="s">
        <v>29</v>
      </c>
      <c r="H23" s="185" t="s">
        <v>639</v>
      </c>
      <c r="J23" s="34"/>
      <c r="K23" s="34"/>
      <c r="M23" s="34">
        <v>20</v>
      </c>
      <c r="O23" s="30">
        <v>1928</v>
      </c>
      <c r="Q23" s="113"/>
      <c r="S23" s="38" t="s">
        <v>439</v>
      </c>
      <c r="T23" s="180" t="s">
        <v>639</v>
      </c>
      <c r="U23" s="116" t="s">
        <v>265</v>
      </c>
    </row>
    <row r="24" spans="1:21" s="33" customFormat="1" ht="16.5" customHeight="1" x14ac:dyDescent="0.35">
      <c r="A24" s="30" t="s">
        <v>112</v>
      </c>
      <c r="B24" s="35">
        <v>20</v>
      </c>
      <c r="C24"/>
      <c r="E24"/>
      <c r="G24" s="38" t="s">
        <v>961</v>
      </c>
      <c r="H24" s="185" t="s">
        <v>643</v>
      </c>
      <c r="J24" s="34"/>
      <c r="K24" s="34"/>
      <c r="M24" s="34">
        <v>21</v>
      </c>
      <c r="O24" s="30">
        <v>1929</v>
      </c>
      <c r="Q24" s="113"/>
      <c r="S24" s="38" t="s">
        <v>476</v>
      </c>
      <c r="T24" s="180" t="s">
        <v>655</v>
      </c>
      <c r="U24" s="38" t="s">
        <v>294</v>
      </c>
    </row>
    <row r="25" spans="1:21" s="33" customFormat="1" ht="16.5" customHeight="1" x14ac:dyDescent="0.35">
      <c r="A25" s="30" t="s">
        <v>113</v>
      </c>
      <c r="B25" s="35">
        <v>21</v>
      </c>
      <c r="C25"/>
      <c r="E25"/>
      <c r="G25" s="38" t="s">
        <v>658</v>
      </c>
      <c r="H25" s="185" t="s">
        <v>645</v>
      </c>
      <c r="J25" s="34"/>
      <c r="K25" s="34"/>
      <c r="M25" s="34">
        <v>22</v>
      </c>
      <c r="O25" s="30">
        <v>1930</v>
      </c>
      <c r="Q25" s="113"/>
      <c r="S25" s="38" t="s">
        <v>460</v>
      </c>
      <c r="T25" s="180" t="s">
        <v>656</v>
      </c>
      <c r="U25" s="116" t="s">
        <v>278</v>
      </c>
    </row>
    <row r="26" spans="1:21" s="33" customFormat="1" ht="16.5" customHeight="1" x14ac:dyDescent="0.35">
      <c r="A26" s="30" t="s">
        <v>114</v>
      </c>
      <c r="B26" s="35">
        <v>22</v>
      </c>
      <c r="C26"/>
      <c r="E26"/>
      <c r="G26" s="38" t="s">
        <v>660</v>
      </c>
      <c r="H26" s="185" t="s">
        <v>659</v>
      </c>
      <c r="J26" s="34"/>
      <c r="K26" s="34"/>
      <c r="M26" s="34">
        <v>23</v>
      </c>
      <c r="O26" s="30">
        <v>1931</v>
      </c>
      <c r="Q26" s="113"/>
      <c r="S26" s="38" t="s">
        <v>477</v>
      </c>
      <c r="T26" s="180" t="s">
        <v>657</v>
      </c>
      <c r="U26" s="116" t="s">
        <v>259</v>
      </c>
    </row>
    <row r="27" spans="1:21" s="33" customFormat="1" ht="16.5" customHeight="1" x14ac:dyDescent="0.35">
      <c r="A27" s="30" t="s">
        <v>115</v>
      </c>
      <c r="B27" s="35">
        <v>23</v>
      </c>
      <c r="C27"/>
      <c r="E27"/>
      <c r="G27" s="38" t="s">
        <v>662</v>
      </c>
      <c r="H27" s="185">
        <v>204</v>
      </c>
      <c r="J27" s="34"/>
      <c r="K27" s="34"/>
      <c r="M27" s="34">
        <v>24</v>
      </c>
      <c r="O27" s="30">
        <v>1932</v>
      </c>
      <c r="Q27" s="113"/>
      <c r="S27" s="38" t="s">
        <v>478</v>
      </c>
      <c r="T27" s="180" t="s">
        <v>659</v>
      </c>
      <c r="U27" s="116" t="s">
        <v>285</v>
      </c>
    </row>
    <row r="28" spans="1:21" s="33" customFormat="1" ht="16.5" customHeight="1" x14ac:dyDescent="0.35">
      <c r="A28" s="30" t="s">
        <v>116</v>
      </c>
      <c r="B28" s="35">
        <v>24</v>
      </c>
      <c r="C28"/>
      <c r="E28"/>
      <c r="G28" s="38" t="s">
        <v>962</v>
      </c>
      <c r="H28" s="185" t="s">
        <v>647</v>
      </c>
      <c r="J28" s="34"/>
      <c r="K28" s="34"/>
      <c r="M28" s="34">
        <v>25</v>
      </c>
      <c r="O28" s="30">
        <v>1933</v>
      </c>
      <c r="Q28" s="113"/>
      <c r="S28" s="38" t="s">
        <v>451</v>
      </c>
      <c r="T28" s="180" t="s">
        <v>661</v>
      </c>
      <c r="U28" s="116" t="s">
        <v>266</v>
      </c>
    </row>
    <row r="29" spans="1:21" s="33" customFormat="1" ht="16.5" customHeight="1" x14ac:dyDescent="0.35">
      <c r="A29" s="30" t="s">
        <v>117</v>
      </c>
      <c r="B29" s="35">
        <v>25</v>
      </c>
      <c r="C29"/>
      <c r="E29"/>
      <c r="G29" s="38" t="s">
        <v>651</v>
      </c>
      <c r="H29" s="186">
        <v>112</v>
      </c>
      <c r="J29" s="34"/>
      <c r="K29" s="34"/>
      <c r="M29" s="34">
        <v>26</v>
      </c>
      <c r="O29" s="30">
        <v>1934</v>
      </c>
      <c r="Q29" s="113"/>
      <c r="S29" s="38" t="s">
        <v>432</v>
      </c>
      <c r="T29" s="180" t="s">
        <v>663</v>
      </c>
      <c r="U29" s="116" t="s">
        <v>267</v>
      </c>
    </row>
    <row r="30" spans="1:21" s="33" customFormat="1" ht="16.5" customHeight="1" x14ac:dyDescent="0.35">
      <c r="A30" s="30" t="s">
        <v>118</v>
      </c>
      <c r="B30" s="35">
        <v>26</v>
      </c>
      <c r="C30"/>
      <c r="E30"/>
      <c r="G30" s="38" t="s">
        <v>665</v>
      </c>
      <c r="H30" s="185">
        <v>100</v>
      </c>
      <c r="J30" s="34"/>
      <c r="K30" s="34"/>
      <c r="M30" s="34">
        <v>27</v>
      </c>
      <c r="O30" s="30">
        <v>1935</v>
      </c>
      <c r="Q30" s="113"/>
      <c r="S30" s="38" t="s">
        <v>447</v>
      </c>
      <c r="T30" s="180" t="s">
        <v>664</v>
      </c>
      <c r="U30" s="38" t="s">
        <v>292</v>
      </c>
    </row>
    <row r="31" spans="1:21" s="33" customFormat="1" ht="16.5" customHeight="1" x14ac:dyDescent="0.35">
      <c r="A31" s="30" t="s">
        <v>119</v>
      </c>
      <c r="B31" s="35">
        <v>27</v>
      </c>
      <c r="C31"/>
      <c r="E31"/>
      <c r="G31" s="38" t="s">
        <v>963</v>
      </c>
      <c r="H31" s="185" t="s">
        <v>652</v>
      </c>
      <c r="J31" s="34"/>
      <c r="K31" s="34"/>
      <c r="M31" s="34">
        <v>28</v>
      </c>
      <c r="O31" s="30">
        <v>1936</v>
      </c>
      <c r="Q31" s="113"/>
      <c r="S31" s="38" t="s">
        <v>450</v>
      </c>
      <c r="T31" s="180" t="s">
        <v>647</v>
      </c>
      <c r="U31" s="38" t="s">
        <v>293</v>
      </c>
    </row>
    <row r="32" spans="1:21" s="33" customFormat="1" ht="16.5" customHeight="1" x14ac:dyDescent="0.35">
      <c r="A32" s="30" t="s">
        <v>120</v>
      </c>
      <c r="B32" s="35">
        <v>28</v>
      </c>
      <c r="C32"/>
      <c r="E32"/>
      <c r="G32" s="38" t="s">
        <v>964</v>
      </c>
      <c r="H32" s="186">
        <v>535</v>
      </c>
      <c r="J32" s="34"/>
      <c r="K32" s="34"/>
      <c r="M32" s="34">
        <v>29</v>
      </c>
      <c r="O32" s="30">
        <v>1937</v>
      </c>
      <c r="Q32" s="113"/>
      <c r="S32" s="38" t="s">
        <v>433</v>
      </c>
      <c r="T32" s="180" t="s">
        <v>666</v>
      </c>
      <c r="U32" s="116" t="s">
        <v>271</v>
      </c>
    </row>
    <row r="33" spans="1:21" s="33" customFormat="1" ht="16.5" customHeight="1" x14ac:dyDescent="0.35">
      <c r="A33" s="30" t="s">
        <v>121</v>
      </c>
      <c r="B33" s="35">
        <v>29</v>
      </c>
      <c r="C33"/>
      <c r="E33"/>
      <c r="G33" s="38" t="s">
        <v>668</v>
      </c>
      <c r="H33" s="186" t="s">
        <v>669</v>
      </c>
      <c r="J33" s="34"/>
      <c r="K33" s="34"/>
      <c r="M33" s="34">
        <v>30</v>
      </c>
      <c r="O33" s="30">
        <v>1938</v>
      </c>
      <c r="Q33" s="113"/>
      <c r="S33" s="38" t="s">
        <v>479</v>
      </c>
      <c r="T33" s="180" t="s">
        <v>667</v>
      </c>
      <c r="U33" s="38" t="s">
        <v>290</v>
      </c>
    </row>
    <row r="34" spans="1:21" s="33" customFormat="1" ht="16.5" customHeight="1" x14ac:dyDescent="0.35">
      <c r="A34"/>
      <c r="B34"/>
      <c r="C34"/>
      <c r="D34"/>
      <c r="E34"/>
      <c r="G34" s="38" t="s">
        <v>30</v>
      </c>
      <c r="H34" s="185" t="s">
        <v>671</v>
      </c>
      <c r="J34" s="34"/>
      <c r="K34" s="34"/>
      <c r="M34" s="34">
        <v>31</v>
      </c>
      <c r="O34" s="30">
        <v>1939</v>
      </c>
      <c r="Q34" s="113"/>
      <c r="S34" s="38" t="s">
        <v>480</v>
      </c>
      <c r="T34" s="180" t="s">
        <v>670</v>
      </c>
      <c r="U34" s="116" t="s">
        <v>279</v>
      </c>
    </row>
    <row r="35" spans="1:21" s="33" customFormat="1" ht="16.5" customHeight="1" x14ac:dyDescent="0.35">
      <c r="A35"/>
      <c r="B35"/>
      <c r="C35"/>
      <c r="D35"/>
      <c r="E35"/>
      <c r="G35" s="38" t="s">
        <v>806</v>
      </c>
      <c r="H35" s="185" t="s">
        <v>673</v>
      </c>
      <c r="J35" s="34"/>
      <c r="K35" s="34"/>
      <c r="M35" s="34">
        <v>32</v>
      </c>
      <c r="O35" s="30">
        <v>1940</v>
      </c>
      <c r="Q35" s="113"/>
      <c r="S35" s="38" t="s">
        <v>481</v>
      </c>
      <c r="T35" s="180" t="s">
        <v>672</v>
      </c>
      <c r="U35" s="38" t="s">
        <v>255</v>
      </c>
    </row>
    <row r="36" spans="1:21" s="33" customFormat="1" ht="16.5" customHeight="1" x14ac:dyDescent="0.35">
      <c r="A36"/>
      <c r="B36"/>
      <c r="C36"/>
      <c r="D36"/>
      <c r="E36"/>
      <c r="G36" s="38" t="s">
        <v>965</v>
      </c>
      <c r="H36" s="185" t="s">
        <v>676</v>
      </c>
      <c r="J36" s="34"/>
      <c r="K36" s="34"/>
      <c r="M36" s="34">
        <v>33</v>
      </c>
      <c r="O36" s="30">
        <v>1941</v>
      </c>
      <c r="Q36" s="113"/>
      <c r="S36" s="38" t="s">
        <v>482</v>
      </c>
      <c r="T36" s="180" t="s">
        <v>674</v>
      </c>
      <c r="U36" s="38" t="s">
        <v>257</v>
      </c>
    </row>
    <row r="37" spans="1:21" s="33" customFormat="1" ht="16.5" customHeight="1" x14ac:dyDescent="0.35">
      <c r="A37"/>
      <c r="B37"/>
      <c r="C37"/>
      <c r="D37"/>
      <c r="E37"/>
      <c r="G37" s="38" t="s">
        <v>966</v>
      </c>
      <c r="H37" s="186" t="s">
        <v>654</v>
      </c>
      <c r="J37" s="34"/>
      <c r="K37" s="34"/>
      <c r="M37" s="34">
        <v>34</v>
      </c>
      <c r="O37" s="30">
        <v>1942</v>
      </c>
      <c r="Q37" s="113"/>
      <c r="S37" s="38" t="s">
        <v>465</v>
      </c>
      <c r="T37" s="180" t="s">
        <v>675</v>
      </c>
      <c r="U37" s="38" t="s">
        <v>291</v>
      </c>
    </row>
    <row r="38" spans="1:21" s="33" customFormat="1" ht="16.5" customHeight="1" x14ac:dyDescent="0.35">
      <c r="A38"/>
      <c r="B38"/>
      <c r="C38"/>
      <c r="D38"/>
      <c r="E38"/>
      <c r="G38" s="38" t="s">
        <v>678</v>
      </c>
      <c r="H38" s="185">
        <v>854</v>
      </c>
      <c r="J38" s="34"/>
      <c r="K38" s="34"/>
      <c r="M38" s="34">
        <v>35</v>
      </c>
      <c r="O38" s="30">
        <v>1943</v>
      </c>
      <c r="Q38" s="113"/>
      <c r="S38" s="38" t="s">
        <v>461</v>
      </c>
      <c r="T38" s="180" t="s">
        <v>677</v>
      </c>
      <c r="U38" s="38" t="s">
        <v>256</v>
      </c>
    </row>
    <row r="39" spans="1:21" s="33" customFormat="1" ht="16.5" customHeight="1" x14ac:dyDescent="0.35">
      <c r="A39"/>
      <c r="B39"/>
      <c r="C39"/>
      <c r="D39"/>
      <c r="E39"/>
      <c r="G39" s="38" t="s">
        <v>680</v>
      </c>
      <c r="H39" s="185">
        <v>108</v>
      </c>
      <c r="J39" s="34"/>
      <c r="K39" s="34"/>
      <c r="M39" s="34">
        <v>36</v>
      </c>
      <c r="O39" s="30">
        <v>1944</v>
      </c>
      <c r="Q39" s="113"/>
      <c r="S39" s="38" t="s">
        <v>462</v>
      </c>
      <c r="T39" s="180" t="s">
        <v>652</v>
      </c>
      <c r="U39" s="116" t="s">
        <v>276</v>
      </c>
    </row>
    <row r="40" spans="1:21" s="33" customFormat="1" ht="16.5" customHeight="1" x14ac:dyDescent="0.35">
      <c r="A40"/>
      <c r="B40"/>
      <c r="C40"/>
      <c r="D40"/>
      <c r="E40"/>
      <c r="G40" s="38" t="s">
        <v>31</v>
      </c>
      <c r="H40" s="186" t="s">
        <v>672</v>
      </c>
      <c r="J40" s="34"/>
      <c r="K40" s="34"/>
      <c r="M40" s="34">
        <v>37</v>
      </c>
      <c r="O40" s="30">
        <v>1945</v>
      </c>
      <c r="Q40" s="113"/>
      <c r="S40" s="38" t="s">
        <v>437</v>
      </c>
      <c r="T40" s="180" t="s">
        <v>679</v>
      </c>
      <c r="U40" s="38" t="s">
        <v>251</v>
      </c>
    </row>
    <row r="41" spans="1:21" s="33" customFormat="1" ht="16.5" customHeight="1" x14ac:dyDescent="0.35">
      <c r="A41"/>
      <c r="B41"/>
      <c r="C41"/>
      <c r="D41"/>
      <c r="E41"/>
      <c r="G41" s="38" t="s">
        <v>32</v>
      </c>
      <c r="H41" s="186">
        <v>548</v>
      </c>
      <c r="J41" s="34"/>
      <c r="K41" s="34"/>
      <c r="M41" s="34">
        <v>38</v>
      </c>
      <c r="O41" s="30">
        <v>1946</v>
      </c>
      <c r="Q41" s="113"/>
      <c r="S41" s="38" t="s">
        <v>435</v>
      </c>
      <c r="T41" s="180" t="s">
        <v>669</v>
      </c>
      <c r="U41" s="116" t="s">
        <v>270</v>
      </c>
    </row>
    <row r="42" spans="1:21" s="33" customFormat="1" ht="16.5" customHeight="1" x14ac:dyDescent="0.35">
      <c r="A42"/>
      <c r="B42"/>
      <c r="C42"/>
      <c r="D42"/>
      <c r="E42"/>
      <c r="G42" s="38" t="s">
        <v>967</v>
      </c>
      <c r="H42" s="185">
        <v>862</v>
      </c>
      <c r="J42" s="34"/>
      <c r="K42" s="34"/>
      <c r="M42" s="34">
        <v>39</v>
      </c>
      <c r="O42" s="30">
        <v>1947</v>
      </c>
      <c r="Q42" s="113"/>
      <c r="S42" s="38" t="s">
        <v>463</v>
      </c>
      <c r="T42" s="180" t="s">
        <v>681</v>
      </c>
      <c r="U42" s="116" t="s">
        <v>274</v>
      </c>
    </row>
    <row r="43" spans="1:21" s="33" customFormat="1" ht="16.5" customHeight="1" x14ac:dyDescent="0.35">
      <c r="A43"/>
      <c r="B43"/>
      <c r="C43"/>
      <c r="D43"/>
      <c r="E43"/>
      <c r="G43" s="38" t="s">
        <v>225</v>
      </c>
      <c r="H43" s="185">
        <v>704</v>
      </c>
      <c r="J43" s="34"/>
      <c r="K43" s="34"/>
      <c r="M43" s="34">
        <v>40</v>
      </c>
      <c r="O43" s="30">
        <v>1948</v>
      </c>
      <c r="Q43" s="113"/>
      <c r="S43" s="38" t="s">
        <v>444</v>
      </c>
      <c r="T43" s="180" t="s">
        <v>671</v>
      </c>
      <c r="U43" s="38" t="s">
        <v>282</v>
      </c>
    </row>
    <row r="44" spans="1:21" s="33" customFormat="1" ht="16.5" customHeight="1" x14ac:dyDescent="0.35">
      <c r="A44"/>
      <c r="B44"/>
      <c r="C44"/>
      <c r="D44"/>
      <c r="E44"/>
      <c r="G44" s="38" t="s">
        <v>226</v>
      </c>
      <c r="H44" s="186">
        <v>900</v>
      </c>
      <c r="J44" s="34"/>
      <c r="K44" s="34"/>
      <c r="M44" s="34">
        <v>41</v>
      </c>
      <c r="O44" s="30">
        <v>1949</v>
      </c>
      <c r="Q44" s="113"/>
      <c r="S44" s="38" t="s">
        <v>445</v>
      </c>
      <c r="T44" s="180" t="s">
        <v>684</v>
      </c>
      <c r="U44" s="38" t="s">
        <v>252</v>
      </c>
    </row>
    <row r="45" spans="1:21" s="33" customFormat="1" ht="16.5" customHeight="1" x14ac:dyDescent="0.35">
      <c r="A45"/>
      <c r="B45"/>
      <c r="C45"/>
      <c r="D45"/>
      <c r="E45"/>
      <c r="G45" s="38" t="s">
        <v>968</v>
      </c>
      <c r="H45" s="185" t="s">
        <v>682</v>
      </c>
      <c r="J45" s="34"/>
      <c r="K45" s="34"/>
      <c r="M45" s="34">
        <v>42</v>
      </c>
      <c r="O45" s="30">
        <v>1950</v>
      </c>
      <c r="Q45" s="113"/>
      <c r="S45" s="38" t="s">
        <v>446</v>
      </c>
      <c r="T45" s="181" t="s">
        <v>686</v>
      </c>
      <c r="U45" s="38" t="s">
        <v>286</v>
      </c>
    </row>
    <row r="46" spans="1:21" s="33" customFormat="1" ht="16.5" customHeight="1" x14ac:dyDescent="0.35">
      <c r="A46"/>
      <c r="B46"/>
      <c r="C46"/>
      <c r="D46"/>
      <c r="E46"/>
      <c r="G46" s="38" t="s">
        <v>969</v>
      </c>
      <c r="H46" s="186">
        <v>850</v>
      </c>
      <c r="J46" s="34"/>
      <c r="K46" s="34"/>
      <c r="M46" s="34">
        <v>43</v>
      </c>
      <c r="O46" s="30">
        <v>1951</v>
      </c>
      <c r="Q46" s="113"/>
      <c r="S46" s="38" t="s">
        <v>443</v>
      </c>
      <c r="T46" s="181" t="s">
        <v>687</v>
      </c>
      <c r="U46" s="38" t="s">
        <v>249</v>
      </c>
    </row>
    <row r="47" spans="1:21" s="33" customFormat="1" ht="16.5" customHeight="1" x14ac:dyDescent="0.35">
      <c r="A47"/>
      <c r="B47"/>
      <c r="C47"/>
      <c r="D47"/>
      <c r="E47"/>
      <c r="G47" s="38" t="s">
        <v>685</v>
      </c>
      <c r="H47" s="186" t="s">
        <v>653</v>
      </c>
      <c r="J47" s="34"/>
      <c r="K47" s="34"/>
      <c r="M47" s="34">
        <v>44</v>
      </c>
      <c r="O47" s="30">
        <v>1952</v>
      </c>
      <c r="Q47" s="113"/>
      <c r="S47" s="38" t="s">
        <v>440</v>
      </c>
      <c r="T47" s="180" t="s">
        <v>673</v>
      </c>
      <c r="U47" s="116" t="s">
        <v>268</v>
      </c>
    </row>
    <row r="48" spans="1:21" s="33" customFormat="1" ht="16.5" customHeight="1" x14ac:dyDescent="0.35">
      <c r="A48"/>
      <c r="B48"/>
      <c r="C48"/>
      <c r="D48"/>
      <c r="E48"/>
      <c r="G48" s="38" t="s">
        <v>33</v>
      </c>
      <c r="H48" s="186">
        <v>266</v>
      </c>
      <c r="J48" s="34"/>
      <c r="K48" s="34"/>
      <c r="M48" s="34">
        <v>45</v>
      </c>
      <c r="O48" s="30">
        <v>1953</v>
      </c>
      <c r="Q48" s="113"/>
      <c r="S48" s="38" t="s">
        <v>456</v>
      </c>
      <c r="T48" s="180" t="s">
        <v>688</v>
      </c>
      <c r="U48" s="116" t="s">
        <v>269</v>
      </c>
    </row>
    <row r="49" spans="1:21" s="33" customFormat="1" ht="16.5" customHeight="1" x14ac:dyDescent="0.35">
      <c r="A49"/>
      <c r="B49"/>
      <c r="C49"/>
      <c r="D49"/>
      <c r="E49"/>
      <c r="G49" s="38" t="s">
        <v>693</v>
      </c>
      <c r="H49" s="186">
        <v>332</v>
      </c>
      <c r="J49" s="34"/>
      <c r="K49" s="34"/>
      <c r="M49" s="34">
        <v>46</v>
      </c>
      <c r="O49" s="30">
        <v>1954</v>
      </c>
      <c r="Q49" s="113"/>
      <c r="S49" s="38" t="s">
        <v>454</v>
      </c>
      <c r="T49" s="181" t="s">
        <v>689</v>
      </c>
      <c r="U49" s="116" t="s">
        <v>262</v>
      </c>
    </row>
    <row r="50" spans="1:21" s="33" customFormat="1" ht="16.5" customHeight="1" x14ac:dyDescent="0.35">
      <c r="A50"/>
      <c r="B50"/>
      <c r="C50"/>
      <c r="D50"/>
      <c r="E50"/>
      <c r="G50" s="38" t="s">
        <v>696</v>
      </c>
      <c r="H50" s="186">
        <v>270</v>
      </c>
      <c r="J50" s="34"/>
      <c r="K50" s="34"/>
      <c r="M50" s="34">
        <v>47</v>
      </c>
      <c r="O50" s="30">
        <v>1955</v>
      </c>
      <c r="Q50" s="113"/>
      <c r="S50" s="38" t="s">
        <v>434</v>
      </c>
      <c r="T50" s="181" t="s">
        <v>691</v>
      </c>
      <c r="U50" s="116" t="s">
        <v>272</v>
      </c>
    </row>
    <row r="51" spans="1:21" s="33" customFormat="1" ht="16.5" customHeight="1" x14ac:dyDescent="0.35">
      <c r="A51"/>
      <c r="B51"/>
      <c r="C51"/>
      <c r="D51"/>
      <c r="E51"/>
      <c r="G51" s="38" t="s">
        <v>34</v>
      </c>
      <c r="H51" s="186">
        <v>288</v>
      </c>
      <c r="J51" s="34"/>
      <c r="K51" s="34"/>
      <c r="M51" s="34">
        <v>48</v>
      </c>
      <c r="O51" s="30">
        <v>1956</v>
      </c>
      <c r="Q51" s="113"/>
      <c r="S51" s="38" t="s">
        <v>483</v>
      </c>
      <c r="T51" s="181" t="s">
        <v>692</v>
      </c>
      <c r="U51" s="116" t="s">
        <v>264</v>
      </c>
    </row>
    <row r="52" spans="1:21" s="33" customFormat="1" ht="16.5" customHeight="1" x14ac:dyDescent="0.35">
      <c r="A52"/>
      <c r="B52"/>
      <c r="C52"/>
      <c r="D52"/>
      <c r="E52"/>
      <c r="G52" s="38" t="s">
        <v>970</v>
      </c>
      <c r="H52" s="186">
        <v>328</v>
      </c>
      <c r="J52" s="34"/>
      <c r="K52" s="34"/>
      <c r="M52" s="34">
        <v>49</v>
      </c>
      <c r="O52" s="30">
        <v>1957</v>
      </c>
      <c r="Q52" s="113"/>
      <c r="S52" s="38" t="s">
        <v>484</v>
      </c>
      <c r="T52" s="181" t="s">
        <v>694</v>
      </c>
      <c r="U52" s="38" t="s">
        <v>283</v>
      </c>
    </row>
    <row r="53" spans="1:21" s="33" customFormat="1" ht="16.5" customHeight="1" x14ac:dyDescent="0.35">
      <c r="A53"/>
      <c r="B53"/>
      <c r="C53"/>
      <c r="D53"/>
      <c r="E53"/>
      <c r="G53" s="38" t="s">
        <v>35</v>
      </c>
      <c r="H53" s="186">
        <v>312</v>
      </c>
      <c r="J53" s="34"/>
      <c r="K53" s="34"/>
      <c r="M53" s="34">
        <v>50</v>
      </c>
      <c r="O53" s="30">
        <v>1958</v>
      </c>
      <c r="Q53" s="113"/>
      <c r="S53" s="38" t="s">
        <v>464</v>
      </c>
      <c r="T53" s="181" t="s">
        <v>695</v>
      </c>
      <c r="U53" s="116" t="s">
        <v>284</v>
      </c>
    </row>
    <row r="54" spans="1:21" s="33" customFormat="1" ht="16.5" customHeight="1" x14ac:dyDescent="0.35">
      <c r="A54"/>
      <c r="B54"/>
      <c r="C54"/>
      <c r="D54"/>
      <c r="E54"/>
      <c r="G54" s="38" t="s">
        <v>36</v>
      </c>
      <c r="H54" s="186">
        <v>320</v>
      </c>
      <c r="J54" s="34"/>
      <c r="K54" s="34"/>
      <c r="M54" s="34">
        <v>51</v>
      </c>
      <c r="O54" s="30">
        <v>1959</v>
      </c>
      <c r="Q54" s="113"/>
      <c r="S54" s="38" t="s">
        <v>453</v>
      </c>
      <c r="T54" s="181" t="s">
        <v>697</v>
      </c>
    </row>
    <row r="55" spans="1:21" s="33" customFormat="1" ht="16.5" customHeight="1" x14ac:dyDescent="0.35">
      <c r="A55"/>
      <c r="B55"/>
      <c r="C55"/>
      <c r="D55"/>
      <c r="E55"/>
      <c r="G55" s="38" t="s">
        <v>698</v>
      </c>
      <c r="H55" s="186">
        <v>324</v>
      </c>
      <c r="J55" s="34"/>
      <c r="K55" s="34"/>
      <c r="M55" s="34">
        <v>52</v>
      </c>
      <c r="O55" s="30">
        <v>1960</v>
      </c>
      <c r="Q55" s="113"/>
      <c r="S55" s="38" t="s">
        <v>458</v>
      </c>
      <c r="T55" s="181" t="s">
        <v>697</v>
      </c>
    </row>
    <row r="56" spans="1:21" s="33" customFormat="1" ht="16.5" customHeight="1" x14ac:dyDescent="0.35">
      <c r="A56"/>
      <c r="B56"/>
      <c r="C56"/>
      <c r="D56"/>
      <c r="E56"/>
      <c r="G56" s="38" t="s">
        <v>700</v>
      </c>
      <c r="H56" s="186">
        <v>624</v>
      </c>
      <c r="J56" s="34"/>
      <c r="K56" s="34"/>
      <c r="M56" s="34">
        <v>53</v>
      </c>
      <c r="O56" s="30">
        <v>1961</v>
      </c>
      <c r="Q56" s="113"/>
      <c r="S56" s="38" t="s">
        <v>438</v>
      </c>
      <c r="T56" s="181" t="s">
        <v>699</v>
      </c>
    </row>
    <row r="57" spans="1:21" s="33" customFormat="1" ht="16.5" customHeight="1" x14ac:dyDescent="0.35">
      <c r="A57"/>
      <c r="B57"/>
      <c r="C57"/>
      <c r="D57"/>
      <c r="E57"/>
      <c r="G57" s="38" t="s">
        <v>703</v>
      </c>
      <c r="H57" s="186">
        <v>831</v>
      </c>
      <c r="J57" s="34"/>
      <c r="K57" s="34"/>
      <c r="M57" s="34">
        <v>54</v>
      </c>
      <c r="O57" s="30">
        <v>1962</v>
      </c>
      <c r="Q57" s="113"/>
      <c r="S57" s="38" t="s">
        <v>486</v>
      </c>
      <c r="T57" s="181" t="s">
        <v>676</v>
      </c>
    </row>
    <row r="58" spans="1:21" s="33" customFormat="1" ht="16.5" customHeight="1" x14ac:dyDescent="0.35">
      <c r="A58"/>
      <c r="B58"/>
      <c r="C58"/>
      <c r="D58"/>
      <c r="E58"/>
      <c r="G58" s="38" t="s">
        <v>690</v>
      </c>
      <c r="H58" s="186">
        <v>292</v>
      </c>
      <c r="J58" s="34"/>
      <c r="K58" s="34"/>
      <c r="M58" s="34">
        <v>55</v>
      </c>
      <c r="O58" s="30">
        <v>1963</v>
      </c>
      <c r="Q58" s="113"/>
      <c r="S58" s="38" t="s">
        <v>452</v>
      </c>
      <c r="T58" s="181" t="s">
        <v>701</v>
      </c>
    </row>
    <row r="59" spans="1:21" s="33" customFormat="1" ht="16.5" customHeight="1" x14ac:dyDescent="0.35">
      <c r="A59"/>
      <c r="B59"/>
      <c r="C59"/>
      <c r="D59"/>
      <c r="E59"/>
      <c r="G59" s="38" t="s">
        <v>37</v>
      </c>
      <c r="H59" s="186">
        <v>340</v>
      </c>
      <c r="J59" s="34"/>
      <c r="K59" s="34"/>
      <c r="M59" s="34">
        <v>56</v>
      </c>
      <c r="O59" s="30">
        <v>1964</v>
      </c>
      <c r="Q59" s="113"/>
      <c r="S59" s="38" t="s">
        <v>485</v>
      </c>
      <c r="T59" s="181" t="s">
        <v>702</v>
      </c>
    </row>
    <row r="60" spans="1:21" s="33" customFormat="1" ht="16.5" customHeight="1" x14ac:dyDescent="0.35">
      <c r="A60"/>
      <c r="B60"/>
      <c r="C60"/>
      <c r="D60"/>
      <c r="E60"/>
      <c r="G60" s="38" t="s">
        <v>971</v>
      </c>
      <c r="H60" s="186">
        <v>344</v>
      </c>
      <c r="J60" s="34"/>
      <c r="K60" s="34"/>
      <c r="M60" s="34">
        <v>57</v>
      </c>
      <c r="O60" s="30">
        <v>1965</v>
      </c>
      <c r="Q60" s="113"/>
      <c r="S60" s="38" t="s">
        <v>487</v>
      </c>
      <c r="T60" s="181" t="s">
        <v>704</v>
      </c>
    </row>
    <row r="61" spans="1:21" s="33" customFormat="1" ht="16.5" customHeight="1" x14ac:dyDescent="0.35">
      <c r="A61"/>
      <c r="B61"/>
      <c r="C61"/>
      <c r="D61"/>
      <c r="E61"/>
      <c r="G61" s="38" t="s">
        <v>38</v>
      </c>
      <c r="H61" s="186">
        <v>308</v>
      </c>
      <c r="J61" s="34"/>
      <c r="K61" s="34"/>
      <c r="M61" s="34">
        <v>58</v>
      </c>
      <c r="O61" s="30">
        <v>1966</v>
      </c>
      <c r="Q61" s="113"/>
      <c r="S61" s="38" t="s">
        <v>459</v>
      </c>
      <c r="T61" s="181" t="s">
        <v>683</v>
      </c>
    </row>
    <row r="62" spans="1:21" s="33" customFormat="1" ht="16.5" customHeight="1" x14ac:dyDescent="0.35">
      <c r="A62"/>
      <c r="B62"/>
      <c r="C62"/>
      <c r="D62"/>
      <c r="E62"/>
      <c r="G62" s="38" t="s">
        <v>706</v>
      </c>
      <c r="H62" s="186">
        <v>304</v>
      </c>
      <c r="J62" s="34"/>
      <c r="K62" s="34"/>
      <c r="M62" s="34">
        <v>59</v>
      </c>
      <c r="O62" s="30">
        <v>1967</v>
      </c>
      <c r="Q62" s="113"/>
      <c r="S62" s="38" t="s">
        <v>466</v>
      </c>
      <c r="T62" s="181" t="s">
        <v>705</v>
      </c>
    </row>
    <row r="63" spans="1:21" s="33" customFormat="1" ht="16.5" customHeight="1" x14ac:dyDescent="0.35">
      <c r="A63"/>
      <c r="B63"/>
      <c r="C63"/>
      <c r="D63"/>
      <c r="E63"/>
      <c r="G63" s="38" t="s">
        <v>707</v>
      </c>
      <c r="H63" s="186">
        <v>300</v>
      </c>
      <c r="J63" s="34"/>
      <c r="K63" s="34"/>
      <c r="M63" s="34">
        <v>60</v>
      </c>
      <c r="O63" s="30">
        <v>1968</v>
      </c>
      <c r="Q63" s="113"/>
    </row>
    <row r="64" spans="1:21" s="33" customFormat="1" ht="16.5" customHeight="1" x14ac:dyDescent="0.35">
      <c r="A64"/>
      <c r="B64"/>
      <c r="C64"/>
      <c r="D64"/>
      <c r="E64"/>
      <c r="G64" s="38" t="s">
        <v>708</v>
      </c>
      <c r="H64" s="186">
        <v>268</v>
      </c>
      <c r="J64" s="34"/>
      <c r="K64" s="34"/>
      <c r="M64" s="34">
        <v>61</v>
      </c>
      <c r="O64" s="30">
        <v>1969</v>
      </c>
      <c r="Q64" s="113"/>
    </row>
    <row r="65" spans="1:17" s="33" customFormat="1" ht="16.5" customHeight="1" x14ac:dyDescent="0.35">
      <c r="A65"/>
      <c r="B65"/>
      <c r="C65"/>
      <c r="D65"/>
      <c r="E65"/>
      <c r="G65" s="38" t="s">
        <v>39</v>
      </c>
      <c r="H65" s="186">
        <v>316</v>
      </c>
      <c r="J65" s="34"/>
      <c r="K65" s="34"/>
      <c r="M65" s="34">
        <v>62</v>
      </c>
      <c r="O65" s="30">
        <v>1970</v>
      </c>
      <c r="Q65" s="113"/>
    </row>
    <row r="66" spans="1:17" s="33" customFormat="1" ht="16.5" customHeight="1" x14ac:dyDescent="0.35">
      <c r="A66"/>
      <c r="B66"/>
      <c r="C66"/>
      <c r="D66"/>
      <c r="E66"/>
      <c r="G66" s="38" t="s">
        <v>709</v>
      </c>
      <c r="H66" s="186">
        <v>208</v>
      </c>
      <c r="J66" s="34"/>
      <c r="K66" s="34"/>
      <c r="M66" s="34">
        <v>63</v>
      </c>
      <c r="O66" s="30">
        <v>1971</v>
      </c>
      <c r="Q66" s="113"/>
    </row>
    <row r="67" spans="1:17" s="33" customFormat="1" ht="16.5" customHeight="1" x14ac:dyDescent="0.35">
      <c r="A67"/>
      <c r="B67"/>
      <c r="C67"/>
      <c r="D67"/>
      <c r="E67"/>
      <c r="G67" s="38" t="s">
        <v>710</v>
      </c>
      <c r="H67" s="186">
        <v>832</v>
      </c>
      <c r="J67" s="34"/>
      <c r="K67" s="34"/>
      <c r="M67" s="34">
        <v>64</v>
      </c>
      <c r="O67" s="30">
        <v>1972</v>
      </c>
      <c r="Q67" s="113"/>
    </row>
    <row r="68" spans="1:17" s="33" customFormat="1" ht="16.5" customHeight="1" x14ac:dyDescent="0.35">
      <c r="A68"/>
      <c r="B68"/>
      <c r="C68"/>
      <c r="D68"/>
      <c r="E68"/>
      <c r="G68" s="38" t="s">
        <v>711</v>
      </c>
      <c r="H68" s="186">
        <v>262</v>
      </c>
      <c r="J68" s="34"/>
      <c r="K68" s="34"/>
      <c r="M68" s="34">
        <v>65</v>
      </c>
      <c r="O68" s="30">
        <v>1973</v>
      </c>
      <c r="Q68" s="113"/>
    </row>
    <row r="69" spans="1:17" s="33" customFormat="1" ht="16.5" customHeight="1" x14ac:dyDescent="0.35">
      <c r="A69"/>
      <c r="B69"/>
      <c r="C69"/>
      <c r="D69"/>
      <c r="E69"/>
      <c r="G69" s="38" t="s">
        <v>712</v>
      </c>
      <c r="H69" s="186">
        <v>212</v>
      </c>
      <c r="J69" s="34"/>
      <c r="K69" s="34"/>
      <c r="M69" s="34">
        <v>66</v>
      </c>
      <c r="O69" s="30">
        <v>1974</v>
      </c>
      <c r="Q69" s="113"/>
    </row>
    <row r="70" spans="1:17" s="33" customFormat="1" ht="16.5" customHeight="1" x14ac:dyDescent="0.35">
      <c r="A70"/>
      <c r="B70"/>
      <c r="C70"/>
      <c r="D70"/>
      <c r="E70"/>
      <c r="G70" s="38" t="s">
        <v>713</v>
      </c>
      <c r="H70" s="186">
        <v>214</v>
      </c>
      <c r="J70" s="34"/>
      <c r="K70" s="34"/>
      <c r="M70" s="34">
        <v>67</v>
      </c>
      <c r="O70" s="30">
        <v>1975</v>
      </c>
      <c r="Q70" s="113"/>
    </row>
    <row r="71" spans="1:17" s="33" customFormat="1" ht="16.5" customHeight="1" x14ac:dyDescent="0.35">
      <c r="A71"/>
      <c r="B71"/>
      <c r="C71"/>
      <c r="D71"/>
      <c r="E71"/>
      <c r="G71" s="38" t="s">
        <v>227</v>
      </c>
      <c r="H71" s="186">
        <v>218</v>
      </c>
      <c r="J71" s="34"/>
      <c r="K71" s="34"/>
      <c r="M71" s="34">
        <v>68</v>
      </c>
      <c r="O71" s="30">
        <v>1976</v>
      </c>
      <c r="Q71" s="113"/>
    </row>
    <row r="72" spans="1:17" s="33" customFormat="1" ht="16.5" customHeight="1" x14ac:dyDescent="0.35">
      <c r="A72"/>
      <c r="B72"/>
      <c r="C72"/>
      <c r="D72"/>
      <c r="E72"/>
      <c r="G72" s="38" t="s">
        <v>714</v>
      </c>
      <c r="H72" s="186">
        <v>226</v>
      </c>
      <c r="J72" s="34"/>
      <c r="K72" s="34"/>
      <c r="M72" s="34">
        <v>69</v>
      </c>
      <c r="O72" s="30">
        <v>1977</v>
      </c>
      <c r="Q72" s="113"/>
    </row>
    <row r="73" spans="1:17" s="33" customFormat="1" ht="16.5" customHeight="1" x14ac:dyDescent="0.35">
      <c r="A73"/>
      <c r="B73"/>
      <c r="C73"/>
      <c r="D73"/>
      <c r="E73"/>
      <c r="G73" s="38" t="s">
        <v>972</v>
      </c>
      <c r="H73" s="186">
        <v>232</v>
      </c>
      <c r="J73" s="34"/>
      <c r="K73" s="34"/>
      <c r="M73" s="34">
        <v>70</v>
      </c>
      <c r="O73" s="30">
        <v>1978</v>
      </c>
      <c r="Q73" s="113"/>
    </row>
    <row r="74" spans="1:17" s="33" customFormat="1" ht="16.5" customHeight="1" x14ac:dyDescent="0.35">
      <c r="A74"/>
      <c r="B74"/>
      <c r="C74"/>
      <c r="D74"/>
      <c r="E74"/>
      <c r="G74" s="38" t="s">
        <v>973</v>
      </c>
      <c r="H74" s="186">
        <v>748</v>
      </c>
      <c r="J74" s="34"/>
      <c r="K74" s="34"/>
      <c r="M74" s="34">
        <v>71</v>
      </c>
      <c r="O74" s="30">
        <v>1979</v>
      </c>
      <c r="Q74" s="113"/>
    </row>
    <row r="75" spans="1:17" s="33" customFormat="1" ht="16.5" customHeight="1" x14ac:dyDescent="0.35">
      <c r="A75"/>
      <c r="B75"/>
      <c r="C75"/>
      <c r="D75"/>
      <c r="E75"/>
      <c r="G75" s="38" t="s">
        <v>715</v>
      </c>
      <c r="H75" s="186">
        <v>233</v>
      </c>
      <c r="J75" s="34"/>
      <c r="K75" s="34"/>
      <c r="M75" s="34">
        <v>72</v>
      </c>
      <c r="O75" s="30">
        <v>1980</v>
      </c>
      <c r="Q75" s="113"/>
    </row>
    <row r="76" spans="1:17" s="33" customFormat="1" ht="16.5" customHeight="1" x14ac:dyDescent="0.35">
      <c r="A76"/>
      <c r="B76"/>
      <c r="C76"/>
      <c r="D76"/>
      <c r="E76"/>
      <c r="G76" s="38" t="s">
        <v>716</v>
      </c>
      <c r="H76" s="186">
        <v>231</v>
      </c>
      <c r="J76" s="34"/>
      <c r="K76" s="34"/>
      <c r="M76" s="34">
        <v>73</v>
      </c>
      <c r="O76" s="30">
        <v>1981</v>
      </c>
      <c r="Q76" s="113"/>
    </row>
    <row r="77" spans="1:17" s="33" customFormat="1" ht="16.5" customHeight="1" x14ac:dyDescent="0.35">
      <c r="A77"/>
      <c r="B77"/>
      <c r="C77"/>
      <c r="D77"/>
      <c r="E77"/>
      <c r="G77" s="38" t="s">
        <v>228</v>
      </c>
      <c r="H77" s="186">
        <v>818</v>
      </c>
      <c r="J77" s="34"/>
      <c r="K77" s="34"/>
      <c r="M77" s="34">
        <v>74</v>
      </c>
      <c r="O77" s="30">
        <v>1982</v>
      </c>
      <c r="Q77" s="113"/>
    </row>
    <row r="78" spans="1:17" s="33" customFormat="1" ht="16.5" customHeight="1" x14ac:dyDescent="0.35">
      <c r="A78"/>
      <c r="B78"/>
      <c r="C78"/>
      <c r="D78"/>
      <c r="E78"/>
      <c r="G78" s="38" t="s">
        <v>229</v>
      </c>
      <c r="H78" s="186">
        <v>887</v>
      </c>
      <c r="J78" s="34"/>
      <c r="K78" s="34"/>
      <c r="M78" s="34">
        <v>75</v>
      </c>
      <c r="O78" s="30">
        <v>1983</v>
      </c>
      <c r="Q78" s="113"/>
    </row>
    <row r="79" spans="1:17" s="33" customFormat="1" ht="16.5" customHeight="1" x14ac:dyDescent="0.35">
      <c r="A79"/>
      <c r="B79"/>
      <c r="C79"/>
      <c r="D79"/>
      <c r="E79"/>
      <c r="G79" s="38" t="s">
        <v>718</v>
      </c>
      <c r="H79" s="186">
        <v>894</v>
      </c>
      <c r="J79" s="34"/>
      <c r="K79" s="34"/>
      <c r="M79" s="34">
        <v>76</v>
      </c>
      <c r="O79" s="30">
        <v>1984</v>
      </c>
      <c r="Q79" s="113"/>
    </row>
    <row r="80" spans="1:17" s="33" customFormat="1" ht="16.5" customHeight="1" x14ac:dyDescent="0.35">
      <c r="A80"/>
      <c r="B80"/>
      <c r="C80"/>
      <c r="D80"/>
      <c r="E80"/>
      <c r="G80" s="38" t="s">
        <v>719</v>
      </c>
      <c r="H80" s="186">
        <v>732</v>
      </c>
      <c r="J80" s="34"/>
      <c r="K80" s="34"/>
      <c r="M80" s="34">
        <v>77</v>
      </c>
      <c r="O80" s="30">
        <v>1985</v>
      </c>
      <c r="Q80" s="113"/>
    </row>
    <row r="81" spans="1:17" s="33" customFormat="1" ht="16.5" customHeight="1" x14ac:dyDescent="0.35">
      <c r="A81"/>
      <c r="B81"/>
      <c r="C81"/>
      <c r="D81"/>
      <c r="E81"/>
      <c r="G81" s="38" t="s">
        <v>717</v>
      </c>
      <c r="H81" s="186">
        <v>716</v>
      </c>
      <c r="J81" s="34"/>
      <c r="K81" s="34"/>
      <c r="M81" s="34">
        <v>78</v>
      </c>
      <c r="O81" s="30">
        <v>1986</v>
      </c>
      <c r="Q81" s="113"/>
    </row>
    <row r="82" spans="1:17" s="33" customFormat="1" ht="16.5" customHeight="1" x14ac:dyDescent="0.35">
      <c r="A82"/>
      <c r="B82"/>
      <c r="C82"/>
      <c r="D82"/>
      <c r="E82"/>
      <c r="G82" s="38" t="s">
        <v>230</v>
      </c>
      <c r="H82" s="186">
        <v>376</v>
      </c>
      <c r="J82" s="34"/>
      <c r="K82" s="34"/>
      <c r="M82" s="34">
        <v>79</v>
      </c>
      <c r="O82" s="30">
        <v>1987</v>
      </c>
      <c r="Q82" s="113"/>
    </row>
    <row r="83" spans="1:17" s="33" customFormat="1" ht="16.5" customHeight="1" x14ac:dyDescent="0.35">
      <c r="A83"/>
      <c r="B83"/>
      <c r="C83"/>
      <c r="D83"/>
      <c r="E83"/>
      <c r="G83" s="38" t="s">
        <v>720</v>
      </c>
      <c r="H83" s="186">
        <v>356</v>
      </c>
      <c r="J83" s="34"/>
      <c r="K83" s="34"/>
      <c r="M83" s="34">
        <v>80</v>
      </c>
      <c r="O83" s="30">
        <v>1988</v>
      </c>
      <c r="Q83" s="113"/>
    </row>
    <row r="84" spans="1:17" s="33" customFormat="1" ht="16.5" customHeight="1" x14ac:dyDescent="0.35">
      <c r="A84"/>
      <c r="B84"/>
      <c r="C84"/>
      <c r="D84"/>
      <c r="E84"/>
      <c r="G84" s="38" t="s">
        <v>721</v>
      </c>
      <c r="H84" s="186">
        <v>360</v>
      </c>
      <c r="J84" s="34"/>
      <c r="K84" s="34"/>
      <c r="M84" s="34">
        <v>81</v>
      </c>
      <c r="O84" s="30">
        <v>1989</v>
      </c>
      <c r="Q84" s="113"/>
    </row>
    <row r="85" spans="1:17" s="33" customFormat="1" ht="16.5" customHeight="1" x14ac:dyDescent="0.35">
      <c r="A85"/>
      <c r="B85"/>
      <c r="C85"/>
      <c r="D85"/>
      <c r="E85"/>
      <c r="G85" s="38" t="s">
        <v>231</v>
      </c>
      <c r="H85" s="186">
        <v>368</v>
      </c>
      <c r="J85" s="34"/>
      <c r="K85" s="34"/>
      <c r="M85" s="34">
        <v>82</v>
      </c>
      <c r="O85" s="30">
        <v>1990</v>
      </c>
      <c r="Q85" s="113"/>
    </row>
    <row r="86" spans="1:17" s="33" customFormat="1" ht="16.5" customHeight="1" x14ac:dyDescent="0.35">
      <c r="A86"/>
      <c r="B86"/>
      <c r="C86"/>
      <c r="D86"/>
      <c r="E86"/>
      <c r="G86" s="38" t="s">
        <v>722</v>
      </c>
      <c r="H86" s="186">
        <v>364</v>
      </c>
      <c r="J86" s="34"/>
      <c r="K86" s="34"/>
      <c r="M86" s="34">
        <v>83</v>
      </c>
      <c r="O86" s="30">
        <v>1991</v>
      </c>
      <c r="Q86" s="113"/>
    </row>
    <row r="87" spans="1:17" s="33" customFormat="1" ht="16.5" customHeight="1" x14ac:dyDescent="0.35">
      <c r="A87"/>
      <c r="B87"/>
      <c r="C87"/>
      <c r="D87"/>
      <c r="E87"/>
      <c r="G87" s="38" t="s">
        <v>723</v>
      </c>
      <c r="H87" s="186">
        <v>372</v>
      </c>
      <c r="J87" s="34"/>
      <c r="K87" s="34"/>
      <c r="M87" s="34">
        <v>84</v>
      </c>
      <c r="O87" s="30">
        <v>1992</v>
      </c>
      <c r="Q87" s="113"/>
    </row>
    <row r="88" spans="1:17" s="33" customFormat="1" ht="16.5" customHeight="1" x14ac:dyDescent="0.35">
      <c r="A88"/>
      <c r="B88"/>
      <c r="C88"/>
      <c r="D88"/>
      <c r="E88"/>
      <c r="G88" s="38" t="s">
        <v>724</v>
      </c>
      <c r="H88" s="186">
        <v>352</v>
      </c>
      <c r="J88" s="34"/>
      <c r="K88" s="34"/>
      <c r="M88" s="34">
        <v>85</v>
      </c>
      <c r="O88" s="30">
        <v>1993</v>
      </c>
      <c r="Q88" s="113"/>
    </row>
    <row r="89" spans="1:17" s="33" customFormat="1" ht="16.5" customHeight="1" x14ac:dyDescent="0.35">
      <c r="A89"/>
      <c r="B89"/>
      <c r="C89"/>
      <c r="D89"/>
      <c r="E89"/>
      <c r="G89" s="38" t="s">
        <v>725</v>
      </c>
      <c r="H89" s="186">
        <v>724</v>
      </c>
      <c r="J89" s="34"/>
      <c r="K89" s="34"/>
      <c r="M89" s="34">
        <v>86</v>
      </c>
      <c r="O89" s="30">
        <v>1994</v>
      </c>
      <c r="Q89" s="113"/>
    </row>
    <row r="90" spans="1:17" s="33" customFormat="1" ht="16.5" customHeight="1" x14ac:dyDescent="0.35">
      <c r="A90"/>
      <c r="B90"/>
      <c r="C90"/>
      <c r="D90"/>
      <c r="E90"/>
      <c r="G90" s="38" t="s">
        <v>726</v>
      </c>
      <c r="H90" s="186">
        <v>380</v>
      </c>
      <c r="J90" s="34"/>
      <c r="K90" s="34"/>
      <c r="M90" s="34">
        <v>87</v>
      </c>
      <c r="O90" s="30">
        <v>1995</v>
      </c>
      <c r="Q90" s="113"/>
    </row>
    <row r="91" spans="1:17" s="33" customFormat="1" ht="16.5" customHeight="1" x14ac:dyDescent="0.35">
      <c r="A91"/>
      <c r="B91"/>
      <c r="C91"/>
      <c r="D91"/>
      <c r="E91"/>
      <c r="G91" s="38" t="s">
        <v>974</v>
      </c>
      <c r="H91" s="186">
        <v>400</v>
      </c>
      <c r="J91" s="34"/>
      <c r="K91" s="34"/>
      <c r="M91" s="34">
        <v>88</v>
      </c>
      <c r="O91" s="30">
        <v>1996</v>
      </c>
      <c r="Q91" s="113"/>
    </row>
    <row r="92" spans="1:17" s="33" customFormat="1" ht="16.5" customHeight="1" x14ac:dyDescent="0.35">
      <c r="A92"/>
      <c r="B92"/>
      <c r="C92"/>
      <c r="D92"/>
      <c r="E92"/>
      <c r="G92" s="38" t="s">
        <v>40</v>
      </c>
      <c r="H92" s="186">
        <v>132</v>
      </c>
      <c r="J92" s="34"/>
      <c r="K92" s="34"/>
      <c r="M92" s="34">
        <v>89</v>
      </c>
      <c r="O92" s="30">
        <v>1997</v>
      </c>
      <c r="Q92" s="113"/>
    </row>
    <row r="93" spans="1:17" s="33" customFormat="1" ht="16.5" customHeight="1" x14ac:dyDescent="0.35">
      <c r="A93"/>
      <c r="B93"/>
      <c r="C93"/>
      <c r="D93"/>
      <c r="E93"/>
      <c r="G93" s="38" t="s">
        <v>41</v>
      </c>
      <c r="H93" s="186">
        <v>398</v>
      </c>
      <c r="J93" s="34"/>
      <c r="K93" s="34"/>
      <c r="M93" s="34">
        <v>90</v>
      </c>
      <c r="O93" s="30">
        <v>1998</v>
      </c>
      <c r="Q93" s="113"/>
    </row>
    <row r="94" spans="1:17" s="33" customFormat="1" ht="16.5" customHeight="1" x14ac:dyDescent="0.35">
      <c r="A94"/>
      <c r="B94"/>
      <c r="C94"/>
      <c r="D94"/>
      <c r="E94"/>
      <c r="G94" s="5" t="s">
        <v>975</v>
      </c>
      <c r="H94" s="186">
        <v>136</v>
      </c>
      <c r="J94" s="34"/>
      <c r="K94" s="34"/>
      <c r="M94" s="34">
        <v>91</v>
      </c>
      <c r="O94" s="30">
        <v>1999</v>
      </c>
      <c r="Q94" s="113"/>
    </row>
    <row r="95" spans="1:17" s="33" customFormat="1" ht="16.5" customHeight="1" x14ac:dyDescent="0.35">
      <c r="A95"/>
      <c r="B95"/>
      <c r="C95"/>
      <c r="D95"/>
      <c r="E95"/>
      <c r="G95" s="38" t="s">
        <v>42</v>
      </c>
      <c r="H95" s="186">
        <v>116</v>
      </c>
      <c r="J95" s="34"/>
      <c r="K95" s="34"/>
      <c r="M95" s="34">
        <v>92</v>
      </c>
      <c r="O95" s="30">
        <v>2000</v>
      </c>
      <c r="Q95" s="113"/>
    </row>
    <row r="96" spans="1:17" s="33" customFormat="1" ht="16.5" customHeight="1" x14ac:dyDescent="0.35">
      <c r="A96"/>
      <c r="B96"/>
      <c r="C96"/>
      <c r="D96"/>
      <c r="E96"/>
      <c r="G96" s="38" t="s">
        <v>43</v>
      </c>
      <c r="H96" s="186">
        <v>120</v>
      </c>
      <c r="J96" s="34"/>
      <c r="K96" s="34"/>
      <c r="M96" s="34">
        <v>93</v>
      </c>
      <c r="O96" s="30">
        <v>2001</v>
      </c>
      <c r="Q96" s="113"/>
    </row>
    <row r="97" spans="1:17" s="33" customFormat="1" ht="16.5" customHeight="1" x14ac:dyDescent="0.35">
      <c r="A97"/>
      <c r="B97"/>
      <c r="C97"/>
      <c r="D97"/>
      <c r="E97"/>
      <c r="G97" s="38" t="s">
        <v>44</v>
      </c>
      <c r="H97" s="186">
        <v>124</v>
      </c>
      <c r="J97" s="34"/>
      <c r="K97" s="34"/>
      <c r="M97" s="34">
        <v>94</v>
      </c>
      <c r="O97" s="30">
        <v>2002</v>
      </c>
      <c r="Q97" s="113"/>
    </row>
    <row r="98" spans="1:17" s="33" customFormat="1" ht="16.5" customHeight="1" x14ac:dyDescent="0.35">
      <c r="A98"/>
      <c r="B98"/>
      <c r="C98"/>
      <c r="D98"/>
      <c r="E98"/>
      <c r="G98" s="38" t="s">
        <v>45</v>
      </c>
      <c r="H98" s="186">
        <v>634</v>
      </c>
      <c r="J98" s="34"/>
      <c r="K98" s="34"/>
      <c r="M98" s="34">
        <v>95</v>
      </c>
      <c r="O98" s="30">
        <v>2003</v>
      </c>
      <c r="Q98" s="113"/>
    </row>
    <row r="99" spans="1:17" s="33" customFormat="1" ht="16.5" customHeight="1" x14ac:dyDescent="0.35">
      <c r="A99"/>
      <c r="B99"/>
      <c r="C99"/>
      <c r="D99"/>
      <c r="E99"/>
      <c r="G99" s="38" t="s">
        <v>728</v>
      </c>
      <c r="H99" s="186">
        <v>404</v>
      </c>
      <c r="J99" s="34"/>
      <c r="K99" s="34"/>
      <c r="M99" s="34">
        <v>96</v>
      </c>
      <c r="O99" s="30">
        <v>2004</v>
      </c>
      <c r="Q99" s="113"/>
    </row>
    <row r="100" spans="1:17" s="33" customFormat="1" ht="16.5" customHeight="1" x14ac:dyDescent="0.35">
      <c r="A100"/>
      <c r="B100"/>
      <c r="C100"/>
      <c r="D100"/>
      <c r="E100"/>
      <c r="G100" s="38" t="s">
        <v>232</v>
      </c>
      <c r="H100" s="186">
        <v>417</v>
      </c>
      <c r="J100" s="34"/>
      <c r="K100" s="34"/>
      <c r="M100" s="34">
        <v>97</v>
      </c>
      <c r="O100" s="30">
        <v>2005</v>
      </c>
      <c r="Q100" s="113"/>
    </row>
    <row r="101" spans="1:17" s="33" customFormat="1" ht="16.5" customHeight="1" x14ac:dyDescent="0.35">
      <c r="A101"/>
      <c r="B101"/>
      <c r="C101"/>
      <c r="D101"/>
      <c r="E101"/>
      <c r="G101" s="38" t="s">
        <v>46</v>
      </c>
      <c r="H101" s="186">
        <v>156</v>
      </c>
      <c r="J101" s="34"/>
      <c r="K101" s="34"/>
      <c r="M101" s="34">
        <v>98</v>
      </c>
      <c r="O101" s="30">
        <v>2006</v>
      </c>
      <c r="Q101" s="113"/>
    </row>
    <row r="102" spans="1:17" s="33" customFormat="1" ht="16.5" customHeight="1" x14ac:dyDescent="0.35">
      <c r="A102"/>
      <c r="B102"/>
      <c r="C102"/>
      <c r="D102"/>
      <c r="E102"/>
      <c r="G102" s="38" t="s">
        <v>727</v>
      </c>
      <c r="H102" s="186">
        <v>196</v>
      </c>
      <c r="J102" s="34"/>
      <c r="K102" s="34"/>
      <c r="M102" s="34">
        <v>99</v>
      </c>
      <c r="O102" s="30">
        <v>2007</v>
      </c>
      <c r="Q102" s="113"/>
    </row>
    <row r="103" spans="1:17" s="33" customFormat="1" ht="16.5" customHeight="1" x14ac:dyDescent="0.35">
      <c r="A103"/>
      <c r="B103"/>
      <c r="C103"/>
      <c r="D103"/>
      <c r="E103"/>
      <c r="G103" s="38" t="s">
        <v>976</v>
      </c>
      <c r="H103" s="186">
        <v>296</v>
      </c>
      <c r="J103" s="34"/>
      <c r="K103" s="34"/>
      <c r="M103" s="34">
        <v>100</v>
      </c>
      <c r="O103" s="30">
        <v>2008</v>
      </c>
      <c r="Q103" s="113"/>
    </row>
    <row r="104" spans="1:17" s="33" customFormat="1" ht="16.5" customHeight="1" x14ac:dyDescent="0.35">
      <c r="A104"/>
      <c r="B104"/>
      <c r="C104"/>
      <c r="D104"/>
      <c r="E104"/>
      <c r="G104" s="38" t="s">
        <v>977</v>
      </c>
      <c r="H104" s="186">
        <v>166</v>
      </c>
      <c r="J104" s="34"/>
      <c r="K104" s="34"/>
      <c r="M104" s="34">
        <v>101</v>
      </c>
      <c r="O104" s="30">
        <v>2009</v>
      </c>
      <c r="Q104" s="113"/>
    </row>
    <row r="105" spans="1:17" s="33" customFormat="1" ht="16.5" customHeight="1" x14ac:dyDescent="0.35">
      <c r="A105"/>
      <c r="B105"/>
      <c r="C105"/>
      <c r="D105"/>
      <c r="E105"/>
      <c r="G105" s="38" t="s">
        <v>729</v>
      </c>
      <c r="H105" s="186">
        <v>170</v>
      </c>
      <c r="J105" s="34"/>
      <c r="K105" s="34"/>
      <c r="M105" s="34">
        <v>102</v>
      </c>
      <c r="O105" s="30">
        <v>2010</v>
      </c>
      <c r="Q105" s="113"/>
    </row>
    <row r="106" spans="1:17" s="33" customFormat="1" ht="16.5" customHeight="1" x14ac:dyDescent="0.35">
      <c r="A106"/>
      <c r="B106"/>
      <c r="C106"/>
      <c r="D106"/>
      <c r="E106"/>
      <c r="G106" s="38" t="s">
        <v>978</v>
      </c>
      <c r="H106" s="186">
        <v>174</v>
      </c>
      <c r="J106" s="34"/>
      <c r="K106" s="34"/>
      <c r="M106" s="34">
        <v>103</v>
      </c>
      <c r="O106" s="30">
        <v>2011</v>
      </c>
      <c r="Q106" s="113"/>
    </row>
    <row r="107" spans="1:17" s="33" customFormat="1" ht="16.5" customHeight="1" x14ac:dyDescent="0.35">
      <c r="A107"/>
      <c r="B107"/>
      <c r="C107"/>
      <c r="D107"/>
      <c r="E107"/>
      <c r="G107" s="38" t="s">
        <v>47</v>
      </c>
      <c r="H107" s="186">
        <v>178</v>
      </c>
      <c r="J107" s="34"/>
      <c r="K107" s="34"/>
      <c r="M107" s="34">
        <v>104</v>
      </c>
      <c r="O107" s="30">
        <v>2012</v>
      </c>
      <c r="Q107" s="113"/>
    </row>
    <row r="108" spans="1:17" s="33" customFormat="1" ht="16.5" customHeight="1" x14ac:dyDescent="0.35">
      <c r="A108"/>
      <c r="B108"/>
      <c r="C108"/>
      <c r="D108"/>
      <c r="E108"/>
      <c r="G108" s="38" t="s">
        <v>979</v>
      </c>
      <c r="H108" s="186">
        <v>180</v>
      </c>
      <c r="J108" s="34"/>
      <c r="K108" s="34"/>
      <c r="M108" s="34">
        <v>105</v>
      </c>
      <c r="O108" s="30">
        <v>2013</v>
      </c>
      <c r="Q108" s="113"/>
    </row>
    <row r="109" spans="1:17" s="33" customFormat="1" ht="16.5" customHeight="1" x14ac:dyDescent="0.35">
      <c r="A109"/>
      <c r="B109"/>
      <c r="C109"/>
      <c r="D109"/>
      <c r="E109"/>
      <c r="G109" s="38" t="s">
        <v>980</v>
      </c>
      <c r="H109" s="186">
        <v>408</v>
      </c>
      <c r="J109" s="34"/>
      <c r="K109" s="34"/>
      <c r="M109" s="34">
        <v>106</v>
      </c>
      <c r="O109" s="30">
        <v>2014</v>
      </c>
      <c r="Q109" s="113"/>
    </row>
    <row r="110" spans="1:17" s="33" customFormat="1" ht="16.5" customHeight="1" x14ac:dyDescent="0.35">
      <c r="A110"/>
      <c r="B110"/>
      <c r="C110"/>
      <c r="D110"/>
      <c r="E110"/>
      <c r="G110" s="38" t="s">
        <v>981</v>
      </c>
      <c r="H110" s="186">
        <v>410</v>
      </c>
      <c r="J110" s="34"/>
      <c r="K110" s="34"/>
      <c r="M110" s="34">
        <v>107</v>
      </c>
      <c r="O110" s="30">
        <v>2015</v>
      </c>
      <c r="Q110" s="113"/>
    </row>
    <row r="111" spans="1:17" s="33" customFormat="1" ht="16.5" customHeight="1" x14ac:dyDescent="0.35">
      <c r="A111"/>
      <c r="B111"/>
      <c r="C111"/>
      <c r="D111"/>
      <c r="E111"/>
      <c r="G111" s="38" t="s">
        <v>982</v>
      </c>
      <c r="H111" s="186">
        <v>188</v>
      </c>
      <c r="J111" s="34"/>
      <c r="K111" s="34"/>
      <c r="M111" s="34">
        <v>108</v>
      </c>
      <c r="O111" s="30">
        <v>2016</v>
      </c>
      <c r="Q111" s="113"/>
    </row>
    <row r="112" spans="1:17" s="33" customFormat="1" ht="16.5" customHeight="1" x14ac:dyDescent="0.35">
      <c r="A112"/>
      <c r="B112"/>
      <c r="C112"/>
      <c r="D112"/>
      <c r="E112"/>
      <c r="G112" s="38" t="s">
        <v>983</v>
      </c>
      <c r="H112" s="186">
        <v>384</v>
      </c>
      <c r="J112" s="34"/>
      <c r="K112" s="34"/>
      <c r="M112" s="34">
        <v>109</v>
      </c>
      <c r="O112" s="30">
        <v>2017</v>
      </c>
      <c r="Q112" s="113"/>
    </row>
    <row r="113" spans="1:17" s="33" customFormat="1" ht="16.5" customHeight="1" x14ac:dyDescent="0.35">
      <c r="A113"/>
      <c r="B113"/>
      <c r="C113"/>
      <c r="D113"/>
      <c r="E113"/>
      <c r="G113" s="38" t="s">
        <v>48</v>
      </c>
      <c r="H113" s="186">
        <v>192</v>
      </c>
      <c r="J113" s="34"/>
      <c r="K113" s="34"/>
      <c r="M113" s="34">
        <v>110</v>
      </c>
      <c r="O113" s="30">
        <v>2018</v>
      </c>
      <c r="Q113" s="113"/>
    </row>
    <row r="114" spans="1:17" s="33" customFormat="1" ht="16.5" customHeight="1" x14ac:dyDescent="0.35">
      <c r="A114"/>
      <c r="B114"/>
      <c r="C114"/>
      <c r="D114"/>
      <c r="E114"/>
      <c r="G114" s="38" t="s">
        <v>49</v>
      </c>
      <c r="H114" s="186">
        <v>414</v>
      </c>
      <c r="J114" s="34"/>
      <c r="K114" s="34"/>
      <c r="M114" s="34">
        <v>111</v>
      </c>
      <c r="O114" s="30">
        <v>2019</v>
      </c>
      <c r="Q114" s="113"/>
    </row>
    <row r="115" spans="1:17" s="33" customFormat="1" ht="16.5" customHeight="1" x14ac:dyDescent="0.35">
      <c r="A115"/>
      <c r="B115"/>
      <c r="C115"/>
      <c r="D115"/>
      <c r="E115"/>
      <c r="G115" s="38" t="s">
        <v>984</v>
      </c>
      <c r="H115" s="186">
        <v>531</v>
      </c>
      <c r="J115" s="34"/>
      <c r="K115" s="34"/>
      <c r="M115" s="34">
        <v>112</v>
      </c>
      <c r="O115" s="30">
        <v>2020</v>
      </c>
      <c r="Q115" s="113"/>
    </row>
    <row r="116" spans="1:17" s="33" customFormat="1" ht="16.5" customHeight="1" x14ac:dyDescent="0.35">
      <c r="A116"/>
      <c r="B116"/>
      <c r="C116"/>
      <c r="D116"/>
      <c r="E116"/>
      <c r="G116" s="38" t="s">
        <v>985</v>
      </c>
      <c r="H116" s="186">
        <v>418</v>
      </c>
      <c r="J116" s="34"/>
      <c r="K116" s="34"/>
      <c r="M116" s="34">
        <v>113</v>
      </c>
      <c r="O116" s="30">
        <v>2021</v>
      </c>
      <c r="Q116" s="113"/>
    </row>
    <row r="117" spans="1:17" s="33" customFormat="1" ht="16.5" customHeight="1" x14ac:dyDescent="0.35">
      <c r="A117"/>
      <c r="B117"/>
      <c r="C117"/>
      <c r="D117"/>
      <c r="E117"/>
      <c r="G117" s="38" t="s">
        <v>733</v>
      </c>
      <c r="H117" s="186">
        <v>428</v>
      </c>
      <c r="J117" s="34"/>
      <c r="K117" s="34"/>
      <c r="M117" s="34">
        <v>114</v>
      </c>
      <c r="O117" s="30">
        <v>2022</v>
      </c>
      <c r="Q117" s="113"/>
    </row>
    <row r="118" spans="1:17" s="33" customFormat="1" ht="16.5" customHeight="1" x14ac:dyDescent="0.35">
      <c r="A118"/>
      <c r="B118"/>
      <c r="C118"/>
      <c r="D118"/>
      <c r="E118"/>
      <c r="G118" s="38" t="s">
        <v>50</v>
      </c>
      <c r="H118" s="186">
        <v>426</v>
      </c>
      <c r="J118" s="34"/>
      <c r="K118" s="34"/>
      <c r="M118" s="34">
        <v>115</v>
      </c>
      <c r="O118" s="30">
        <v>2023</v>
      </c>
      <c r="Q118" s="113"/>
    </row>
    <row r="119" spans="1:17" s="33" customFormat="1" ht="16.5" customHeight="1" x14ac:dyDescent="0.35">
      <c r="A119"/>
      <c r="B119"/>
      <c r="C119"/>
      <c r="D119"/>
      <c r="E119"/>
      <c r="G119" s="38" t="s">
        <v>51</v>
      </c>
      <c r="H119" s="186">
        <v>440</v>
      </c>
      <c r="J119" s="34"/>
      <c r="K119" s="34"/>
      <c r="M119" s="34">
        <v>116</v>
      </c>
      <c r="O119" s="30">
        <v>2024</v>
      </c>
      <c r="Q119" s="113"/>
    </row>
    <row r="120" spans="1:17" s="33" customFormat="1" ht="16.5" customHeight="1" x14ac:dyDescent="0.35">
      <c r="A120"/>
      <c r="B120"/>
      <c r="C120"/>
      <c r="D120"/>
      <c r="E120"/>
      <c r="G120" s="38" t="s">
        <v>730</v>
      </c>
      <c r="H120" s="186">
        <v>430</v>
      </c>
      <c r="J120" s="34"/>
      <c r="K120" s="34"/>
      <c r="M120" s="34">
        <v>117</v>
      </c>
      <c r="O120" s="30">
        <v>2025</v>
      </c>
      <c r="Q120" s="113"/>
    </row>
    <row r="121" spans="1:17" s="33" customFormat="1" ht="16.5" customHeight="1" x14ac:dyDescent="0.35">
      <c r="A121"/>
      <c r="B121"/>
      <c r="C121"/>
      <c r="D121"/>
      <c r="E121"/>
      <c r="G121" s="38" t="s">
        <v>731</v>
      </c>
      <c r="H121" s="186">
        <v>422</v>
      </c>
      <c r="J121" s="34"/>
      <c r="K121" s="34"/>
      <c r="M121" s="34">
        <v>118</v>
      </c>
      <c r="O121" s="30">
        <v>2026</v>
      </c>
      <c r="Q121" s="113"/>
    </row>
    <row r="122" spans="1:17" s="33" customFormat="1" ht="16.5" customHeight="1" x14ac:dyDescent="0.35">
      <c r="A122"/>
      <c r="B122"/>
      <c r="C122"/>
      <c r="D122"/>
      <c r="E122"/>
      <c r="G122" s="38" t="s">
        <v>986</v>
      </c>
      <c r="H122" s="186">
        <v>434</v>
      </c>
      <c r="J122" s="34"/>
      <c r="K122" s="34"/>
      <c r="M122" s="34">
        <v>119</v>
      </c>
      <c r="O122" s="30">
        <v>2027</v>
      </c>
      <c r="Q122" s="113"/>
    </row>
    <row r="123" spans="1:17" s="33" customFormat="1" ht="16.5" customHeight="1" x14ac:dyDescent="0.35">
      <c r="A123"/>
      <c r="B123"/>
      <c r="C123"/>
      <c r="D123"/>
      <c r="E123"/>
      <c r="G123" s="38" t="s">
        <v>732</v>
      </c>
      <c r="H123" s="186">
        <v>438</v>
      </c>
      <c r="J123" s="34"/>
      <c r="K123" s="34"/>
      <c r="M123" s="34">
        <v>120</v>
      </c>
      <c r="O123" s="30">
        <v>2028</v>
      </c>
      <c r="Q123" s="113"/>
    </row>
    <row r="124" spans="1:17" s="33" customFormat="1" ht="16.5" customHeight="1" x14ac:dyDescent="0.35">
      <c r="A124"/>
      <c r="B124"/>
      <c r="C124"/>
      <c r="D124"/>
      <c r="E124"/>
      <c r="G124" s="38" t="s">
        <v>52</v>
      </c>
      <c r="H124" s="186">
        <v>442</v>
      </c>
      <c r="J124" s="34"/>
      <c r="K124" s="34"/>
      <c r="M124" s="34">
        <v>121</v>
      </c>
      <c r="O124" s="30">
        <v>2029</v>
      </c>
      <c r="Q124" s="113"/>
    </row>
    <row r="125" spans="1:17" s="33" customFormat="1" ht="16.5" customHeight="1" x14ac:dyDescent="0.35">
      <c r="A125"/>
      <c r="B125"/>
      <c r="C125"/>
      <c r="D125"/>
      <c r="E125"/>
      <c r="G125" s="38" t="s">
        <v>735</v>
      </c>
      <c r="H125" s="186">
        <v>480</v>
      </c>
      <c r="J125" s="34"/>
      <c r="K125" s="34"/>
      <c r="M125" s="34">
        <v>122</v>
      </c>
      <c r="O125" s="30">
        <v>2030</v>
      </c>
      <c r="Q125" s="113"/>
    </row>
    <row r="126" spans="1:17" s="33" customFormat="1" ht="16.5" customHeight="1" x14ac:dyDescent="0.35">
      <c r="A126"/>
      <c r="B126"/>
      <c r="C126"/>
      <c r="D126"/>
      <c r="E126"/>
      <c r="G126" s="38" t="s">
        <v>736</v>
      </c>
      <c r="H126" s="186">
        <v>478</v>
      </c>
      <c r="J126" s="34"/>
      <c r="K126" s="34"/>
      <c r="M126" s="34">
        <v>123</v>
      </c>
      <c r="Q126" s="113"/>
    </row>
    <row r="127" spans="1:17" s="33" customFormat="1" ht="16.5" customHeight="1" x14ac:dyDescent="0.35">
      <c r="A127"/>
      <c r="B127"/>
      <c r="C127"/>
      <c r="D127"/>
      <c r="E127"/>
      <c r="G127" s="38" t="s">
        <v>53</v>
      </c>
      <c r="H127" s="186">
        <v>450</v>
      </c>
      <c r="J127" s="34"/>
      <c r="K127" s="34"/>
      <c r="M127" s="34">
        <v>124</v>
      </c>
      <c r="Q127" s="113"/>
    </row>
    <row r="128" spans="1:17" s="33" customFormat="1" ht="16.5" customHeight="1" x14ac:dyDescent="0.35">
      <c r="A128"/>
      <c r="B128"/>
      <c r="C128"/>
      <c r="D128"/>
      <c r="E128"/>
      <c r="G128" s="38" t="s">
        <v>54</v>
      </c>
      <c r="H128" s="186">
        <v>175</v>
      </c>
      <c r="J128" s="34"/>
      <c r="K128" s="34"/>
      <c r="M128" s="34">
        <v>125</v>
      </c>
      <c r="Q128" s="113"/>
    </row>
    <row r="129" spans="1:17" s="33" customFormat="1" ht="16.5" customHeight="1" x14ac:dyDescent="0.35">
      <c r="A129"/>
      <c r="B129"/>
      <c r="C129"/>
      <c r="D129"/>
      <c r="E129"/>
      <c r="G129" s="38" t="s">
        <v>55</v>
      </c>
      <c r="H129" s="186">
        <v>446</v>
      </c>
      <c r="J129" s="34"/>
      <c r="K129" s="34"/>
      <c r="M129" s="34">
        <v>126</v>
      </c>
      <c r="Q129" s="113"/>
    </row>
    <row r="130" spans="1:17" s="33" customFormat="1" ht="16.5" customHeight="1" x14ac:dyDescent="0.35">
      <c r="A130"/>
      <c r="B130"/>
      <c r="C130"/>
      <c r="D130"/>
      <c r="E130"/>
      <c r="G130" s="38" t="s">
        <v>738</v>
      </c>
      <c r="H130" s="186">
        <v>454</v>
      </c>
      <c r="J130" s="34"/>
      <c r="K130" s="34"/>
      <c r="M130" s="34">
        <v>127</v>
      </c>
      <c r="Q130" s="113"/>
    </row>
    <row r="131" spans="1:17" s="33" customFormat="1" ht="16.5" customHeight="1" x14ac:dyDescent="0.35">
      <c r="A131"/>
      <c r="B131"/>
      <c r="C131"/>
      <c r="D131"/>
      <c r="E131"/>
      <c r="G131" s="38" t="s">
        <v>739</v>
      </c>
      <c r="H131" s="186">
        <v>458</v>
      </c>
      <c r="J131" s="34"/>
      <c r="K131" s="34"/>
      <c r="M131" s="34">
        <v>128</v>
      </c>
      <c r="Q131" s="113"/>
    </row>
    <row r="132" spans="1:17" s="33" customFormat="1" ht="16.5" customHeight="1" x14ac:dyDescent="0.35">
      <c r="A132"/>
      <c r="B132"/>
      <c r="C132"/>
      <c r="D132"/>
      <c r="E132"/>
      <c r="G132" s="38" t="s">
        <v>737</v>
      </c>
      <c r="H132" s="186">
        <v>466</v>
      </c>
      <c r="J132" s="34"/>
      <c r="K132" s="34"/>
      <c r="M132" s="34">
        <v>129</v>
      </c>
      <c r="Q132" s="113"/>
    </row>
    <row r="133" spans="1:17" s="33" customFormat="1" ht="16.5" customHeight="1" x14ac:dyDescent="0.35">
      <c r="A133"/>
      <c r="B133"/>
      <c r="C133"/>
      <c r="D133"/>
      <c r="E133"/>
      <c r="G133" s="38" t="s">
        <v>987</v>
      </c>
      <c r="H133" s="186">
        <v>581</v>
      </c>
      <c r="J133" s="34"/>
      <c r="K133" s="34"/>
      <c r="M133" s="34">
        <v>130</v>
      </c>
      <c r="Q133" s="113"/>
    </row>
    <row r="134" spans="1:17" s="33" customFormat="1" ht="16.5" customHeight="1" x14ac:dyDescent="0.35">
      <c r="A134"/>
      <c r="B134"/>
      <c r="C134"/>
      <c r="D134"/>
      <c r="E134"/>
      <c r="G134" s="38" t="s">
        <v>740</v>
      </c>
      <c r="H134" s="186">
        <v>462</v>
      </c>
      <c r="J134" s="34"/>
      <c r="K134" s="34"/>
      <c r="M134" s="34">
        <v>131</v>
      </c>
      <c r="Q134" s="113"/>
    </row>
    <row r="135" spans="1:17" s="33" customFormat="1" ht="16.5" customHeight="1" x14ac:dyDescent="0.35">
      <c r="A135"/>
      <c r="B135"/>
      <c r="C135"/>
      <c r="D135"/>
      <c r="E135"/>
      <c r="G135" s="38" t="s">
        <v>56</v>
      </c>
      <c r="H135" s="186">
        <v>470</v>
      </c>
      <c r="J135" s="34"/>
      <c r="K135" s="34"/>
      <c r="M135" s="34">
        <v>132</v>
      </c>
      <c r="Q135" s="113"/>
    </row>
    <row r="136" spans="1:17" s="33" customFormat="1" ht="16.5" customHeight="1" x14ac:dyDescent="0.35">
      <c r="A136"/>
      <c r="B136"/>
      <c r="C136"/>
      <c r="D136"/>
      <c r="E136"/>
      <c r="G136" s="38" t="s">
        <v>57</v>
      </c>
      <c r="H136" s="186">
        <v>504</v>
      </c>
      <c r="J136" s="34"/>
      <c r="K136" s="34"/>
      <c r="M136" s="34">
        <v>133</v>
      </c>
      <c r="Q136" s="113"/>
    </row>
    <row r="137" spans="1:17" s="33" customFormat="1" ht="16.5" customHeight="1" x14ac:dyDescent="0.35">
      <c r="A137"/>
      <c r="B137"/>
      <c r="C137"/>
      <c r="D137"/>
      <c r="E137"/>
      <c r="G137" s="38" t="s">
        <v>988</v>
      </c>
      <c r="H137" s="186">
        <v>474</v>
      </c>
      <c r="J137" s="34"/>
      <c r="K137" s="34"/>
      <c r="M137" s="34">
        <v>134</v>
      </c>
      <c r="Q137" s="113"/>
    </row>
    <row r="138" spans="1:17" s="33" customFormat="1" ht="16.5" customHeight="1" x14ac:dyDescent="0.35">
      <c r="A138"/>
      <c r="B138"/>
      <c r="C138"/>
      <c r="D138"/>
      <c r="E138"/>
      <c r="G138" s="38" t="s">
        <v>989</v>
      </c>
      <c r="H138" s="186">
        <v>584</v>
      </c>
      <c r="J138" s="34"/>
      <c r="K138" s="34"/>
      <c r="M138" s="34">
        <v>135</v>
      </c>
      <c r="Q138" s="113"/>
    </row>
    <row r="139" spans="1:17" s="33" customFormat="1" ht="16.5" customHeight="1" x14ac:dyDescent="0.35">
      <c r="A139"/>
      <c r="B139"/>
      <c r="C139"/>
      <c r="D139"/>
      <c r="E139"/>
      <c r="G139" s="38" t="s">
        <v>58</v>
      </c>
      <c r="H139" s="186">
        <v>484</v>
      </c>
      <c r="J139" s="34"/>
      <c r="K139" s="34"/>
      <c r="M139" s="34">
        <v>136</v>
      </c>
      <c r="Q139" s="113"/>
    </row>
    <row r="140" spans="1:17" s="33" customFormat="1" ht="16.5" customHeight="1" x14ac:dyDescent="0.35">
      <c r="A140"/>
      <c r="B140"/>
      <c r="C140"/>
      <c r="D140"/>
      <c r="E140"/>
      <c r="G140" s="38" t="s">
        <v>734</v>
      </c>
      <c r="H140" s="186">
        <v>583</v>
      </c>
      <c r="J140" s="34"/>
      <c r="K140" s="34"/>
      <c r="M140" s="34">
        <v>137</v>
      </c>
      <c r="Q140" s="113"/>
    </row>
    <row r="141" spans="1:17" s="33" customFormat="1" ht="16.5" customHeight="1" x14ac:dyDescent="0.35">
      <c r="A141"/>
      <c r="B141"/>
      <c r="C141"/>
      <c r="D141"/>
      <c r="E141"/>
      <c r="G141" s="38" t="s">
        <v>741</v>
      </c>
      <c r="H141" s="186">
        <v>508</v>
      </c>
      <c r="J141" s="34"/>
      <c r="K141" s="34"/>
      <c r="M141" s="34">
        <v>138</v>
      </c>
      <c r="Q141" s="113"/>
    </row>
    <row r="142" spans="1:17" s="33" customFormat="1" ht="16.5" customHeight="1" x14ac:dyDescent="0.35">
      <c r="A142"/>
      <c r="B142"/>
      <c r="C142"/>
      <c r="D142"/>
      <c r="E142"/>
      <c r="G142" s="38" t="s">
        <v>990</v>
      </c>
      <c r="H142" s="186">
        <v>498</v>
      </c>
      <c r="J142" s="34"/>
      <c r="K142" s="34"/>
      <c r="M142" s="34">
        <v>139</v>
      </c>
      <c r="Q142" s="113"/>
    </row>
    <row r="143" spans="1:17" s="33" customFormat="1" ht="16.5" customHeight="1" x14ac:dyDescent="0.35">
      <c r="A143"/>
      <c r="B143"/>
      <c r="C143"/>
      <c r="D143"/>
      <c r="E143"/>
      <c r="G143" s="38" t="s">
        <v>59</v>
      </c>
      <c r="H143" s="186">
        <v>492</v>
      </c>
      <c r="J143" s="34"/>
      <c r="K143" s="34"/>
      <c r="M143" s="34">
        <v>140</v>
      </c>
      <c r="Q143" s="113"/>
    </row>
    <row r="144" spans="1:17" s="33" customFormat="1" ht="16.5" customHeight="1" x14ac:dyDescent="0.35">
      <c r="A144"/>
      <c r="B144"/>
      <c r="C144"/>
      <c r="D144"/>
      <c r="E144"/>
      <c r="G144" s="38" t="s">
        <v>742</v>
      </c>
      <c r="H144" s="186">
        <v>496</v>
      </c>
      <c r="J144" s="34"/>
      <c r="K144" s="34"/>
      <c r="M144" s="34">
        <v>141</v>
      </c>
      <c r="Q144" s="113"/>
    </row>
    <row r="145" spans="1:17" s="33" customFormat="1" ht="16.5" customHeight="1" x14ac:dyDescent="0.35">
      <c r="A145"/>
      <c r="B145"/>
      <c r="C145"/>
      <c r="D145"/>
      <c r="E145"/>
      <c r="G145" s="38" t="s">
        <v>60</v>
      </c>
      <c r="H145" s="186">
        <v>500</v>
      </c>
      <c r="J145" s="34"/>
      <c r="K145" s="34"/>
      <c r="M145" s="34">
        <v>142</v>
      </c>
      <c r="Q145" s="113"/>
    </row>
    <row r="146" spans="1:17" s="33" customFormat="1" ht="16.5" customHeight="1" x14ac:dyDescent="0.35">
      <c r="A146"/>
      <c r="B146"/>
      <c r="C146"/>
      <c r="D146"/>
      <c r="E146"/>
      <c r="G146" s="38" t="s">
        <v>233</v>
      </c>
      <c r="H146" s="186">
        <v>104</v>
      </c>
      <c r="J146" s="34"/>
      <c r="K146" s="34"/>
      <c r="M146" s="34">
        <v>143</v>
      </c>
      <c r="Q146" s="113"/>
    </row>
    <row r="147" spans="1:17" s="33" customFormat="1" ht="16.5" customHeight="1" x14ac:dyDescent="0.35">
      <c r="A147"/>
      <c r="B147"/>
      <c r="C147"/>
      <c r="D147"/>
      <c r="E147"/>
      <c r="G147" s="38" t="s">
        <v>748</v>
      </c>
      <c r="H147" s="186">
        <v>516</v>
      </c>
      <c r="J147" s="34"/>
      <c r="K147" s="34"/>
      <c r="M147" s="34">
        <v>144</v>
      </c>
      <c r="Q147" s="113"/>
    </row>
    <row r="148" spans="1:17" s="33" customFormat="1" ht="16.5" customHeight="1" x14ac:dyDescent="0.35">
      <c r="A148"/>
      <c r="B148"/>
      <c r="C148"/>
      <c r="D148"/>
      <c r="E148"/>
      <c r="G148" s="38" t="s">
        <v>61</v>
      </c>
      <c r="H148" s="186">
        <v>520</v>
      </c>
      <c r="J148" s="34"/>
      <c r="K148" s="34"/>
      <c r="M148" s="34">
        <v>145</v>
      </c>
      <c r="Q148" s="113"/>
    </row>
    <row r="149" spans="1:17" s="33" customFormat="1" ht="16.5" customHeight="1" x14ac:dyDescent="0.35">
      <c r="A149"/>
      <c r="B149"/>
      <c r="C149"/>
      <c r="D149"/>
      <c r="E149"/>
      <c r="G149" s="38" t="s">
        <v>62</v>
      </c>
      <c r="H149" s="186">
        <v>524</v>
      </c>
      <c r="J149" s="34"/>
      <c r="K149" s="34"/>
      <c r="M149" s="34">
        <v>146</v>
      </c>
      <c r="Q149" s="113"/>
    </row>
    <row r="150" spans="1:17" s="33" customFormat="1" ht="16.5" customHeight="1" x14ac:dyDescent="0.35">
      <c r="A150"/>
      <c r="B150"/>
      <c r="C150"/>
      <c r="D150"/>
      <c r="E150"/>
      <c r="G150" s="38" t="s">
        <v>743</v>
      </c>
      <c r="H150" s="186">
        <v>562</v>
      </c>
      <c r="J150" s="34"/>
      <c r="K150" s="34"/>
      <c r="M150" s="34">
        <v>147</v>
      </c>
      <c r="Q150" s="113"/>
    </row>
    <row r="151" spans="1:17" s="33" customFormat="1" ht="16.5" customHeight="1" x14ac:dyDescent="0.35">
      <c r="A151"/>
      <c r="B151"/>
      <c r="C151"/>
      <c r="D151"/>
      <c r="E151"/>
      <c r="G151" s="38" t="s">
        <v>744</v>
      </c>
      <c r="H151" s="186">
        <v>566</v>
      </c>
      <c r="J151" s="34"/>
      <c r="K151" s="34"/>
      <c r="M151" s="34">
        <v>148</v>
      </c>
      <c r="Q151" s="113"/>
    </row>
    <row r="152" spans="1:17" s="33" customFormat="1" ht="16.5" customHeight="1" x14ac:dyDescent="0.35">
      <c r="A152"/>
      <c r="B152"/>
      <c r="C152"/>
      <c r="D152"/>
      <c r="E152"/>
      <c r="G152" s="38" t="s">
        <v>745</v>
      </c>
      <c r="H152" s="186">
        <v>528</v>
      </c>
      <c r="J152" s="34"/>
      <c r="K152" s="34"/>
      <c r="M152" s="34">
        <v>149</v>
      </c>
      <c r="Q152" s="113"/>
    </row>
    <row r="153" spans="1:17" s="33" customFormat="1" ht="16.5" customHeight="1" x14ac:dyDescent="0.35">
      <c r="A153"/>
      <c r="B153"/>
      <c r="C153"/>
      <c r="D153"/>
      <c r="E153"/>
      <c r="G153" s="38" t="s">
        <v>991</v>
      </c>
      <c r="H153" s="186">
        <v>530</v>
      </c>
      <c r="J153" s="34"/>
      <c r="K153" s="34"/>
      <c r="M153" s="34">
        <v>150</v>
      </c>
      <c r="Q153" s="113"/>
    </row>
    <row r="154" spans="1:17" s="33" customFormat="1" ht="16.5" customHeight="1" x14ac:dyDescent="0.35">
      <c r="A154"/>
      <c r="B154"/>
      <c r="C154"/>
      <c r="D154"/>
      <c r="E154"/>
      <c r="G154" s="38" t="s">
        <v>746</v>
      </c>
      <c r="H154" s="186">
        <v>558</v>
      </c>
      <c r="J154" s="34"/>
      <c r="K154" s="34"/>
      <c r="M154" s="34">
        <v>151</v>
      </c>
      <c r="Q154" s="113"/>
    </row>
    <row r="155" spans="1:17" s="33" customFormat="1" ht="16.5" customHeight="1" x14ac:dyDescent="0.35">
      <c r="A155"/>
      <c r="B155"/>
      <c r="C155"/>
      <c r="D155"/>
      <c r="E155"/>
      <c r="G155" s="38" t="s">
        <v>747</v>
      </c>
      <c r="H155" s="186">
        <v>276</v>
      </c>
      <c r="J155" s="34"/>
      <c r="K155" s="34"/>
      <c r="M155" s="34">
        <v>152</v>
      </c>
      <c r="Q155" s="113"/>
    </row>
    <row r="156" spans="1:17" s="33" customFormat="1" ht="16.5" customHeight="1" x14ac:dyDescent="0.35">
      <c r="A156"/>
      <c r="B156"/>
      <c r="C156"/>
      <c r="D156"/>
      <c r="E156"/>
      <c r="G156" s="38" t="s">
        <v>992</v>
      </c>
      <c r="H156" s="186">
        <v>570</v>
      </c>
      <c r="J156" s="34"/>
      <c r="K156" s="34"/>
      <c r="M156" s="34">
        <v>153</v>
      </c>
      <c r="Q156" s="113"/>
    </row>
    <row r="157" spans="1:17" s="33" customFormat="1" ht="16.5" customHeight="1" x14ac:dyDescent="0.35">
      <c r="A157"/>
      <c r="B157"/>
      <c r="C157"/>
      <c r="D157"/>
      <c r="E157"/>
      <c r="G157" s="38" t="s">
        <v>749</v>
      </c>
      <c r="H157" s="186">
        <v>554</v>
      </c>
      <c r="J157" s="34"/>
      <c r="K157" s="34"/>
      <c r="M157" s="34">
        <v>154</v>
      </c>
      <c r="Q157" s="113"/>
    </row>
    <row r="158" spans="1:17" s="33" customFormat="1" ht="16.5" customHeight="1" x14ac:dyDescent="0.35">
      <c r="A158"/>
      <c r="B158"/>
      <c r="C158"/>
      <c r="D158"/>
      <c r="E158"/>
      <c r="G158" s="38" t="s">
        <v>750</v>
      </c>
      <c r="H158" s="186">
        <v>540</v>
      </c>
      <c r="J158" s="34"/>
      <c r="K158" s="34"/>
      <c r="M158" s="34">
        <v>155</v>
      </c>
      <c r="Q158" s="113"/>
    </row>
    <row r="159" spans="1:17" s="33" customFormat="1" ht="16.5" customHeight="1" x14ac:dyDescent="0.35">
      <c r="A159"/>
      <c r="B159"/>
      <c r="C159"/>
      <c r="D159"/>
      <c r="E159"/>
      <c r="G159" s="38" t="s">
        <v>751</v>
      </c>
      <c r="H159" s="186">
        <v>578</v>
      </c>
      <c r="J159" s="34"/>
      <c r="K159" s="34"/>
      <c r="M159" s="34">
        <v>156</v>
      </c>
      <c r="Q159" s="113"/>
    </row>
    <row r="160" spans="1:17" s="33" customFormat="1" ht="16.5" customHeight="1" x14ac:dyDescent="0.35">
      <c r="A160"/>
      <c r="B160"/>
      <c r="C160"/>
      <c r="D160"/>
      <c r="E160"/>
      <c r="G160" s="38" t="s">
        <v>752</v>
      </c>
      <c r="H160" s="186">
        <v>784</v>
      </c>
      <c r="J160" s="34"/>
      <c r="K160" s="34"/>
      <c r="M160" s="34">
        <v>157</v>
      </c>
      <c r="Q160" s="113"/>
    </row>
    <row r="161" spans="1:17" s="33" customFormat="1" ht="16.5" customHeight="1" x14ac:dyDescent="0.35">
      <c r="A161"/>
      <c r="B161"/>
      <c r="C161"/>
      <c r="D161"/>
      <c r="E161"/>
      <c r="G161" s="38" t="s">
        <v>63</v>
      </c>
      <c r="H161" s="186">
        <v>512</v>
      </c>
      <c r="J161" s="34"/>
      <c r="K161" s="34"/>
      <c r="M161" s="34">
        <v>158</v>
      </c>
      <c r="Q161" s="113"/>
    </row>
    <row r="162" spans="1:17" s="33" customFormat="1" ht="16.5" customHeight="1" x14ac:dyDescent="0.35">
      <c r="A162"/>
      <c r="B162"/>
      <c r="C162"/>
      <c r="D162"/>
      <c r="E162"/>
      <c r="G162" s="38" t="s">
        <v>753</v>
      </c>
      <c r="H162" s="186" t="s">
        <v>686</v>
      </c>
      <c r="J162" s="34"/>
      <c r="K162" s="34"/>
      <c r="M162" s="34">
        <v>159</v>
      </c>
      <c r="Q162" s="113"/>
    </row>
    <row r="163" spans="1:17" s="33" customFormat="1" ht="16.5" customHeight="1" x14ac:dyDescent="0.35">
      <c r="A163"/>
      <c r="B163"/>
      <c r="C163"/>
      <c r="D163"/>
      <c r="E163"/>
      <c r="G163" s="38" t="s">
        <v>993</v>
      </c>
      <c r="H163" s="186">
        <v>334</v>
      </c>
      <c r="J163" s="34"/>
      <c r="K163" s="34"/>
      <c r="M163" s="34">
        <v>160</v>
      </c>
      <c r="Q163" s="113"/>
    </row>
    <row r="164" spans="1:17" s="33" customFormat="1" ht="16.5" customHeight="1" x14ac:dyDescent="0.35">
      <c r="A164"/>
      <c r="B164"/>
      <c r="C164"/>
      <c r="D164"/>
      <c r="E164"/>
      <c r="G164" s="38" t="s">
        <v>754</v>
      </c>
      <c r="H164" s="185">
        <v>833</v>
      </c>
      <c r="J164" s="34"/>
      <c r="K164" s="34"/>
      <c r="M164" s="34">
        <v>161</v>
      </c>
      <c r="Q164" s="113"/>
    </row>
    <row r="165" spans="1:17" s="33" customFormat="1" ht="16.5" customHeight="1" x14ac:dyDescent="0.35">
      <c r="A165"/>
      <c r="B165"/>
      <c r="C165"/>
      <c r="D165"/>
      <c r="E165"/>
      <c r="G165" s="38" t="s">
        <v>755</v>
      </c>
      <c r="H165" s="186">
        <v>574</v>
      </c>
      <c r="J165" s="34"/>
      <c r="K165" s="34"/>
      <c r="M165" s="34">
        <v>162</v>
      </c>
      <c r="Q165" s="113"/>
    </row>
    <row r="166" spans="1:17" s="33" customFormat="1" ht="16.5" customHeight="1" x14ac:dyDescent="0.35">
      <c r="A166"/>
      <c r="B166"/>
      <c r="C166"/>
      <c r="D166"/>
      <c r="E166"/>
      <c r="G166" s="38" t="s">
        <v>756</v>
      </c>
      <c r="H166" s="186">
        <v>162</v>
      </c>
      <c r="J166" s="34"/>
      <c r="K166" s="34"/>
      <c r="M166" s="34">
        <v>163</v>
      </c>
      <c r="Q166" s="113"/>
    </row>
    <row r="167" spans="1:17" s="33" customFormat="1" ht="16.5" customHeight="1" x14ac:dyDescent="0.35">
      <c r="A167"/>
      <c r="B167"/>
      <c r="C167"/>
      <c r="D167"/>
      <c r="E167"/>
      <c r="G167" s="38" t="s">
        <v>234</v>
      </c>
      <c r="H167" s="186">
        <v>184</v>
      </c>
      <c r="J167" s="34"/>
      <c r="K167" s="34"/>
      <c r="M167" s="34">
        <v>164</v>
      </c>
      <c r="Q167" s="113"/>
    </row>
    <row r="168" spans="1:17" s="33" customFormat="1" ht="16.5" customHeight="1" x14ac:dyDescent="0.35">
      <c r="A168"/>
      <c r="B168"/>
      <c r="C168"/>
      <c r="D168"/>
      <c r="E168"/>
      <c r="G168" s="38" t="s">
        <v>994</v>
      </c>
      <c r="H168" s="186">
        <v>654</v>
      </c>
      <c r="J168" s="34"/>
      <c r="K168" s="34"/>
      <c r="M168" s="34">
        <v>165</v>
      </c>
      <c r="Q168" s="113"/>
    </row>
    <row r="169" spans="1:17" s="33" customFormat="1" ht="16.5" customHeight="1" x14ac:dyDescent="0.35">
      <c r="A169"/>
      <c r="B169"/>
      <c r="C169"/>
      <c r="D169"/>
      <c r="E169"/>
      <c r="G169" s="38" t="s">
        <v>995</v>
      </c>
      <c r="H169" s="186">
        <v>796</v>
      </c>
      <c r="J169" s="34"/>
      <c r="K169" s="34"/>
      <c r="M169" s="34">
        <v>166</v>
      </c>
      <c r="Q169" s="113"/>
    </row>
    <row r="170" spans="1:17" s="33" customFormat="1" ht="16.5" customHeight="1" x14ac:dyDescent="0.35">
      <c r="A170"/>
      <c r="B170"/>
      <c r="C170"/>
      <c r="D170"/>
      <c r="E170"/>
      <c r="G170" s="38" t="s">
        <v>996</v>
      </c>
      <c r="H170" s="186">
        <v>744</v>
      </c>
      <c r="J170" s="34"/>
      <c r="K170" s="34"/>
      <c r="M170" s="34">
        <v>167</v>
      </c>
      <c r="Q170" s="113"/>
    </row>
    <row r="171" spans="1:17" s="33" customFormat="1" ht="16.5" customHeight="1" x14ac:dyDescent="0.35">
      <c r="A171"/>
      <c r="B171"/>
      <c r="C171"/>
      <c r="D171"/>
      <c r="E171"/>
      <c r="G171" s="38" t="s">
        <v>64</v>
      </c>
      <c r="H171" s="186">
        <v>586</v>
      </c>
      <c r="J171" s="34"/>
      <c r="K171" s="34"/>
      <c r="M171" s="34">
        <v>168</v>
      </c>
      <c r="Q171" s="113"/>
    </row>
    <row r="172" spans="1:17" s="33" customFormat="1" ht="16.5" customHeight="1" x14ac:dyDescent="0.35">
      <c r="A172"/>
      <c r="B172"/>
      <c r="C172"/>
      <c r="D172"/>
      <c r="E172"/>
      <c r="G172" s="38" t="s">
        <v>65</v>
      </c>
      <c r="H172" s="186">
        <v>585</v>
      </c>
      <c r="J172" s="34"/>
      <c r="K172" s="34"/>
      <c r="M172" s="34">
        <v>169</v>
      </c>
      <c r="Q172" s="113"/>
    </row>
    <row r="173" spans="1:17" s="33" customFormat="1" ht="16.5" customHeight="1" x14ac:dyDescent="0.35">
      <c r="A173"/>
      <c r="B173"/>
      <c r="C173"/>
      <c r="D173"/>
      <c r="E173"/>
      <c r="G173" s="38" t="s">
        <v>997</v>
      </c>
      <c r="H173" s="186">
        <v>275</v>
      </c>
      <c r="J173" s="34"/>
      <c r="K173" s="34"/>
      <c r="M173" s="34">
        <v>170</v>
      </c>
      <c r="Q173" s="113"/>
    </row>
    <row r="174" spans="1:17" s="33" customFormat="1" ht="16.5" customHeight="1" x14ac:dyDescent="0.35">
      <c r="A174"/>
      <c r="B174"/>
      <c r="C174"/>
      <c r="D174"/>
      <c r="E174"/>
      <c r="G174" s="38" t="s">
        <v>66</v>
      </c>
      <c r="H174" s="186">
        <v>591</v>
      </c>
      <c r="J174" s="34"/>
      <c r="K174" s="34"/>
      <c r="M174" s="34">
        <v>171</v>
      </c>
      <c r="Q174" s="113"/>
    </row>
    <row r="175" spans="1:17" s="33" customFormat="1" ht="16.5" customHeight="1" x14ac:dyDescent="0.35">
      <c r="A175"/>
      <c r="B175"/>
      <c r="C175"/>
      <c r="D175"/>
      <c r="E175"/>
      <c r="G175" s="38" t="s">
        <v>998</v>
      </c>
      <c r="H175" s="186">
        <v>598</v>
      </c>
      <c r="J175" s="34"/>
      <c r="K175" s="34"/>
      <c r="M175" s="34">
        <v>172</v>
      </c>
      <c r="Q175" s="113"/>
    </row>
    <row r="176" spans="1:17" s="33" customFormat="1" ht="16.5" customHeight="1" x14ac:dyDescent="0.35">
      <c r="A176"/>
      <c r="B176"/>
      <c r="C176"/>
      <c r="D176"/>
      <c r="E176"/>
      <c r="G176" s="38" t="s">
        <v>67</v>
      </c>
      <c r="H176" s="186">
        <v>600</v>
      </c>
      <c r="J176" s="34"/>
      <c r="K176" s="34"/>
      <c r="M176" s="34">
        <v>173</v>
      </c>
      <c r="Q176" s="113"/>
    </row>
    <row r="177" spans="1:17" s="33" customFormat="1" ht="16.5" customHeight="1" x14ac:dyDescent="0.35">
      <c r="A177"/>
      <c r="B177"/>
      <c r="C177"/>
      <c r="D177"/>
      <c r="E177"/>
      <c r="G177" s="38" t="s">
        <v>68</v>
      </c>
      <c r="H177" s="186">
        <v>604</v>
      </c>
      <c r="J177" s="34"/>
      <c r="K177" s="34"/>
      <c r="M177" s="34">
        <v>174</v>
      </c>
      <c r="Q177" s="113"/>
    </row>
    <row r="178" spans="1:17" s="33" customFormat="1" ht="16.5" customHeight="1" x14ac:dyDescent="0.35">
      <c r="A178"/>
      <c r="B178"/>
      <c r="C178"/>
      <c r="D178"/>
      <c r="E178"/>
      <c r="G178" s="38" t="s">
        <v>757</v>
      </c>
      <c r="H178" s="186">
        <v>710</v>
      </c>
      <c r="J178" s="34"/>
      <c r="K178" s="34"/>
      <c r="M178" s="34">
        <v>175</v>
      </c>
      <c r="Q178" s="113"/>
    </row>
    <row r="179" spans="1:17" s="33" customFormat="1" ht="16.5" customHeight="1" x14ac:dyDescent="0.35">
      <c r="A179"/>
      <c r="B179"/>
      <c r="C179"/>
      <c r="D179"/>
      <c r="E179"/>
      <c r="G179" s="38" t="s">
        <v>999</v>
      </c>
      <c r="H179" s="186">
        <v>239</v>
      </c>
      <c r="J179" s="34"/>
      <c r="K179" s="34"/>
      <c r="M179" s="34">
        <v>176</v>
      </c>
      <c r="Q179" s="113"/>
    </row>
    <row r="180" spans="1:17" s="33" customFormat="1" ht="16.5" customHeight="1" x14ac:dyDescent="0.35">
      <c r="A180"/>
      <c r="B180"/>
      <c r="C180"/>
      <c r="D180"/>
      <c r="E180"/>
      <c r="G180" s="38" t="s">
        <v>1000</v>
      </c>
      <c r="H180" s="186">
        <v>728</v>
      </c>
      <c r="J180" s="34"/>
      <c r="K180" s="34"/>
      <c r="M180" s="34">
        <v>177</v>
      </c>
      <c r="Q180" s="113"/>
    </row>
    <row r="181" spans="1:17" s="33" customFormat="1" ht="16.5" customHeight="1" x14ac:dyDescent="0.35">
      <c r="A181"/>
      <c r="B181"/>
      <c r="C181"/>
      <c r="D181"/>
      <c r="E181"/>
      <c r="G181" s="38" t="s">
        <v>1001</v>
      </c>
      <c r="H181" s="186">
        <v>807</v>
      </c>
      <c r="J181" s="34"/>
      <c r="K181" s="34"/>
      <c r="M181" s="34">
        <v>178</v>
      </c>
      <c r="Q181" s="113"/>
    </row>
    <row r="182" spans="1:17" s="33" customFormat="1" ht="16.5" customHeight="1" x14ac:dyDescent="0.35">
      <c r="A182"/>
      <c r="B182"/>
      <c r="C182"/>
      <c r="D182"/>
      <c r="E182"/>
      <c r="G182" s="38" t="s">
        <v>758</v>
      </c>
      <c r="H182" s="186">
        <v>580</v>
      </c>
      <c r="J182" s="34"/>
      <c r="K182" s="34"/>
      <c r="M182" s="34">
        <v>179</v>
      </c>
      <c r="Q182" s="113"/>
    </row>
    <row r="183" spans="1:17" s="33" customFormat="1" ht="16.5" customHeight="1" x14ac:dyDescent="0.35">
      <c r="A183"/>
      <c r="B183"/>
      <c r="C183"/>
      <c r="D183"/>
      <c r="E183"/>
      <c r="G183" s="38" t="s">
        <v>759</v>
      </c>
      <c r="H183" s="186">
        <v>612</v>
      </c>
      <c r="J183" s="34"/>
      <c r="K183" s="34"/>
      <c r="M183" s="34">
        <v>180</v>
      </c>
      <c r="Q183" s="113"/>
    </row>
    <row r="184" spans="1:17" s="33" customFormat="1" ht="16.5" customHeight="1" x14ac:dyDescent="0.35">
      <c r="A184"/>
      <c r="B184"/>
      <c r="C184"/>
      <c r="D184"/>
      <c r="E184"/>
      <c r="G184" s="38" t="s">
        <v>235</v>
      </c>
      <c r="H184" s="186">
        <v>616</v>
      </c>
      <c r="J184" s="34"/>
      <c r="K184" s="34"/>
      <c r="M184" s="34">
        <v>181</v>
      </c>
      <c r="Q184" s="113"/>
    </row>
    <row r="185" spans="1:17" s="33" customFormat="1" ht="16.5" customHeight="1" x14ac:dyDescent="0.35">
      <c r="A185"/>
      <c r="B185"/>
      <c r="C185"/>
      <c r="D185"/>
      <c r="E185"/>
      <c r="G185" s="38" t="s">
        <v>760</v>
      </c>
      <c r="H185" s="38">
        <v>620</v>
      </c>
      <c r="J185" s="34"/>
      <c r="K185" s="34"/>
      <c r="M185" s="34">
        <v>182</v>
      </c>
      <c r="Q185" s="113"/>
    </row>
    <row r="186" spans="1:17" s="33" customFormat="1" ht="16.5" customHeight="1" x14ac:dyDescent="0.35">
      <c r="A186"/>
      <c r="B186"/>
      <c r="C186"/>
      <c r="D186"/>
      <c r="E186"/>
      <c r="G186" s="38" t="s">
        <v>236</v>
      </c>
      <c r="H186" s="186">
        <v>630</v>
      </c>
      <c r="J186" s="34"/>
      <c r="K186" s="34"/>
      <c r="M186" s="34">
        <v>183</v>
      </c>
      <c r="Q186" s="113"/>
    </row>
    <row r="187" spans="1:17" s="33" customFormat="1" ht="16.5" customHeight="1" x14ac:dyDescent="0.35">
      <c r="A187"/>
      <c r="B187"/>
      <c r="C187"/>
      <c r="D187"/>
      <c r="E187"/>
      <c r="G187" s="38" t="s">
        <v>237</v>
      </c>
      <c r="H187" s="186">
        <v>638</v>
      </c>
      <c r="J187" s="34"/>
      <c r="K187" s="34"/>
      <c r="M187" s="34">
        <v>184</v>
      </c>
      <c r="Q187" s="113"/>
    </row>
    <row r="188" spans="1:17" s="33" customFormat="1" ht="16.5" customHeight="1" x14ac:dyDescent="0.35">
      <c r="A188"/>
      <c r="B188"/>
      <c r="C188"/>
      <c r="D188"/>
      <c r="E188"/>
      <c r="G188" s="38" t="s">
        <v>761</v>
      </c>
      <c r="H188" s="186">
        <v>643</v>
      </c>
      <c r="J188" s="34"/>
      <c r="K188" s="34"/>
      <c r="M188" s="34">
        <v>185</v>
      </c>
      <c r="Q188" s="113"/>
    </row>
    <row r="189" spans="1:17" s="33" customFormat="1" ht="16.5" customHeight="1" x14ac:dyDescent="0.35">
      <c r="A189"/>
      <c r="B189"/>
      <c r="C189"/>
      <c r="D189"/>
      <c r="E189"/>
      <c r="G189" s="38" t="s">
        <v>69</v>
      </c>
      <c r="H189" s="186">
        <v>646</v>
      </c>
      <c r="J189" s="34"/>
      <c r="K189" s="34"/>
      <c r="M189" s="34">
        <v>186</v>
      </c>
      <c r="Q189" s="113"/>
    </row>
    <row r="190" spans="1:17" s="33" customFormat="1" ht="16.5" customHeight="1" x14ac:dyDescent="0.35">
      <c r="A190"/>
      <c r="B190"/>
      <c r="C190"/>
      <c r="D190"/>
      <c r="E190"/>
      <c r="G190" s="38" t="s">
        <v>762</v>
      </c>
      <c r="H190" s="186">
        <v>642</v>
      </c>
      <c r="J190" s="34"/>
      <c r="K190" s="34"/>
      <c r="M190" s="34">
        <v>187</v>
      </c>
      <c r="Q190" s="113"/>
    </row>
    <row r="191" spans="1:17" s="33" customFormat="1" ht="16.5" customHeight="1" x14ac:dyDescent="0.35">
      <c r="A191"/>
      <c r="B191"/>
      <c r="C191"/>
      <c r="D191"/>
      <c r="E191"/>
      <c r="G191" s="38" t="s">
        <v>238</v>
      </c>
      <c r="H191" s="186">
        <v>222</v>
      </c>
      <c r="J191" s="34"/>
      <c r="K191" s="34"/>
      <c r="M191" s="34">
        <v>188</v>
      </c>
      <c r="Q191" s="113"/>
    </row>
    <row r="192" spans="1:17" s="33" customFormat="1" ht="16.5" customHeight="1" x14ac:dyDescent="0.35">
      <c r="A192"/>
      <c r="B192"/>
      <c r="C192"/>
      <c r="D192"/>
      <c r="E192"/>
      <c r="G192" s="38" t="s">
        <v>1002</v>
      </c>
      <c r="H192" s="186">
        <v>882</v>
      </c>
      <c r="J192" s="34"/>
      <c r="K192" s="34"/>
      <c r="M192" s="34">
        <v>189</v>
      </c>
      <c r="Q192" s="113"/>
    </row>
    <row r="193" spans="1:17" s="33" customFormat="1" ht="16.5" customHeight="1" x14ac:dyDescent="0.35">
      <c r="A193"/>
      <c r="B193"/>
      <c r="C193"/>
      <c r="D193"/>
      <c r="E193"/>
      <c r="G193" s="38" t="s">
        <v>1003</v>
      </c>
      <c r="H193" s="186">
        <v>674</v>
      </c>
      <c r="J193" s="34"/>
      <c r="K193" s="34"/>
      <c r="M193" s="34">
        <v>190</v>
      </c>
      <c r="Q193" s="113"/>
    </row>
    <row r="194" spans="1:17" s="33" customFormat="1" ht="16.5" customHeight="1" x14ac:dyDescent="0.35">
      <c r="A194"/>
      <c r="B194"/>
      <c r="C194"/>
      <c r="D194"/>
      <c r="E194"/>
      <c r="G194" s="38" t="s">
        <v>1004</v>
      </c>
      <c r="H194" s="186">
        <v>678</v>
      </c>
      <c r="J194" s="34"/>
      <c r="K194" s="34"/>
      <c r="M194" s="34">
        <v>191</v>
      </c>
      <c r="Q194" s="113"/>
    </row>
    <row r="195" spans="1:17" s="33" customFormat="1" ht="16.5" customHeight="1" x14ac:dyDescent="0.35">
      <c r="A195"/>
      <c r="B195"/>
      <c r="C195"/>
      <c r="D195"/>
      <c r="E195"/>
      <c r="G195" s="38" t="s">
        <v>1005</v>
      </c>
      <c r="H195" s="186">
        <v>680</v>
      </c>
      <c r="J195" s="34"/>
      <c r="K195" s="34"/>
      <c r="M195" s="34">
        <v>192</v>
      </c>
      <c r="Q195" s="113"/>
    </row>
    <row r="196" spans="1:17" s="33" customFormat="1" ht="16.5" customHeight="1" x14ac:dyDescent="0.35">
      <c r="A196"/>
      <c r="B196"/>
      <c r="C196"/>
      <c r="D196"/>
      <c r="E196"/>
      <c r="G196" s="38" t="s">
        <v>764</v>
      </c>
      <c r="H196" s="186">
        <v>682</v>
      </c>
      <c r="J196" s="34"/>
      <c r="K196" s="34"/>
      <c r="M196" s="34">
        <v>193</v>
      </c>
      <c r="Q196" s="113"/>
    </row>
    <row r="197" spans="1:17" s="33" customFormat="1" ht="16.5" customHeight="1" x14ac:dyDescent="0.35">
      <c r="A197"/>
      <c r="B197"/>
      <c r="C197"/>
      <c r="D197"/>
      <c r="E197"/>
      <c r="G197" s="38" t="s">
        <v>1006</v>
      </c>
      <c r="H197" s="186">
        <v>336</v>
      </c>
      <c r="J197" s="34"/>
      <c r="K197" s="34"/>
      <c r="M197" s="34">
        <v>194</v>
      </c>
      <c r="Q197" s="113"/>
    </row>
    <row r="198" spans="1:17" s="33" customFormat="1" ht="16.5" customHeight="1" x14ac:dyDescent="0.35">
      <c r="A198"/>
      <c r="B198"/>
      <c r="C198"/>
      <c r="D198"/>
      <c r="E198"/>
      <c r="G198" s="38" t="s">
        <v>1007</v>
      </c>
      <c r="H198" s="186">
        <v>690</v>
      </c>
      <c r="J198" s="34"/>
      <c r="K198" s="34"/>
      <c r="M198" s="34">
        <v>195</v>
      </c>
      <c r="Q198" s="113"/>
    </row>
    <row r="199" spans="1:17" s="33" customFormat="1" ht="16.5" customHeight="1" x14ac:dyDescent="0.35">
      <c r="A199"/>
      <c r="B199"/>
      <c r="C199"/>
      <c r="D199"/>
      <c r="E199"/>
      <c r="G199" s="38" t="s">
        <v>1008</v>
      </c>
      <c r="H199" s="186">
        <v>652</v>
      </c>
      <c r="J199" s="34"/>
      <c r="K199" s="34"/>
      <c r="M199" s="34">
        <v>196</v>
      </c>
      <c r="Q199" s="113"/>
    </row>
    <row r="200" spans="1:17" s="33" customFormat="1" ht="16.5" customHeight="1" x14ac:dyDescent="0.35">
      <c r="A200"/>
      <c r="B200"/>
      <c r="C200"/>
      <c r="D200"/>
      <c r="E200"/>
      <c r="G200" s="38" t="s">
        <v>70</v>
      </c>
      <c r="H200" s="186">
        <v>686</v>
      </c>
      <c r="J200" s="34"/>
      <c r="K200" s="34"/>
      <c r="M200" s="34">
        <v>197</v>
      </c>
      <c r="Q200" s="113"/>
    </row>
    <row r="201" spans="1:17" s="33" customFormat="1" ht="16.5" customHeight="1" x14ac:dyDescent="0.35">
      <c r="A201"/>
      <c r="B201"/>
      <c r="C201"/>
      <c r="D201"/>
      <c r="E201"/>
      <c r="G201" s="38" t="s">
        <v>1009</v>
      </c>
      <c r="H201" s="186">
        <v>663</v>
      </c>
      <c r="J201" s="34"/>
      <c r="K201" s="34"/>
      <c r="M201" s="34">
        <v>200</v>
      </c>
      <c r="Q201" s="113"/>
    </row>
    <row r="202" spans="1:17" s="33" customFormat="1" ht="16.5" customHeight="1" x14ac:dyDescent="0.35">
      <c r="A202"/>
      <c r="B202"/>
      <c r="C202"/>
      <c r="D202"/>
      <c r="E202"/>
      <c r="G202" s="38" t="s">
        <v>1010</v>
      </c>
      <c r="H202" s="186">
        <v>666</v>
      </c>
      <c r="J202" s="34"/>
      <c r="K202" s="34"/>
      <c r="M202" s="34"/>
      <c r="Q202" s="113"/>
    </row>
    <row r="203" spans="1:17" s="33" customFormat="1" ht="16.5" customHeight="1" x14ac:dyDescent="0.35">
      <c r="A203"/>
      <c r="B203"/>
      <c r="C203"/>
      <c r="D203"/>
      <c r="E203"/>
      <c r="G203" s="38" t="s">
        <v>1011</v>
      </c>
      <c r="H203" s="186">
        <v>670</v>
      </c>
      <c r="J203" s="34"/>
      <c r="K203" s="34"/>
      <c r="M203" s="34"/>
      <c r="Q203" s="113"/>
    </row>
    <row r="204" spans="1:17" s="33" customFormat="1" ht="16.5" customHeight="1" x14ac:dyDescent="0.35">
      <c r="A204"/>
      <c r="B204"/>
      <c r="C204"/>
      <c r="D204"/>
      <c r="E204"/>
      <c r="G204" s="38" t="s">
        <v>765</v>
      </c>
      <c r="H204" s="186">
        <v>659</v>
      </c>
      <c r="J204" s="34"/>
      <c r="K204" s="34"/>
      <c r="M204" s="34"/>
      <c r="Q204" s="113"/>
    </row>
    <row r="205" spans="1:17" s="33" customFormat="1" ht="16.5" customHeight="1" x14ac:dyDescent="0.35">
      <c r="A205"/>
      <c r="B205"/>
      <c r="C205"/>
      <c r="D205"/>
      <c r="E205"/>
      <c r="G205" s="38" t="s">
        <v>766</v>
      </c>
      <c r="H205" s="186">
        <v>662</v>
      </c>
      <c r="J205" s="34"/>
      <c r="K205" s="34"/>
      <c r="M205" s="34"/>
      <c r="Q205" s="113"/>
    </row>
    <row r="206" spans="1:17" s="33" customFormat="1" ht="16.5" customHeight="1" x14ac:dyDescent="0.35">
      <c r="A206"/>
      <c r="B206"/>
      <c r="C206"/>
      <c r="D206"/>
      <c r="E206"/>
      <c r="G206" s="38" t="s">
        <v>767</v>
      </c>
      <c r="H206" s="186">
        <v>688</v>
      </c>
      <c r="J206" s="34"/>
      <c r="K206" s="34"/>
      <c r="M206" s="34"/>
      <c r="Q206" s="113"/>
    </row>
    <row r="207" spans="1:17" s="33" customFormat="1" ht="16.5" customHeight="1" x14ac:dyDescent="0.35">
      <c r="A207"/>
      <c r="B207"/>
      <c r="C207"/>
      <c r="D207"/>
      <c r="E207"/>
      <c r="G207" s="38" t="s">
        <v>768</v>
      </c>
      <c r="H207" s="186">
        <v>760</v>
      </c>
      <c r="J207" s="34"/>
      <c r="K207" s="34"/>
      <c r="M207" s="34"/>
      <c r="Q207" s="113"/>
    </row>
    <row r="208" spans="1:17" s="33" customFormat="1" ht="16.5" customHeight="1" x14ac:dyDescent="0.35">
      <c r="A208"/>
      <c r="B208"/>
      <c r="C208"/>
      <c r="D208"/>
      <c r="E208"/>
      <c r="G208" s="38" t="s">
        <v>763</v>
      </c>
      <c r="H208" s="186">
        <v>702</v>
      </c>
      <c r="J208" s="34"/>
      <c r="K208" s="34"/>
      <c r="M208" s="34"/>
      <c r="Q208" s="113"/>
    </row>
    <row r="209" spans="1:17" s="33" customFormat="1" ht="16.5" customHeight="1" x14ac:dyDescent="0.35">
      <c r="A209"/>
      <c r="B209"/>
      <c r="C209"/>
      <c r="D209"/>
      <c r="E209"/>
      <c r="G209" s="38" t="s">
        <v>1012</v>
      </c>
      <c r="H209" s="186">
        <v>534</v>
      </c>
      <c r="J209" s="34"/>
      <c r="K209" s="34"/>
      <c r="M209" s="34"/>
      <c r="Q209" s="113"/>
    </row>
    <row r="210" spans="1:17" s="33" customFormat="1" ht="16.5" customHeight="1" x14ac:dyDescent="0.35">
      <c r="A210"/>
      <c r="B210"/>
      <c r="C210"/>
      <c r="D210"/>
      <c r="E210"/>
      <c r="G210" s="38" t="s">
        <v>239</v>
      </c>
      <c r="H210" s="186">
        <v>703</v>
      </c>
      <c r="J210" s="34"/>
      <c r="K210" s="34"/>
      <c r="M210" s="34"/>
      <c r="Q210" s="113"/>
    </row>
    <row r="211" spans="1:17" s="33" customFormat="1" ht="16.5" customHeight="1" x14ac:dyDescent="0.35">
      <c r="A211"/>
      <c r="B211"/>
      <c r="C211"/>
      <c r="D211"/>
      <c r="E211"/>
      <c r="G211" s="38" t="s">
        <v>769</v>
      </c>
      <c r="H211" s="186">
        <v>705</v>
      </c>
      <c r="J211" s="34"/>
      <c r="K211" s="34"/>
      <c r="M211" s="34"/>
      <c r="Q211" s="113"/>
    </row>
    <row r="212" spans="1:17" s="33" customFormat="1" ht="16.5" customHeight="1" x14ac:dyDescent="0.35">
      <c r="A212"/>
      <c r="B212"/>
      <c r="C212"/>
      <c r="D212"/>
      <c r="E212"/>
      <c r="G212" s="38" t="s">
        <v>770</v>
      </c>
      <c r="H212" s="186" t="s">
        <v>683</v>
      </c>
      <c r="J212" s="34"/>
      <c r="K212" s="34"/>
      <c r="M212" s="34"/>
      <c r="Q212" s="113"/>
    </row>
    <row r="213" spans="1:17" s="33" customFormat="1" ht="16.5" customHeight="1" x14ac:dyDescent="0.35">
      <c r="A213"/>
      <c r="B213"/>
      <c r="C213"/>
      <c r="D213"/>
      <c r="E213"/>
      <c r="G213" s="38" t="s">
        <v>1013</v>
      </c>
      <c r="H213" s="186">
        <v>706</v>
      </c>
      <c r="J213" s="34"/>
      <c r="K213" s="34"/>
      <c r="M213" s="34"/>
      <c r="Q213" s="113"/>
    </row>
    <row r="214" spans="1:17" s="33" customFormat="1" ht="16.5" customHeight="1" x14ac:dyDescent="0.35">
      <c r="A214"/>
      <c r="B214"/>
      <c r="C214"/>
      <c r="D214"/>
      <c r="E214"/>
      <c r="G214" s="38" t="s">
        <v>1014</v>
      </c>
      <c r="H214" s="186">
        <v>826</v>
      </c>
      <c r="J214" s="34"/>
      <c r="K214" s="34"/>
      <c r="M214" s="34"/>
      <c r="Q214" s="113"/>
    </row>
    <row r="215" spans="1:17" s="33" customFormat="1" ht="16.5" customHeight="1" x14ac:dyDescent="0.35">
      <c r="A215"/>
      <c r="B215"/>
      <c r="C215"/>
      <c r="D215"/>
      <c r="E215"/>
      <c r="G215" s="38" t="s">
        <v>771</v>
      </c>
      <c r="H215" s="185">
        <v>840</v>
      </c>
      <c r="J215" s="34"/>
      <c r="K215" s="34"/>
      <c r="M215" s="34"/>
      <c r="Q215" s="113"/>
    </row>
    <row r="216" spans="1:17" s="33" customFormat="1" ht="16.5" customHeight="1" x14ac:dyDescent="0.35">
      <c r="A216"/>
      <c r="B216"/>
      <c r="C216"/>
      <c r="D216"/>
      <c r="E216"/>
      <c r="G216" s="38" t="s">
        <v>71</v>
      </c>
      <c r="H216" s="186">
        <v>729</v>
      </c>
      <c r="J216" s="34"/>
      <c r="K216" s="34"/>
      <c r="M216" s="34"/>
      <c r="Q216" s="113"/>
    </row>
    <row r="217" spans="1:17" s="33" customFormat="1" ht="16.5" customHeight="1" x14ac:dyDescent="0.35">
      <c r="A217"/>
      <c r="B217"/>
      <c r="C217"/>
      <c r="D217"/>
      <c r="E217"/>
      <c r="G217" s="38" t="s">
        <v>1015</v>
      </c>
      <c r="H217" s="186">
        <v>740</v>
      </c>
      <c r="J217" s="34"/>
      <c r="K217" s="34"/>
      <c r="M217" s="34"/>
      <c r="Q217" s="113"/>
    </row>
    <row r="218" spans="1:17" s="33" customFormat="1" ht="16.5" customHeight="1" x14ac:dyDescent="0.35">
      <c r="A218"/>
      <c r="B218"/>
      <c r="C218"/>
      <c r="D218"/>
      <c r="E218"/>
      <c r="G218" s="38" t="s">
        <v>240</v>
      </c>
      <c r="H218" s="186">
        <v>694</v>
      </c>
      <c r="J218" s="34"/>
      <c r="K218" s="34"/>
      <c r="M218" s="34"/>
      <c r="Q218" s="113"/>
    </row>
    <row r="219" spans="1:17" s="33" customFormat="1" ht="16.5" customHeight="1" x14ac:dyDescent="0.35">
      <c r="A219"/>
      <c r="B219"/>
      <c r="C219"/>
      <c r="D219"/>
      <c r="E219"/>
      <c r="G219" s="38" t="s">
        <v>72</v>
      </c>
      <c r="H219" s="186">
        <v>762</v>
      </c>
      <c r="J219" s="34"/>
      <c r="K219" s="34"/>
      <c r="M219" s="34"/>
      <c r="Q219" s="113"/>
    </row>
    <row r="220" spans="1:17" s="33" customFormat="1" ht="16.5" customHeight="1" x14ac:dyDescent="0.35">
      <c r="A220"/>
      <c r="B220"/>
      <c r="C220"/>
      <c r="D220"/>
      <c r="E220"/>
      <c r="G220" s="38" t="s">
        <v>241</v>
      </c>
      <c r="H220" s="186">
        <v>764</v>
      </c>
      <c r="J220" s="34"/>
      <c r="K220" s="34"/>
      <c r="M220" s="34"/>
      <c r="Q220" s="113"/>
    </row>
    <row r="221" spans="1:17" s="33" customFormat="1" ht="16.5" customHeight="1" x14ac:dyDescent="0.35">
      <c r="A221"/>
      <c r="B221"/>
      <c r="C221"/>
      <c r="D221"/>
      <c r="E221"/>
      <c r="G221" s="38" t="s">
        <v>1016</v>
      </c>
      <c r="H221" s="186">
        <v>158</v>
      </c>
      <c r="J221" s="34"/>
      <c r="K221" s="34"/>
      <c r="M221" s="34"/>
      <c r="Q221" s="113"/>
    </row>
    <row r="222" spans="1:17" s="33" customFormat="1" ht="16.5" customHeight="1" x14ac:dyDescent="0.35">
      <c r="A222"/>
      <c r="B222"/>
      <c r="C222"/>
      <c r="D222"/>
      <c r="E222"/>
      <c r="G222" s="38" t="s">
        <v>1017</v>
      </c>
      <c r="H222" s="186">
        <v>834</v>
      </c>
      <c r="J222" s="34"/>
      <c r="K222" s="34"/>
      <c r="M222" s="34"/>
      <c r="Q222" s="113"/>
    </row>
    <row r="223" spans="1:17" s="33" customFormat="1" ht="16.5" customHeight="1" x14ac:dyDescent="0.35">
      <c r="A223"/>
      <c r="B223"/>
      <c r="C223"/>
      <c r="D223"/>
      <c r="E223"/>
      <c r="G223" s="38" t="s">
        <v>1018</v>
      </c>
      <c r="H223" s="186">
        <v>626</v>
      </c>
      <c r="J223" s="34"/>
      <c r="K223" s="34"/>
      <c r="M223" s="34"/>
      <c r="Q223" s="113"/>
    </row>
    <row r="224" spans="1:17" s="33" customFormat="1" ht="16.5" customHeight="1" x14ac:dyDescent="0.35">
      <c r="A224"/>
      <c r="B224"/>
      <c r="C224"/>
      <c r="D224"/>
      <c r="E224"/>
      <c r="G224" s="38" t="s">
        <v>73</v>
      </c>
      <c r="H224" s="186">
        <v>768</v>
      </c>
      <c r="J224" s="34"/>
      <c r="K224" s="34"/>
      <c r="M224" s="34"/>
      <c r="Q224" s="113"/>
    </row>
    <row r="225" spans="1:17" s="33" customFormat="1" ht="16.5" customHeight="1" x14ac:dyDescent="0.35">
      <c r="A225"/>
      <c r="B225"/>
      <c r="C225"/>
      <c r="D225"/>
      <c r="E225"/>
      <c r="G225" s="38" t="s">
        <v>74</v>
      </c>
      <c r="H225" s="186">
        <v>772</v>
      </c>
      <c r="J225" s="34"/>
      <c r="K225" s="34"/>
      <c r="M225" s="34"/>
      <c r="Q225" s="113"/>
    </row>
    <row r="226" spans="1:17" s="33" customFormat="1" ht="16.5" customHeight="1" x14ac:dyDescent="0.35">
      <c r="A226"/>
      <c r="B226"/>
      <c r="C226"/>
      <c r="D226"/>
      <c r="E226"/>
      <c r="G226" s="38" t="s">
        <v>75</v>
      </c>
      <c r="H226" s="186">
        <v>776</v>
      </c>
      <c r="J226" s="34"/>
      <c r="K226" s="34"/>
      <c r="M226" s="34"/>
      <c r="Q226" s="113"/>
    </row>
    <row r="227" spans="1:17" s="33" customFormat="1" ht="16.5" customHeight="1" x14ac:dyDescent="0.35">
      <c r="A227"/>
      <c r="B227"/>
      <c r="C227"/>
      <c r="D227"/>
      <c r="E227"/>
      <c r="G227" s="38" t="s">
        <v>1019</v>
      </c>
      <c r="H227" s="186">
        <v>780</v>
      </c>
      <c r="J227" s="34"/>
      <c r="K227" s="34"/>
      <c r="M227" s="34"/>
      <c r="Q227" s="113"/>
    </row>
    <row r="228" spans="1:17" s="33" customFormat="1" ht="16.5" customHeight="1" x14ac:dyDescent="0.35">
      <c r="A228"/>
      <c r="B228"/>
      <c r="C228"/>
      <c r="D228"/>
      <c r="E228"/>
      <c r="G228" s="38" t="s">
        <v>76</v>
      </c>
      <c r="H228" s="186">
        <v>798</v>
      </c>
      <c r="J228" s="34"/>
      <c r="K228" s="34"/>
      <c r="M228" s="34"/>
      <c r="Q228" s="113"/>
    </row>
    <row r="229" spans="1:17" s="33" customFormat="1" ht="16.5" customHeight="1" x14ac:dyDescent="0.35">
      <c r="A229"/>
      <c r="B229"/>
      <c r="C229"/>
      <c r="D229"/>
      <c r="E229"/>
      <c r="G229" s="38" t="s">
        <v>772</v>
      </c>
      <c r="H229" s="186">
        <v>788</v>
      </c>
      <c r="J229" s="34"/>
      <c r="K229" s="34"/>
      <c r="M229" s="34"/>
      <c r="Q229" s="113"/>
    </row>
    <row r="230" spans="1:17" s="33" customFormat="1" ht="16.5" customHeight="1" x14ac:dyDescent="0.35">
      <c r="A230"/>
      <c r="B230"/>
      <c r="C230"/>
      <c r="D230"/>
      <c r="E230"/>
      <c r="G230" s="38" t="s">
        <v>242</v>
      </c>
      <c r="H230" s="186">
        <v>792</v>
      </c>
      <c r="J230" s="34"/>
      <c r="K230" s="34"/>
      <c r="M230" s="34"/>
      <c r="Q230" s="113"/>
    </row>
    <row r="231" spans="1:17" s="33" customFormat="1" ht="16.5" customHeight="1" x14ac:dyDescent="0.35">
      <c r="A231"/>
      <c r="B231"/>
      <c r="C231"/>
      <c r="D231"/>
      <c r="E231"/>
      <c r="G231" s="38" t="s">
        <v>773</v>
      </c>
      <c r="H231" s="186">
        <v>795</v>
      </c>
      <c r="J231" s="34"/>
      <c r="K231" s="34"/>
      <c r="M231" s="34"/>
      <c r="Q231" s="113"/>
    </row>
    <row r="232" spans="1:17" s="33" customFormat="1" ht="16.5" customHeight="1" x14ac:dyDescent="0.35">
      <c r="A232"/>
      <c r="B232"/>
      <c r="C232"/>
      <c r="D232"/>
      <c r="E232"/>
      <c r="G232" s="38" t="s">
        <v>77</v>
      </c>
      <c r="H232" s="186">
        <v>800</v>
      </c>
      <c r="J232" s="34"/>
      <c r="K232" s="34"/>
      <c r="M232" s="34"/>
      <c r="Q232" s="113"/>
    </row>
    <row r="233" spans="1:17" s="33" customFormat="1" ht="16.5" customHeight="1" x14ac:dyDescent="0.35">
      <c r="A233"/>
      <c r="B233"/>
      <c r="C233"/>
      <c r="D233"/>
      <c r="E233"/>
      <c r="G233" s="38" t="s">
        <v>243</v>
      </c>
      <c r="H233" s="186">
        <v>348</v>
      </c>
      <c r="J233" s="34"/>
      <c r="K233" s="34"/>
      <c r="M233" s="34"/>
      <c r="Q233" s="113"/>
    </row>
    <row r="234" spans="1:17" s="33" customFormat="1" ht="16.5" customHeight="1" x14ac:dyDescent="0.35">
      <c r="A234"/>
      <c r="B234"/>
      <c r="C234"/>
      <c r="D234"/>
      <c r="E234"/>
      <c r="G234" s="38" t="s">
        <v>78</v>
      </c>
      <c r="H234" s="186">
        <v>860</v>
      </c>
      <c r="J234" s="34"/>
      <c r="K234" s="34"/>
      <c r="M234" s="34"/>
      <c r="Q234" s="113"/>
    </row>
    <row r="235" spans="1:17" s="33" customFormat="1" ht="16.5" customHeight="1" x14ac:dyDescent="0.35">
      <c r="A235"/>
      <c r="B235"/>
      <c r="C235"/>
      <c r="D235"/>
      <c r="E235"/>
      <c r="G235" s="38" t="s">
        <v>244</v>
      </c>
      <c r="H235" s="186">
        <v>804</v>
      </c>
      <c r="J235" s="34"/>
      <c r="K235" s="34"/>
      <c r="M235" s="34"/>
      <c r="Q235" s="113"/>
    </row>
    <row r="236" spans="1:17" s="33" customFormat="1" ht="16.5" customHeight="1" x14ac:dyDescent="0.35">
      <c r="A236"/>
      <c r="B236"/>
      <c r="C236"/>
      <c r="D236"/>
      <c r="E236"/>
      <c r="G236" s="38" t="s">
        <v>774</v>
      </c>
      <c r="H236" s="186">
        <v>876</v>
      </c>
      <c r="J236" s="34"/>
      <c r="K236" s="34"/>
      <c r="M236" s="34"/>
      <c r="Q236" s="113"/>
    </row>
    <row r="237" spans="1:17" s="33" customFormat="1" ht="16.5" customHeight="1" x14ac:dyDescent="0.35">
      <c r="A237"/>
      <c r="B237"/>
      <c r="C237"/>
      <c r="D237"/>
      <c r="E237"/>
      <c r="G237" s="38" t="s">
        <v>79</v>
      </c>
      <c r="H237" s="186">
        <v>858</v>
      </c>
      <c r="J237" s="34"/>
      <c r="K237" s="34"/>
      <c r="M237" s="34"/>
      <c r="Q237" s="113"/>
    </row>
    <row r="238" spans="1:17" s="33" customFormat="1" ht="16.5" customHeight="1" x14ac:dyDescent="0.35">
      <c r="A238"/>
      <c r="B238"/>
      <c r="C238"/>
      <c r="D238"/>
      <c r="E238"/>
      <c r="G238" s="38" t="s">
        <v>1020</v>
      </c>
      <c r="H238" s="186">
        <v>234</v>
      </c>
      <c r="J238" s="34"/>
      <c r="K238" s="34"/>
      <c r="M238" s="34"/>
      <c r="Q238" s="113"/>
    </row>
    <row r="239" spans="1:17" s="33" customFormat="1" ht="16.5" customHeight="1" x14ac:dyDescent="0.35">
      <c r="A239"/>
      <c r="B239"/>
      <c r="C239"/>
      <c r="D239"/>
      <c r="E239"/>
      <c r="G239" s="38" t="s">
        <v>1021</v>
      </c>
      <c r="H239" s="186">
        <v>242</v>
      </c>
      <c r="J239" s="34"/>
      <c r="K239" s="34"/>
      <c r="M239" s="34"/>
      <c r="Q239" s="113"/>
    </row>
    <row r="240" spans="1:17" s="33" customFormat="1" ht="16.5" customHeight="1" x14ac:dyDescent="0.35">
      <c r="A240"/>
      <c r="B240"/>
      <c r="C240"/>
      <c r="D240"/>
      <c r="E240"/>
      <c r="G240" s="38" t="s">
        <v>775</v>
      </c>
      <c r="H240" s="186">
        <v>608</v>
      </c>
      <c r="J240" s="34"/>
      <c r="K240" s="34"/>
      <c r="M240" s="34"/>
      <c r="Q240" s="113"/>
    </row>
    <row r="241" spans="1:17" s="33" customFormat="1" ht="16.5" customHeight="1" x14ac:dyDescent="0.35">
      <c r="A241"/>
      <c r="B241"/>
      <c r="C241"/>
      <c r="D241"/>
      <c r="E241"/>
      <c r="G241" s="38" t="s">
        <v>776</v>
      </c>
      <c r="H241" s="186">
        <v>246</v>
      </c>
      <c r="J241" s="34"/>
      <c r="K241" s="34"/>
      <c r="M241" s="34"/>
      <c r="Q241" s="113"/>
    </row>
    <row r="242" spans="1:17" s="33" customFormat="1" ht="16.5" customHeight="1" x14ac:dyDescent="0.35">
      <c r="A242"/>
      <c r="B242"/>
      <c r="C242"/>
      <c r="D242"/>
      <c r="E242"/>
      <c r="G242" s="38" t="s">
        <v>1022</v>
      </c>
      <c r="H242" s="186">
        <v>238</v>
      </c>
      <c r="J242" s="34"/>
      <c r="K242" s="34"/>
      <c r="M242" s="34"/>
      <c r="Q242" s="113"/>
    </row>
    <row r="243" spans="1:17" s="33" customFormat="1" ht="16.5" customHeight="1" x14ac:dyDescent="0.35">
      <c r="A243"/>
      <c r="B243"/>
      <c r="C243"/>
      <c r="D243"/>
      <c r="E243"/>
      <c r="G243" s="38" t="s">
        <v>777</v>
      </c>
      <c r="H243" s="186">
        <v>250</v>
      </c>
      <c r="J243" s="34"/>
      <c r="K243" s="34"/>
      <c r="M243" s="34"/>
      <c r="Q243" s="113"/>
    </row>
    <row r="244" spans="1:17" s="33" customFormat="1" ht="16.5" customHeight="1" x14ac:dyDescent="0.35">
      <c r="A244"/>
      <c r="B244"/>
      <c r="C244"/>
      <c r="D244"/>
      <c r="E244"/>
      <c r="G244" s="38" t="s">
        <v>778</v>
      </c>
      <c r="H244" s="186">
        <v>249</v>
      </c>
      <c r="J244" s="34"/>
      <c r="K244" s="34"/>
      <c r="M244" s="34"/>
      <c r="Q244" s="113"/>
    </row>
    <row r="245" spans="1:17" s="33" customFormat="1" ht="16.5" customHeight="1" x14ac:dyDescent="0.35">
      <c r="A245"/>
      <c r="B245"/>
      <c r="C245"/>
      <c r="D245"/>
      <c r="E245"/>
      <c r="G245" s="38" t="s">
        <v>780</v>
      </c>
      <c r="H245" s="186">
        <v>254</v>
      </c>
      <c r="J245" s="34"/>
      <c r="K245" s="34"/>
      <c r="M245" s="34"/>
      <c r="Q245" s="113"/>
    </row>
    <row r="246" spans="1:17" s="33" customFormat="1" ht="16.5" customHeight="1" x14ac:dyDescent="0.35">
      <c r="A246"/>
      <c r="B246"/>
      <c r="C246"/>
      <c r="D246"/>
      <c r="E246"/>
      <c r="G246" s="38" t="s">
        <v>781</v>
      </c>
      <c r="H246" s="186">
        <v>258</v>
      </c>
      <c r="J246" s="34"/>
      <c r="K246" s="34"/>
      <c r="M246" s="34"/>
      <c r="Q246" s="113"/>
    </row>
    <row r="247" spans="1:17" s="33" customFormat="1" ht="16.5" customHeight="1" x14ac:dyDescent="0.35">
      <c r="A247"/>
      <c r="B247"/>
      <c r="C247"/>
      <c r="D247"/>
      <c r="E247"/>
      <c r="G247" s="38" t="s">
        <v>779</v>
      </c>
      <c r="H247" s="186">
        <v>260</v>
      </c>
      <c r="J247" s="34"/>
      <c r="K247" s="34"/>
      <c r="M247" s="34"/>
      <c r="Q247" s="113"/>
    </row>
    <row r="248" spans="1:17" s="33" customFormat="1" ht="16.5" customHeight="1" x14ac:dyDescent="0.35">
      <c r="A248"/>
      <c r="B248"/>
      <c r="C248"/>
      <c r="D248"/>
      <c r="E248"/>
      <c r="G248" s="38" t="s">
        <v>782</v>
      </c>
      <c r="H248" s="186">
        <v>191</v>
      </c>
      <c r="J248" s="34"/>
      <c r="K248" s="34"/>
      <c r="M248" s="34"/>
      <c r="Q248" s="113"/>
    </row>
    <row r="249" spans="1:17" s="33" customFormat="1" ht="16.5" customHeight="1" x14ac:dyDescent="0.35">
      <c r="A249"/>
      <c r="B249"/>
      <c r="C249"/>
      <c r="D249"/>
      <c r="E249"/>
      <c r="G249" s="38" t="s">
        <v>1023</v>
      </c>
      <c r="H249" s="186">
        <v>140</v>
      </c>
      <c r="J249" s="34"/>
      <c r="K249" s="34"/>
      <c r="M249" s="34"/>
      <c r="Q249" s="113"/>
    </row>
    <row r="250" spans="1:17" s="33" customFormat="1" ht="16.5" customHeight="1" x14ac:dyDescent="0.35">
      <c r="A250"/>
      <c r="B250"/>
      <c r="C250"/>
      <c r="D250"/>
      <c r="E250"/>
      <c r="G250" s="38" t="s">
        <v>80</v>
      </c>
      <c r="H250" s="186">
        <v>148</v>
      </c>
      <c r="J250" s="34"/>
      <c r="K250" s="34"/>
      <c r="M250" s="34"/>
      <c r="Q250" s="113"/>
    </row>
    <row r="251" spans="1:17" s="33" customFormat="1" ht="16.5" customHeight="1" x14ac:dyDescent="0.35">
      <c r="A251"/>
      <c r="B251"/>
      <c r="C251"/>
      <c r="D251"/>
      <c r="E251"/>
      <c r="G251" s="38" t="s">
        <v>1024</v>
      </c>
      <c r="H251" s="186">
        <v>203</v>
      </c>
      <c r="J251" s="34"/>
      <c r="K251" s="34"/>
      <c r="M251" s="34"/>
      <c r="Q251" s="113"/>
    </row>
    <row r="252" spans="1:17" s="33" customFormat="1" ht="16.5" customHeight="1" x14ac:dyDescent="0.35">
      <c r="A252"/>
      <c r="B252"/>
      <c r="C252"/>
      <c r="D252"/>
      <c r="E252"/>
      <c r="G252" s="38" t="s">
        <v>1025</v>
      </c>
      <c r="H252" s="186">
        <v>152</v>
      </c>
      <c r="J252" s="34"/>
      <c r="K252" s="34"/>
      <c r="M252" s="34"/>
      <c r="Q252" s="113"/>
    </row>
    <row r="253" spans="1:17" s="33" customFormat="1" ht="16.5" customHeight="1" x14ac:dyDescent="0.35">
      <c r="A253"/>
      <c r="B253"/>
      <c r="C253"/>
      <c r="D253"/>
      <c r="E253"/>
      <c r="G253" s="38" t="s">
        <v>783</v>
      </c>
      <c r="H253" s="186">
        <v>499</v>
      </c>
      <c r="J253" s="34"/>
      <c r="K253" s="34"/>
      <c r="M253" s="34"/>
      <c r="Q253" s="113"/>
    </row>
    <row r="254" spans="1:17" s="33" customFormat="1" ht="16.5" customHeight="1" x14ac:dyDescent="0.35">
      <c r="A254"/>
      <c r="B254"/>
      <c r="C254"/>
      <c r="D254"/>
      <c r="E254"/>
      <c r="G254" s="38" t="s">
        <v>784</v>
      </c>
      <c r="H254" s="186">
        <v>756</v>
      </c>
      <c r="J254" s="34"/>
      <c r="K254" s="34"/>
      <c r="M254" s="34"/>
      <c r="Q254" s="113"/>
    </row>
    <row r="255" spans="1:17" s="33" customFormat="1" ht="16.5" customHeight="1" x14ac:dyDescent="0.35">
      <c r="A255"/>
      <c r="B255"/>
      <c r="C255"/>
      <c r="D255"/>
      <c r="E255"/>
      <c r="G255" s="38" t="s">
        <v>785</v>
      </c>
      <c r="H255" s="186">
        <v>752</v>
      </c>
      <c r="J255" s="34"/>
      <c r="K255" s="34"/>
      <c r="M255" s="34"/>
      <c r="Q255" s="113"/>
    </row>
    <row r="256" spans="1:17" s="33" customFormat="1" ht="16.5" customHeight="1" x14ac:dyDescent="0.35">
      <c r="A256"/>
      <c r="B256"/>
      <c r="C256"/>
      <c r="D256"/>
      <c r="E256"/>
      <c r="G256" s="38" t="s">
        <v>786</v>
      </c>
      <c r="H256" s="186">
        <v>144</v>
      </c>
      <c r="J256" s="34"/>
      <c r="K256" s="34"/>
      <c r="M256" s="34"/>
      <c r="Q256" s="113"/>
    </row>
    <row r="257" spans="1:23" s="33" customFormat="1" ht="16.5" customHeight="1" x14ac:dyDescent="0.35">
      <c r="A257"/>
      <c r="B257"/>
      <c r="C257"/>
      <c r="D257"/>
      <c r="E257"/>
      <c r="G257" s="38" t="s">
        <v>787</v>
      </c>
      <c r="H257" s="186">
        <v>891</v>
      </c>
      <c r="J257" s="34"/>
      <c r="K257" s="34"/>
      <c r="M257" s="34"/>
      <c r="Q257" s="113"/>
    </row>
    <row r="258" spans="1:23" s="33" customFormat="1" ht="16.5" customHeight="1" x14ac:dyDescent="0.35">
      <c r="A258"/>
      <c r="B258"/>
      <c r="C258"/>
      <c r="D258"/>
      <c r="E258"/>
      <c r="G258" s="38" t="s">
        <v>81</v>
      </c>
      <c r="H258" s="186">
        <v>388</v>
      </c>
      <c r="J258" s="34"/>
      <c r="K258" s="34"/>
      <c r="M258" s="34"/>
      <c r="Q258" s="113"/>
    </row>
    <row r="259" spans="1:23" s="33" customFormat="1" ht="16.5" customHeight="1" x14ac:dyDescent="0.35">
      <c r="A259"/>
      <c r="B259"/>
      <c r="C259"/>
      <c r="D259"/>
      <c r="E259"/>
      <c r="G259" s="38" t="s">
        <v>788</v>
      </c>
      <c r="H259" s="186">
        <v>392</v>
      </c>
      <c r="J259" s="34"/>
      <c r="K259" s="34"/>
      <c r="M259" s="34"/>
      <c r="Q259" s="113"/>
      <c r="W259" s="25"/>
    </row>
    <row r="260" spans="1:23" s="33" customFormat="1" ht="16.5" customHeight="1" x14ac:dyDescent="0.35">
      <c r="A260"/>
      <c r="B260"/>
      <c r="C260"/>
      <c r="D260"/>
      <c r="E260"/>
      <c r="G260" s="38" t="s">
        <v>245</v>
      </c>
      <c r="H260" s="186">
        <v>891</v>
      </c>
      <c r="J260" s="34"/>
      <c r="K260" s="34"/>
      <c r="M260" s="34"/>
      <c r="Q260" s="113"/>
      <c r="W260" s="25"/>
    </row>
    <row r="261" spans="1:23" s="33" customFormat="1" ht="16.5" customHeight="1" x14ac:dyDescent="0.35">
      <c r="A261"/>
      <c r="B261"/>
      <c r="C261"/>
      <c r="D261"/>
      <c r="E261"/>
      <c r="G261" s="38" t="s">
        <v>81</v>
      </c>
      <c r="H261" s="186">
        <v>388</v>
      </c>
      <c r="J261" s="34"/>
      <c r="K261" s="34"/>
      <c r="M261" s="34"/>
      <c r="Q261" s="113"/>
      <c r="W261" s="25"/>
    </row>
    <row r="262" spans="1:23" s="33" customFormat="1" ht="16.5" customHeight="1" x14ac:dyDescent="0.35">
      <c r="A262"/>
      <c r="B262"/>
      <c r="C262"/>
      <c r="D262"/>
      <c r="E262"/>
      <c r="G262" s="38" t="s">
        <v>788</v>
      </c>
      <c r="H262" s="186">
        <v>392</v>
      </c>
      <c r="J262" s="34"/>
      <c r="K262" s="34"/>
      <c r="M262" s="34"/>
      <c r="Q262" s="113"/>
      <c r="S262" s="25"/>
      <c r="W262" s="25"/>
    </row>
    <row r="263" spans="1:23" x14ac:dyDescent="0.35">
      <c r="Q263" s="113"/>
    </row>
    <row r="264" spans="1:23" x14ac:dyDescent="0.35">
      <c r="Q264" s="113"/>
    </row>
    <row r="265" spans="1:23" x14ac:dyDescent="0.35">
      <c r="Q265" s="113"/>
    </row>
    <row r="266" spans="1:23" x14ac:dyDescent="0.35">
      <c r="Q266" s="115"/>
    </row>
    <row r="267" spans="1:23" x14ac:dyDescent="0.35">
      <c r="Q267" s="113"/>
    </row>
    <row r="268" spans="1:23" x14ac:dyDescent="0.35">
      <c r="Q268" s="113"/>
    </row>
    <row r="269" spans="1:23" x14ac:dyDescent="0.35">
      <c r="Q269" s="113"/>
    </row>
    <row r="270" spans="1:23" x14ac:dyDescent="0.35">
      <c r="Q270" s="115"/>
    </row>
    <row r="271" spans="1:23" x14ac:dyDescent="0.35">
      <c r="Q271" s="113"/>
    </row>
    <row r="272" spans="1:23" x14ac:dyDescent="0.35">
      <c r="Q272" s="113"/>
    </row>
    <row r="273" spans="17:17" x14ac:dyDescent="0.35">
      <c r="Q273" s="113"/>
    </row>
    <row r="274" spans="17:17" x14ac:dyDescent="0.35">
      <c r="Q274" s="115"/>
    </row>
    <row r="275" spans="17:17" x14ac:dyDescent="0.35">
      <c r="Q275" s="113"/>
    </row>
    <row r="276" spans="17:17" x14ac:dyDescent="0.35">
      <c r="Q276" s="113"/>
    </row>
    <row r="277" spans="17:17" x14ac:dyDescent="0.35">
      <c r="Q277" s="113"/>
    </row>
    <row r="278" spans="17:17" x14ac:dyDescent="0.35">
      <c r="Q278" s="115"/>
    </row>
    <row r="279" spans="17:17" x14ac:dyDescent="0.35">
      <c r="Q279" s="113"/>
    </row>
    <row r="280" spans="17:17" x14ac:dyDescent="0.35">
      <c r="Q280" s="113"/>
    </row>
    <row r="281" spans="17:17" x14ac:dyDescent="0.35">
      <c r="Q281" s="113"/>
    </row>
    <row r="282" spans="17:17" x14ac:dyDescent="0.35">
      <c r="Q282" s="115"/>
    </row>
    <row r="283" spans="17:17" x14ac:dyDescent="0.35">
      <c r="Q283" s="113"/>
    </row>
    <row r="284" spans="17:17" x14ac:dyDescent="0.35">
      <c r="Q284" s="113"/>
    </row>
    <row r="285" spans="17:17" x14ac:dyDescent="0.35">
      <c r="Q285" s="113"/>
    </row>
    <row r="286" spans="17:17" x14ac:dyDescent="0.35">
      <c r="Q286" s="115"/>
    </row>
    <row r="287" spans="17:17" x14ac:dyDescent="0.35">
      <c r="Q287" s="113"/>
    </row>
    <row r="288" spans="17:17" x14ac:dyDescent="0.35">
      <c r="Q288" s="113"/>
    </row>
    <row r="289" spans="17:17" x14ac:dyDescent="0.35">
      <c r="Q289" s="113"/>
    </row>
    <row r="290" spans="17:17" x14ac:dyDescent="0.35">
      <c r="Q290" s="115"/>
    </row>
    <row r="291" spans="17:17" x14ac:dyDescent="0.35">
      <c r="Q291" s="113"/>
    </row>
    <row r="292" spans="17:17" x14ac:dyDescent="0.35">
      <c r="Q292" s="113"/>
    </row>
    <row r="293" spans="17:17" x14ac:dyDescent="0.35">
      <c r="Q293" s="113"/>
    </row>
    <row r="294" spans="17:17" x14ac:dyDescent="0.35">
      <c r="Q294" s="115"/>
    </row>
    <row r="295" spans="17:17" x14ac:dyDescent="0.35">
      <c r="Q295" s="113"/>
    </row>
    <row r="296" spans="17:17" x14ac:dyDescent="0.35">
      <c r="Q296" s="113"/>
    </row>
    <row r="297" spans="17:17" x14ac:dyDescent="0.35">
      <c r="Q297" s="113"/>
    </row>
    <row r="298" spans="17:17" x14ac:dyDescent="0.35">
      <c r="Q298" s="115"/>
    </row>
    <row r="299" spans="17:17" x14ac:dyDescent="0.35">
      <c r="Q299" s="113"/>
    </row>
    <row r="300" spans="17:17" x14ac:dyDescent="0.35">
      <c r="Q300" s="113"/>
    </row>
    <row r="301" spans="17:17" x14ac:dyDescent="0.35">
      <c r="Q301" s="113"/>
    </row>
    <row r="302" spans="17:17" x14ac:dyDescent="0.35">
      <c r="Q302" s="115"/>
    </row>
    <row r="303" spans="17:17" x14ac:dyDescent="0.35">
      <c r="Q303" s="113"/>
    </row>
    <row r="304" spans="17:17" x14ac:dyDescent="0.35">
      <c r="Q304" s="113"/>
    </row>
    <row r="305" spans="17:17" x14ac:dyDescent="0.35">
      <c r="Q305" s="113"/>
    </row>
    <row r="306" spans="17:17" x14ac:dyDescent="0.35">
      <c r="Q306" s="115"/>
    </row>
    <row r="307" spans="17:17" x14ac:dyDescent="0.35">
      <c r="Q307" s="113"/>
    </row>
    <row r="308" spans="17:17" x14ac:dyDescent="0.35">
      <c r="Q308" s="113"/>
    </row>
    <row r="309" spans="17:17" x14ac:dyDescent="0.35">
      <c r="Q309" s="113"/>
    </row>
    <row r="310" spans="17:17" x14ac:dyDescent="0.35">
      <c r="Q310" s="115"/>
    </row>
    <row r="311" spans="17:17" x14ac:dyDescent="0.35">
      <c r="Q311" s="113"/>
    </row>
    <row r="312" spans="17:17" x14ac:dyDescent="0.35">
      <c r="Q312" s="113"/>
    </row>
    <row r="313" spans="17:17" x14ac:dyDescent="0.35">
      <c r="Q313" s="113"/>
    </row>
    <row r="314" spans="17:17" x14ac:dyDescent="0.35">
      <c r="Q314" s="115"/>
    </row>
    <row r="315" spans="17:17" x14ac:dyDescent="0.35">
      <c r="Q315" s="113"/>
    </row>
    <row r="316" spans="17:17" x14ac:dyDescent="0.35">
      <c r="Q316" s="113"/>
    </row>
    <row r="317" spans="17:17" x14ac:dyDescent="0.35">
      <c r="Q317" s="113"/>
    </row>
    <row r="318" spans="17:17" x14ac:dyDescent="0.35">
      <c r="Q318" s="115"/>
    </row>
    <row r="319" spans="17:17" x14ac:dyDescent="0.35">
      <c r="Q319" s="113"/>
    </row>
    <row r="320" spans="17:17" x14ac:dyDescent="0.35">
      <c r="Q320" s="113"/>
    </row>
    <row r="321" spans="17:17" x14ac:dyDescent="0.35">
      <c r="Q321" s="113"/>
    </row>
    <row r="322" spans="17:17" x14ac:dyDescent="0.35">
      <c r="Q322" s="115"/>
    </row>
    <row r="323" spans="17:17" x14ac:dyDescent="0.35">
      <c r="Q323" s="113"/>
    </row>
    <row r="324" spans="17:17" x14ac:dyDescent="0.35">
      <c r="Q324" s="113"/>
    </row>
    <row r="325" spans="17:17" x14ac:dyDescent="0.35">
      <c r="Q325" s="113"/>
    </row>
    <row r="326" spans="17:17" x14ac:dyDescent="0.35">
      <c r="Q326" s="115"/>
    </row>
    <row r="327" spans="17:17" x14ac:dyDescent="0.35">
      <c r="Q327" s="113"/>
    </row>
    <row r="328" spans="17:17" x14ac:dyDescent="0.35">
      <c r="Q328" s="113"/>
    </row>
    <row r="329" spans="17:17" x14ac:dyDescent="0.35">
      <c r="Q329" s="113"/>
    </row>
    <row r="330" spans="17:17" x14ac:dyDescent="0.35">
      <c r="Q330" s="115"/>
    </row>
    <row r="331" spans="17:17" x14ac:dyDescent="0.35">
      <c r="Q331" s="113"/>
    </row>
    <row r="332" spans="17:17" x14ac:dyDescent="0.35">
      <c r="Q332" s="113"/>
    </row>
    <row r="333" spans="17:17" x14ac:dyDescent="0.35">
      <c r="Q333" s="113"/>
    </row>
    <row r="334" spans="17:17" x14ac:dyDescent="0.35">
      <c r="Q334" s="115"/>
    </row>
    <row r="335" spans="17:17" x14ac:dyDescent="0.35">
      <c r="Q335" s="113"/>
    </row>
    <row r="336" spans="17:17" x14ac:dyDescent="0.35">
      <c r="Q336" s="113"/>
    </row>
    <row r="337" spans="17:17" x14ac:dyDescent="0.35">
      <c r="Q337" s="113"/>
    </row>
    <row r="338" spans="17:17" x14ac:dyDescent="0.35">
      <c r="Q338" s="115"/>
    </row>
    <row r="339" spans="17:17" x14ac:dyDescent="0.35">
      <c r="Q339" s="113"/>
    </row>
    <row r="340" spans="17:17" x14ac:dyDescent="0.35">
      <c r="Q340" s="113"/>
    </row>
    <row r="341" spans="17:17" x14ac:dyDescent="0.35">
      <c r="Q341" s="113"/>
    </row>
    <row r="342" spans="17:17" x14ac:dyDescent="0.35">
      <c r="Q342" s="115"/>
    </row>
    <row r="343" spans="17:17" x14ac:dyDescent="0.35">
      <c r="Q343" s="113"/>
    </row>
    <row r="344" spans="17:17" x14ac:dyDescent="0.35">
      <c r="Q344" s="113"/>
    </row>
    <row r="345" spans="17:17" x14ac:dyDescent="0.35">
      <c r="Q345" s="113"/>
    </row>
    <row r="346" spans="17:17" x14ac:dyDescent="0.35">
      <c r="Q346" s="115"/>
    </row>
    <row r="347" spans="17:17" x14ac:dyDescent="0.35">
      <c r="Q347" s="113"/>
    </row>
    <row r="348" spans="17:17" x14ac:dyDescent="0.35">
      <c r="Q348" s="113"/>
    </row>
    <row r="349" spans="17:17" x14ac:dyDescent="0.35">
      <c r="Q349" s="113"/>
    </row>
    <row r="350" spans="17:17" x14ac:dyDescent="0.35">
      <c r="Q350" s="115"/>
    </row>
    <row r="351" spans="17:17" x14ac:dyDescent="0.35">
      <c r="Q351" s="113"/>
    </row>
    <row r="352" spans="17:17" x14ac:dyDescent="0.35">
      <c r="Q352" s="113"/>
    </row>
    <row r="353" spans="17:17" x14ac:dyDescent="0.35">
      <c r="Q353" s="113"/>
    </row>
    <row r="354" spans="17:17" x14ac:dyDescent="0.35">
      <c r="Q354" s="115"/>
    </row>
    <row r="355" spans="17:17" x14ac:dyDescent="0.35">
      <c r="Q355" s="113"/>
    </row>
    <row r="356" spans="17:17" x14ac:dyDescent="0.35">
      <c r="Q356" s="113"/>
    </row>
    <row r="357" spans="17:17" x14ac:dyDescent="0.35">
      <c r="Q357" s="113"/>
    </row>
    <row r="358" spans="17:17" x14ac:dyDescent="0.35">
      <c r="Q358" s="115"/>
    </row>
    <row r="359" spans="17:17" x14ac:dyDescent="0.35">
      <c r="Q359" s="113"/>
    </row>
    <row r="360" spans="17:17" x14ac:dyDescent="0.35">
      <c r="Q360" s="113"/>
    </row>
    <row r="361" spans="17:17" x14ac:dyDescent="0.35">
      <c r="Q361" s="113"/>
    </row>
    <row r="362" spans="17:17" x14ac:dyDescent="0.35">
      <c r="Q362" s="115"/>
    </row>
    <row r="363" spans="17:17" x14ac:dyDescent="0.35">
      <c r="Q363" s="113"/>
    </row>
    <row r="364" spans="17:17" x14ac:dyDescent="0.35">
      <c r="Q364" s="113"/>
    </row>
    <row r="365" spans="17:17" x14ac:dyDescent="0.35">
      <c r="Q365" s="113"/>
    </row>
    <row r="366" spans="17:17" x14ac:dyDescent="0.35">
      <c r="Q366" s="115"/>
    </row>
    <row r="367" spans="17:17" x14ac:dyDescent="0.35">
      <c r="Q367" s="113"/>
    </row>
    <row r="368" spans="17:17" x14ac:dyDescent="0.35">
      <c r="Q368" s="113"/>
    </row>
    <row r="369" spans="17:17" x14ac:dyDescent="0.35">
      <c r="Q369" s="113"/>
    </row>
    <row r="370" spans="17:17" x14ac:dyDescent="0.35">
      <c r="Q370" s="115"/>
    </row>
    <row r="371" spans="17:17" x14ac:dyDescent="0.35">
      <c r="Q371" s="113"/>
    </row>
    <row r="372" spans="17:17" x14ac:dyDescent="0.35">
      <c r="Q372" s="113"/>
    </row>
    <row r="373" spans="17:17" x14ac:dyDescent="0.35">
      <c r="Q373" s="113"/>
    </row>
    <row r="374" spans="17:17" x14ac:dyDescent="0.35">
      <c r="Q374" s="115"/>
    </row>
    <row r="375" spans="17:17" x14ac:dyDescent="0.35">
      <c r="Q375" s="113"/>
    </row>
    <row r="376" spans="17:17" x14ac:dyDescent="0.35">
      <c r="Q376" s="113"/>
    </row>
    <row r="377" spans="17:17" x14ac:dyDescent="0.35">
      <c r="Q377" s="113"/>
    </row>
    <row r="378" spans="17:17" x14ac:dyDescent="0.35">
      <c r="Q378" s="115"/>
    </row>
    <row r="379" spans="17:17" x14ac:dyDescent="0.35">
      <c r="Q379" s="113"/>
    </row>
    <row r="380" spans="17:17" x14ac:dyDescent="0.35">
      <c r="Q380" s="113"/>
    </row>
    <row r="381" spans="17:17" x14ac:dyDescent="0.35">
      <c r="Q381" s="113"/>
    </row>
    <row r="382" spans="17:17" x14ac:dyDescent="0.35">
      <c r="Q382" s="115"/>
    </row>
    <row r="383" spans="17:17" x14ac:dyDescent="0.35">
      <c r="Q383" s="113"/>
    </row>
    <row r="384" spans="17:17" x14ac:dyDescent="0.35">
      <c r="Q384" s="113"/>
    </row>
    <row r="385" spans="17:17" x14ac:dyDescent="0.35">
      <c r="Q385" s="113"/>
    </row>
    <row r="386" spans="17:17" x14ac:dyDescent="0.35">
      <c r="Q386" s="115"/>
    </row>
    <row r="387" spans="17:17" x14ac:dyDescent="0.35">
      <c r="Q387" s="113"/>
    </row>
    <row r="388" spans="17:17" x14ac:dyDescent="0.35">
      <c r="Q388" s="113"/>
    </row>
    <row r="389" spans="17:17" x14ac:dyDescent="0.35">
      <c r="Q389" s="113"/>
    </row>
    <row r="390" spans="17:17" x14ac:dyDescent="0.35">
      <c r="Q390" s="115"/>
    </row>
    <row r="391" spans="17:17" x14ac:dyDescent="0.35">
      <c r="Q391" s="113"/>
    </row>
    <row r="392" spans="17:17" x14ac:dyDescent="0.35">
      <c r="Q392" s="113"/>
    </row>
    <row r="393" spans="17:17" x14ac:dyDescent="0.35">
      <c r="Q393" s="113"/>
    </row>
    <row r="394" spans="17:17" x14ac:dyDescent="0.35">
      <c r="Q394" s="115"/>
    </row>
    <row r="395" spans="17:17" x14ac:dyDescent="0.35">
      <c r="Q395" s="113"/>
    </row>
    <row r="396" spans="17:17" x14ac:dyDescent="0.35">
      <c r="Q396" s="113"/>
    </row>
    <row r="397" spans="17:17" x14ac:dyDescent="0.35">
      <c r="Q397" s="113"/>
    </row>
    <row r="398" spans="17:17" x14ac:dyDescent="0.35">
      <c r="Q398" s="115"/>
    </row>
    <row r="399" spans="17:17" x14ac:dyDescent="0.35">
      <c r="Q399" s="113"/>
    </row>
    <row r="400" spans="17:17" x14ac:dyDescent="0.35">
      <c r="Q400" s="113"/>
    </row>
    <row r="401" spans="17:17" x14ac:dyDescent="0.35">
      <c r="Q401" s="113"/>
    </row>
    <row r="402" spans="17:17" x14ac:dyDescent="0.35">
      <c r="Q402" s="115"/>
    </row>
    <row r="403" spans="17:17" x14ac:dyDescent="0.35">
      <c r="Q403" s="113"/>
    </row>
    <row r="404" spans="17:17" x14ac:dyDescent="0.35">
      <c r="Q404" s="113"/>
    </row>
    <row r="405" spans="17:17" x14ac:dyDescent="0.35">
      <c r="Q405" s="113"/>
    </row>
    <row r="406" spans="17:17" x14ac:dyDescent="0.35">
      <c r="Q406" s="115"/>
    </row>
    <row r="407" spans="17:17" x14ac:dyDescent="0.35">
      <c r="Q407" s="113"/>
    </row>
    <row r="408" spans="17:17" x14ac:dyDescent="0.35">
      <c r="Q408" s="113"/>
    </row>
    <row r="409" spans="17:17" x14ac:dyDescent="0.35">
      <c r="Q409" s="113"/>
    </row>
    <row r="410" spans="17:17" x14ac:dyDescent="0.35">
      <c r="Q410" s="115"/>
    </row>
    <row r="411" spans="17:17" x14ac:dyDescent="0.35">
      <c r="Q411" s="113"/>
    </row>
    <row r="412" spans="17:17" x14ac:dyDescent="0.35">
      <c r="Q412" s="113"/>
    </row>
    <row r="413" spans="17:17" x14ac:dyDescent="0.35">
      <c r="Q413" s="113"/>
    </row>
    <row r="414" spans="17:17" x14ac:dyDescent="0.35">
      <c r="Q414" s="115"/>
    </row>
    <row r="415" spans="17:17" x14ac:dyDescent="0.35">
      <c r="Q415" s="113"/>
    </row>
    <row r="416" spans="17:17" x14ac:dyDescent="0.35">
      <c r="Q416" s="113"/>
    </row>
    <row r="417" spans="17:17" x14ac:dyDescent="0.35">
      <c r="Q417" s="113"/>
    </row>
    <row r="418" spans="17:17" x14ac:dyDescent="0.35">
      <c r="Q418" s="115"/>
    </row>
    <row r="419" spans="17:17" x14ac:dyDescent="0.35">
      <c r="Q419" s="113"/>
    </row>
    <row r="420" spans="17:17" x14ac:dyDescent="0.35">
      <c r="Q420" s="113"/>
    </row>
    <row r="421" spans="17:17" x14ac:dyDescent="0.35">
      <c r="Q421" s="113"/>
    </row>
    <row r="422" spans="17:17" x14ac:dyDescent="0.35">
      <c r="Q422" s="115"/>
    </row>
    <row r="423" spans="17:17" x14ac:dyDescent="0.35">
      <c r="Q423" s="113"/>
    </row>
    <row r="424" spans="17:17" x14ac:dyDescent="0.35">
      <c r="Q424" s="113"/>
    </row>
    <row r="425" spans="17:17" x14ac:dyDescent="0.35">
      <c r="Q425" s="113"/>
    </row>
    <row r="426" spans="17:17" x14ac:dyDescent="0.35">
      <c r="Q426" s="115"/>
    </row>
    <row r="427" spans="17:17" x14ac:dyDescent="0.35">
      <c r="Q427" s="113"/>
    </row>
    <row r="428" spans="17:17" x14ac:dyDescent="0.35">
      <c r="Q428" s="113"/>
    </row>
    <row r="429" spans="17:17" x14ac:dyDescent="0.35">
      <c r="Q429" s="113"/>
    </row>
    <row r="430" spans="17:17" x14ac:dyDescent="0.35">
      <c r="Q430" s="115"/>
    </row>
    <row r="431" spans="17:17" x14ac:dyDescent="0.35">
      <c r="Q431" s="113"/>
    </row>
    <row r="432" spans="17:17" x14ac:dyDescent="0.35">
      <c r="Q432" s="113"/>
    </row>
    <row r="433" spans="17:17" x14ac:dyDescent="0.35">
      <c r="Q433" s="113"/>
    </row>
    <row r="434" spans="17:17" x14ac:dyDescent="0.35">
      <c r="Q434" s="115"/>
    </row>
    <row r="435" spans="17:17" x14ac:dyDescent="0.35">
      <c r="Q435" s="113"/>
    </row>
    <row r="436" spans="17:17" x14ac:dyDescent="0.35">
      <c r="Q436" s="113"/>
    </row>
    <row r="437" spans="17:17" x14ac:dyDescent="0.35">
      <c r="Q437" s="113"/>
    </row>
    <row r="438" spans="17:17" x14ac:dyDescent="0.35">
      <c r="Q438" s="115"/>
    </row>
    <row r="439" spans="17:17" x14ac:dyDescent="0.35">
      <c r="Q439" s="113"/>
    </row>
    <row r="440" spans="17:17" x14ac:dyDescent="0.35">
      <c r="Q440" s="113"/>
    </row>
    <row r="441" spans="17:17" x14ac:dyDescent="0.35">
      <c r="Q441" s="113"/>
    </row>
    <row r="442" spans="17:17" x14ac:dyDescent="0.35">
      <c r="Q442" s="115"/>
    </row>
    <row r="443" spans="17:17" x14ac:dyDescent="0.35">
      <c r="Q443" s="113"/>
    </row>
    <row r="444" spans="17:17" x14ac:dyDescent="0.35">
      <c r="Q444" s="113"/>
    </row>
    <row r="445" spans="17:17" x14ac:dyDescent="0.35">
      <c r="Q445" s="113"/>
    </row>
    <row r="446" spans="17:17" x14ac:dyDescent="0.35">
      <c r="Q446" s="115"/>
    </row>
    <row r="447" spans="17:17" x14ac:dyDescent="0.35">
      <c r="Q447" s="113"/>
    </row>
    <row r="448" spans="17:17" x14ac:dyDescent="0.35">
      <c r="Q448" s="113"/>
    </row>
    <row r="449" spans="17:17" x14ac:dyDescent="0.35">
      <c r="Q449" s="113"/>
    </row>
    <row r="450" spans="17:17" x14ac:dyDescent="0.35">
      <c r="Q450" s="115"/>
    </row>
    <row r="451" spans="17:17" x14ac:dyDescent="0.35">
      <c r="Q451" s="113"/>
    </row>
    <row r="452" spans="17:17" x14ac:dyDescent="0.35">
      <c r="Q452" s="113"/>
    </row>
    <row r="453" spans="17:17" x14ac:dyDescent="0.35">
      <c r="Q453" s="113"/>
    </row>
    <row r="454" spans="17:17" x14ac:dyDescent="0.35">
      <c r="Q454" s="115"/>
    </row>
    <row r="455" spans="17:17" x14ac:dyDescent="0.35">
      <c r="Q455" s="113"/>
    </row>
    <row r="456" spans="17:17" x14ac:dyDescent="0.35">
      <c r="Q456" s="113"/>
    </row>
  </sheetData>
  <sheetProtection algorithmName="SHA-512" hashValue="NeqCmLw2GFkmI66sQrQgREi5W9Vs8GzSBifP6Kyso765gv6OBmBqAi//LcfpYKTzpYG+Ghvc563srK6/21M9tw==" saltValue="R0ALJvmWIuUBw5oTUmXGFA==" spinCount="100000" sheet="1" formatCells="0" formatColumns="0" formatRows="0" sort="0" autoFilter="0" pivotTables="0"/>
  <autoFilter ref="A3:Z3"/>
  <sortState ref="S5:S61">
    <sortCondition ref="S5:S61"/>
  </sortState>
  <mergeCells count="16">
    <mergeCell ref="Y2:Y3"/>
    <mergeCell ref="A2:B2"/>
    <mergeCell ref="C2:D2"/>
    <mergeCell ref="E2:F2"/>
    <mergeCell ref="G2:H2"/>
    <mergeCell ref="J2:J3"/>
    <mergeCell ref="U2:U3"/>
    <mergeCell ref="W2:W3"/>
    <mergeCell ref="A1:H1"/>
    <mergeCell ref="S2:S3"/>
    <mergeCell ref="Q3:Q4"/>
    <mergeCell ref="N2:N3"/>
    <mergeCell ref="K2:K3"/>
    <mergeCell ref="L2:L3"/>
    <mergeCell ref="M2:M3"/>
    <mergeCell ref="O2:O3"/>
  </mergeCells>
  <conditionalFormatting sqref="H5:H260">
    <cfRule type="duplicateValues" dxfId="2" priority="1"/>
  </conditionalFormatting>
  <conditionalFormatting sqref="H5:H260">
    <cfRule type="duplicateValues" dxfId="1" priority="2"/>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30"/>
  <sheetViews>
    <sheetView showGridLines="0" showZeros="0" zoomScaleNormal="100" zoomScaleSheetLayoutView="115" workbookViewId="0">
      <selection activeCell="A131" sqref="A131:XFD1048576"/>
    </sheetView>
  </sheetViews>
  <sheetFormatPr defaultColWidth="0" defaultRowHeight="14.5" zeroHeight="1" x14ac:dyDescent="0.35"/>
  <cols>
    <col min="1" max="1" width="22.453125" customWidth="1"/>
    <col min="2" max="2" width="15.54296875" customWidth="1"/>
    <col min="3" max="3" width="10.453125" customWidth="1"/>
    <col min="4" max="4" width="11.453125" customWidth="1"/>
    <col min="5" max="7" width="10.453125" customWidth="1"/>
    <col min="8" max="8" width="2" customWidth="1"/>
    <col min="9" max="9" width="21.54296875" customWidth="1"/>
    <col min="10" max="10" width="41.54296875" customWidth="1"/>
    <col min="11" max="14" width="10.54296875" customWidth="1"/>
    <col min="15" max="15" width="80.1796875" customWidth="1"/>
    <col min="16" max="17" width="10.54296875" customWidth="1"/>
    <col min="18" max="16384" width="10.54296875" hidden="1"/>
  </cols>
  <sheetData>
    <row r="1" spans="1:16" ht="15.75" customHeight="1" x14ac:dyDescent="0.35">
      <c r="A1" s="636" t="s">
        <v>1055</v>
      </c>
      <c r="B1" s="636"/>
      <c r="C1" s="636"/>
      <c r="D1" s="636"/>
      <c r="E1" s="636"/>
      <c r="F1" s="636"/>
      <c r="G1" s="636"/>
      <c r="H1" s="316"/>
      <c r="I1" s="395"/>
      <c r="J1" s="396"/>
    </row>
    <row r="2" spans="1:16" ht="26.25" customHeight="1" x14ac:dyDescent="0.35">
      <c r="A2" s="637" t="s">
        <v>1056</v>
      </c>
      <c r="B2" s="637"/>
      <c r="C2" s="637"/>
      <c r="D2" s="637"/>
      <c r="E2" s="637"/>
      <c r="F2" s="637"/>
      <c r="G2" s="637"/>
      <c r="H2" s="319"/>
      <c r="I2" s="672" t="s">
        <v>1222</v>
      </c>
      <c r="J2" s="673"/>
    </row>
    <row r="3" spans="1:16" ht="6.65" customHeight="1" x14ac:dyDescent="0.35">
      <c r="A3" s="637"/>
      <c r="B3" s="637"/>
      <c r="C3" s="637"/>
      <c r="D3" s="637"/>
      <c r="E3" s="637"/>
      <c r="F3" s="320"/>
      <c r="G3" s="320"/>
      <c r="H3" s="319"/>
      <c r="I3" s="395"/>
      <c r="J3" s="396"/>
    </row>
    <row r="4" spans="1:16" ht="15" customHeight="1" x14ac:dyDescent="0.35">
      <c r="A4" s="638" t="s">
        <v>1057</v>
      </c>
      <c r="B4" s="638"/>
      <c r="C4" s="638"/>
      <c r="D4" s="638"/>
      <c r="E4" s="638"/>
      <c r="F4" s="638"/>
      <c r="G4" s="638"/>
      <c r="H4" s="319"/>
      <c r="I4" s="395"/>
      <c r="J4" s="390"/>
    </row>
    <row r="5" spans="1:16" x14ac:dyDescent="0.35">
      <c r="A5" s="639" t="s">
        <v>1282</v>
      </c>
      <c r="B5" s="639"/>
      <c r="C5" s="640" t="str">
        <f ca="1">'Для друку'!E4</f>
        <v xml:space="preserve"> ,  </v>
      </c>
      <c r="D5" s="640"/>
      <c r="E5" s="640"/>
      <c r="F5" s="640"/>
      <c r="G5" s="640"/>
      <c r="H5" s="336"/>
      <c r="I5" s="381" t="s">
        <v>1226</v>
      </c>
      <c r="J5" s="396"/>
    </row>
    <row r="6" spans="1:16" ht="13.4" customHeight="1" x14ac:dyDescent="0.35">
      <c r="A6" s="639" t="s">
        <v>1283</v>
      </c>
      <c r="B6" s="639"/>
      <c r="C6" s="691" t="str">
        <f ca="1">CONCATENATE('Для друку'!$F$12," ",'Для друку'!$F$13)</f>
        <v xml:space="preserve">     </v>
      </c>
      <c r="D6" s="691"/>
      <c r="E6" s="691"/>
      <c r="F6" s="691"/>
      <c r="G6" s="691"/>
      <c r="H6" s="321"/>
      <c r="I6" s="395"/>
      <c r="J6" s="396"/>
    </row>
    <row r="7" spans="1:16" ht="13.4" customHeight="1" x14ac:dyDescent="0.35">
      <c r="A7" s="639" t="s">
        <v>1058</v>
      </c>
      <c r="B7" s="639"/>
      <c r="C7" s="691" t="str">
        <f ca="1">'Для друку'!$F$14</f>
        <v xml:space="preserve"> </v>
      </c>
      <c r="D7" s="691"/>
      <c r="E7" s="691"/>
      <c r="F7" s="691"/>
      <c r="G7" s="691"/>
      <c r="H7" s="321"/>
      <c r="I7" s="433" t="str">
        <f>IF($C$19&gt;(WORKDAY(G19,5)),"ні","так ")</f>
        <v xml:space="preserve">так </v>
      </c>
      <c r="J7" s="398" t="s">
        <v>1278</v>
      </c>
    </row>
    <row r="8" spans="1:16" ht="13.4" customHeight="1" x14ac:dyDescent="0.35">
      <c r="A8" s="639" t="s">
        <v>201</v>
      </c>
      <c r="B8" s="639"/>
      <c r="C8" s="641" t="str">
        <f ca="1">'Для друку'!$F$15</f>
        <v/>
      </c>
      <c r="D8" s="641"/>
      <c r="E8" s="641"/>
      <c r="F8" s="641"/>
      <c r="G8" s="641"/>
      <c r="H8" s="321"/>
      <c r="I8" s="397" t="str">
        <f>IF(C22&gt;(G19+30),"ні","так ")</f>
        <v xml:space="preserve">так </v>
      </c>
      <c r="J8" s="398" t="s">
        <v>1279</v>
      </c>
    </row>
    <row r="9" spans="1:16" x14ac:dyDescent="0.35">
      <c r="A9" s="639" t="s">
        <v>361</v>
      </c>
      <c r="B9" s="639"/>
      <c r="C9" s="642" t="str">
        <f ca="1">'Для друку'!$F$16</f>
        <v xml:space="preserve"> </v>
      </c>
      <c r="D9" s="641"/>
      <c r="E9" s="641"/>
      <c r="F9" s="641"/>
      <c r="G9" s="641"/>
      <c r="H9" s="323"/>
      <c r="I9" s="650"/>
      <c r="J9" s="651"/>
    </row>
    <row r="10" spans="1:16" x14ac:dyDescent="0.35">
      <c r="A10" s="639" t="s">
        <v>154</v>
      </c>
      <c r="B10" s="639"/>
      <c r="C10" s="641" t="str">
        <f ca="1">CONCATENATE('Для друку'!F17,"; ",'Для друку'!F19)</f>
        <v xml:space="preserve">; </v>
      </c>
      <c r="D10" s="641"/>
      <c r="E10" s="641"/>
      <c r="F10" s="641"/>
      <c r="G10" s="641"/>
      <c r="H10" s="321"/>
      <c r="I10" s="397">
        <f>IF(I11&gt;0,0,MAX(C22:G22))</f>
        <v>0</v>
      </c>
      <c r="J10" s="399" t="s">
        <v>1277</v>
      </c>
    </row>
    <row r="11" spans="1:16" x14ac:dyDescent="0.35">
      <c r="A11" s="639" t="s">
        <v>155</v>
      </c>
      <c r="B11" s="639"/>
      <c r="C11" s="641" t="str">
        <f ca="1">CONCATENATE('Для друку'!F21,"; ",'Для друку'!F23)</f>
        <v xml:space="preserve">; </v>
      </c>
      <c r="D11" s="641"/>
      <c r="E11" s="641"/>
      <c r="F11" s="641"/>
      <c r="G11" s="641"/>
      <c r="H11" s="321"/>
      <c r="I11" s="430"/>
      <c r="J11" s="438" t="s">
        <v>1061</v>
      </c>
      <c r="K11" s="431"/>
      <c r="L11" s="431"/>
      <c r="M11" s="431"/>
      <c r="N11" s="431"/>
      <c r="O11" s="431"/>
      <c r="P11" s="431"/>
    </row>
    <row r="12" spans="1:16" ht="14.5" customHeight="1" x14ac:dyDescent="0.35">
      <c r="A12" s="639" t="s">
        <v>362</v>
      </c>
      <c r="B12" s="639"/>
      <c r="C12" s="641" t="str">
        <f ca="1">'Для друку'!$F$30</f>
        <v xml:space="preserve">  (   )</v>
      </c>
      <c r="D12" s="641"/>
      <c r="E12" s="641"/>
      <c r="F12" s="641"/>
      <c r="G12" s="641"/>
      <c r="H12" s="336"/>
      <c r="I12" s="397" t="str">
        <f>IF(I10=0,"",I10+I35+I36+I37+I38+I39+I40+44)</f>
        <v/>
      </c>
      <c r="J12" s="400" t="s">
        <v>1228</v>
      </c>
    </row>
    <row r="13" spans="1:16" ht="28" customHeight="1" x14ac:dyDescent="0.35">
      <c r="A13" s="639" t="s">
        <v>837</v>
      </c>
      <c r="B13" s="639"/>
      <c r="C13" s="641" t="str">
        <f ca="1">'Для друку'!D107</f>
        <v xml:space="preserve"> </v>
      </c>
      <c r="D13" s="641"/>
      <c r="E13" s="641"/>
      <c r="F13" s="641"/>
      <c r="G13" s="641"/>
      <c r="H13" s="321"/>
      <c r="I13" s="682" t="s">
        <v>1227</v>
      </c>
      <c r="J13" s="683"/>
    </row>
    <row r="14" spans="1:16" ht="4" customHeight="1" x14ac:dyDescent="0.35">
      <c r="A14" s="324"/>
      <c r="B14" s="324"/>
      <c r="C14" s="325"/>
      <c r="D14" s="326"/>
      <c r="E14" s="326"/>
      <c r="F14" s="327"/>
      <c r="G14" s="324"/>
      <c r="H14" s="328"/>
      <c r="I14" s="401"/>
      <c r="J14" s="402"/>
    </row>
    <row r="15" spans="1:16" ht="14.9" customHeight="1" x14ac:dyDescent="0.35">
      <c r="A15" s="649" t="s">
        <v>1059</v>
      </c>
      <c r="B15" s="649"/>
      <c r="C15" s="649"/>
      <c r="D15" s="649"/>
      <c r="E15" s="649"/>
      <c r="F15" s="649"/>
      <c r="G15" s="649"/>
      <c r="H15" s="321"/>
      <c r="I15" s="403"/>
      <c r="J15" s="404"/>
    </row>
    <row r="16" spans="1:16" ht="13.5" customHeight="1" x14ac:dyDescent="0.35">
      <c r="A16" s="369" t="s">
        <v>1223</v>
      </c>
      <c r="B16" s="678"/>
      <c r="C16" s="678"/>
      <c r="D16" s="678"/>
      <c r="E16" s="678"/>
      <c r="F16" s="678"/>
      <c r="G16" s="678"/>
      <c r="H16" s="321"/>
      <c r="I16" s="381" t="s">
        <v>1224</v>
      </c>
      <c r="J16" s="335"/>
      <c r="K16" s="322"/>
      <c r="L16" s="322"/>
      <c r="M16" s="322"/>
      <c r="N16" s="322"/>
      <c r="O16" s="322"/>
      <c r="P16" s="322"/>
    </row>
    <row r="17" spans="1:16" ht="13.5" customHeight="1" x14ac:dyDescent="0.35">
      <c r="A17" s="367"/>
      <c r="B17" s="679"/>
      <c r="C17" s="679"/>
      <c r="D17" s="679"/>
      <c r="E17" s="679"/>
      <c r="F17" s="679"/>
      <c r="G17" s="679"/>
      <c r="H17" s="321"/>
      <c r="I17" s="680" t="s">
        <v>1225</v>
      </c>
      <c r="J17" s="681"/>
      <c r="K17" s="322"/>
      <c r="L17" s="322"/>
      <c r="M17" s="322"/>
      <c r="N17" s="322"/>
      <c r="O17" s="322"/>
      <c r="P17" s="322"/>
    </row>
    <row r="18" spans="1:16" ht="4.5" customHeight="1" x14ac:dyDescent="0.35">
      <c r="A18" s="367"/>
      <c r="C18" s="371"/>
      <c r="D18" s="371"/>
      <c r="E18" s="371"/>
      <c r="F18" s="371"/>
      <c r="G18" s="371"/>
      <c r="H18" s="321"/>
      <c r="I18" s="405"/>
      <c r="J18" s="406"/>
      <c r="K18" s="322"/>
      <c r="L18" s="322"/>
      <c r="M18" s="322"/>
      <c r="N18" s="322"/>
      <c r="O18" s="322"/>
      <c r="P18" s="322"/>
    </row>
    <row r="19" spans="1:16" ht="15" customHeight="1" x14ac:dyDescent="0.35">
      <c r="A19" s="652" t="s">
        <v>1064</v>
      </c>
      <c r="B19" s="652"/>
      <c r="C19" s="445"/>
      <c r="D19" s="688" t="s">
        <v>1229</v>
      </c>
      <c r="E19" s="688"/>
      <c r="F19" s="688"/>
      <c r="G19" s="446"/>
      <c r="H19" s="328"/>
      <c r="I19" s="401" t="s">
        <v>1065</v>
      </c>
      <c r="J19" s="390"/>
    </row>
    <row r="20" spans="1:16" ht="15" customHeight="1" x14ac:dyDescent="0.35">
      <c r="A20" s="364"/>
      <c r="B20" s="364"/>
      <c r="C20" s="325"/>
      <c r="D20" s="636" t="s">
        <v>171</v>
      </c>
      <c r="E20" s="636"/>
      <c r="F20" s="636"/>
      <c r="G20" s="446" t="str">
        <f ca="1">'Для друку'!Q96</f>
        <v xml:space="preserve"> </v>
      </c>
      <c r="H20" s="328"/>
      <c r="I20" s="401"/>
      <c r="J20" s="390"/>
    </row>
    <row r="21" spans="1:16" ht="4.5" customHeight="1" x14ac:dyDescent="0.35">
      <c r="A21" s="352"/>
      <c r="B21" s="352"/>
      <c r="C21" s="352"/>
      <c r="D21" s="352"/>
      <c r="E21" s="352"/>
      <c r="F21" s="352"/>
      <c r="G21" s="352"/>
      <c r="H21" s="321"/>
      <c r="I21" s="389"/>
      <c r="J21" s="390"/>
    </row>
    <row r="22" spans="1:16" ht="14.9" customHeight="1" x14ac:dyDescent="0.35">
      <c r="A22" s="652" t="s">
        <v>1060</v>
      </c>
      <c r="B22" s="652"/>
      <c r="C22" s="447"/>
      <c r="D22" s="447"/>
      <c r="E22" s="448"/>
      <c r="F22" s="449"/>
      <c r="G22" s="449"/>
      <c r="H22" s="329"/>
      <c r="I22" s="407" t="s">
        <v>1230</v>
      </c>
      <c r="J22" s="390"/>
    </row>
    <row r="23" spans="1:16" ht="14.9" customHeight="1" x14ac:dyDescent="0.35">
      <c r="A23" s="652" t="s">
        <v>1062</v>
      </c>
      <c r="B23" s="652"/>
      <c r="C23" s="445"/>
      <c r="D23" s="447"/>
      <c r="E23" s="448"/>
      <c r="F23" s="450"/>
      <c r="G23" s="450"/>
      <c r="H23" s="329"/>
      <c r="I23" s="407" t="s">
        <v>1063</v>
      </c>
      <c r="J23" s="390"/>
    </row>
    <row r="24" spans="1:16" ht="15" customHeight="1" x14ac:dyDescent="0.35">
      <c r="A24" s="689" t="s">
        <v>1066</v>
      </c>
      <c r="B24" s="689"/>
      <c r="C24" s="451"/>
      <c r="D24" s="690" t="str">
        <f>IF(C24="паперова","Подання електронних копій документів",IF(C24="електронна","КЕП",""))</f>
        <v/>
      </c>
      <c r="E24" s="690"/>
      <c r="F24" s="690"/>
      <c r="G24" s="452"/>
      <c r="H24" s="328"/>
      <c r="I24" s="408" t="s">
        <v>1067</v>
      </c>
      <c r="J24" s="409"/>
    </row>
    <row r="25" spans="1:16" ht="6.75" customHeight="1" x14ac:dyDescent="0.35">
      <c r="A25" s="330"/>
      <c r="B25" s="330"/>
      <c r="C25" s="330"/>
      <c r="D25" s="330"/>
      <c r="E25" s="330"/>
      <c r="F25" s="330"/>
      <c r="G25" s="330"/>
      <c r="I25" s="395"/>
      <c r="J25" s="396"/>
    </row>
    <row r="26" spans="1:16" ht="17.149999999999999" customHeight="1" x14ac:dyDescent="0.35">
      <c r="A26" s="684" t="s">
        <v>1231</v>
      </c>
      <c r="B26" s="685"/>
      <c r="C26" s="685"/>
      <c r="D26" s="685"/>
      <c r="E26" s="685"/>
      <c r="F26" s="685"/>
      <c r="G26" s="685"/>
      <c r="H26" s="321"/>
      <c r="I26" s="408" t="s">
        <v>1232</v>
      </c>
      <c r="J26" s="410"/>
      <c r="K26" s="322"/>
      <c r="L26" s="322"/>
      <c r="M26" s="322"/>
      <c r="N26" s="322"/>
      <c r="O26" s="322"/>
      <c r="P26" s="322"/>
    </row>
    <row r="27" spans="1:16" ht="14.5" customHeight="1" x14ac:dyDescent="0.35">
      <c r="A27" s="686" t="s">
        <v>1233</v>
      </c>
      <c r="B27" s="686"/>
      <c r="C27" s="686"/>
      <c r="D27" s="687"/>
      <c r="E27" s="687"/>
      <c r="F27" s="687"/>
      <c r="G27" s="687"/>
      <c r="H27" s="321"/>
      <c r="I27" s="435" t="s">
        <v>1234</v>
      </c>
      <c r="J27" s="436"/>
      <c r="K27" s="437"/>
      <c r="L27" s="437"/>
      <c r="M27" s="437"/>
      <c r="N27" s="437"/>
      <c r="O27" s="437"/>
      <c r="P27" s="437"/>
    </row>
    <row r="28" spans="1:16" ht="14.5" customHeight="1" x14ac:dyDescent="0.35">
      <c r="A28" s="639" t="s">
        <v>1235</v>
      </c>
      <c r="B28" s="639"/>
      <c r="C28" s="639"/>
      <c r="D28" s="645"/>
      <c r="E28" s="645"/>
      <c r="F28" s="645"/>
      <c r="G28" s="645"/>
      <c r="H28" s="321"/>
      <c r="I28" s="397">
        <f ca="1">IF(F30="по теперішній час",(TODAY())-D30,F30-D30)</f>
        <v>0</v>
      </c>
      <c r="J28" s="412" t="s">
        <v>1280</v>
      </c>
      <c r="K28" s="322"/>
      <c r="L28" s="372"/>
      <c r="M28" s="373"/>
      <c r="N28" s="322"/>
      <c r="O28" s="322"/>
      <c r="P28" s="322"/>
    </row>
    <row r="29" spans="1:16" ht="14.5" customHeight="1" x14ac:dyDescent="0.35">
      <c r="A29" s="639" t="s">
        <v>1236</v>
      </c>
      <c r="B29" s="639"/>
      <c r="C29" s="639"/>
      <c r="D29" s="645"/>
      <c r="E29" s="645"/>
      <c r="F29" s="645"/>
      <c r="G29" s="645"/>
      <c r="H29" s="321"/>
      <c r="I29" s="408" t="s">
        <v>1237</v>
      </c>
      <c r="J29" s="411"/>
      <c r="K29" s="322"/>
      <c r="L29" s="322"/>
      <c r="M29" s="322"/>
      <c r="N29" s="322"/>
      <c r="O29" s="322"/>
      <c r="P29" s="322"/>
    </row>
    <row r="30" spans="1:16" ht="14.5" customHeight="1" x14ac:dyDescent="0.35">
      <c r="A30" s="639" t="s">
        <v>1238</v>
      </c>
      <c r="B30" s="639"/>
      <c r="C30" s="639"/>
      <c r="D30" s="453"/>
      <c r="E30" s="453" t="s">
        <v>82</v>
      </c>
      <c r="F30" s="646"/>
      <c r="G30" s="647"/>
      <c r="H30" s="321"/>
      <c r="I30" s="413" t="s">
        <v>1239</v>
      </c>
      <c r="J30" s="410"/>
      <c r="K30" s="374"/>
      <c r="L30" s="322"/>
      <c r="M30" s="322"/>
      <c r="N30" s="322"/>
      <c r="O30" s="322"/>
      <c r="P30" s="322"/>
    </row>
    <row r="31" spans="1:16" ht="27.75" customHeight="1" x14ac:dyDescent="0.35">
      <c r="A31" s="648" t="s">
        <v>1240</v>
      </c>
      <c r="B31" s="648"/>
      <c r="C31" s="648"/>
      <c r="D31" s="454"/>
      <c r="E31" s="645"/>
      <c r="F31" s="645"/>
      <c r="G31" s="645"/>
      <c r="H31" s="375"/>
      <c r="I31" s="414" t="s">
        <v>1241</v>
      </c>
      <c r="J31" s="415"/>
      <c r="K31" s="376"/>
      <c r="L31" s="377"/>
      <c r="M31" s="376"/>
      <c r="N31" s="376"/>
      <c r="O31" s="376"/>
      <c r="P31" s="376"/>
    </row>
    <row r="32" spans="1:16" ht="6" customHeight="1" x14ac:dyDescent="0.35">
      <c r="A32" s="378"/>
      <c r="B32" s="378"/>
      <c r="C32" s="378"/>
      <c r="D32" s="378"/>
      <c r="E32" s="378"/>
      <c r="F32" s="378"/>
      <c r="G32" s="378"/>
      <c r="H32" s="379"/>
      <c r="I32" s="395"/>
      <c r="J32" s="396"/>
      <c r="K32" s="379"/>
      <c r="L32" s="379"/>
      <c r="M32" s="379"/>
      <c r="N32" s="379"/>
      <c r="O32" s="379"/>
      <c r="P32" s="379"/>
    </row>
    <row r="33" spans="1:15" ht="14.5" customHeight="1" x14ac:dyDescent="0.35">
      <c r="A33" s="643" t="s">
        <v>1242</v>
      </c>
      <c r="B33" s="644"/>
      <c r="C33" s="644"/>
      <c r="D33" s="644"/>
      <c r="E33" s="644"/>
      <c r="F33" s="644"/>
      <c r="G33" s="644"/>
      <c r="H33" s="329"/>
      <c r="I33" s="389"/>
      <c r="J33" s="390"/>
    </row>
    <row r="34" spans="1:15" ht="31.5" x14ac:dyDescent="0.35">
      <c r="A34" s="661"/>
      <c r="B34" s="662"/>
      <c r="C34" s="662"/>
      <c r="D34" s="662"/>
      <c r="E34" s="455" t="s">
        <v>1243</v>
      </c>
      <c r="F34" s="455" t="s">
        <v>1244</v>
      </c>
      <c r="G34" s="455" t="s">
        <v>1245</v>
      </c>
      <c r="H34" s="329"/>
      <c r="I34" s="434" t="s">
        <v>1276</v>
      </c>
      <c r="J34" s="416"/>
    </row>
    <row r="35" spans="1:15" ht="27.65" customHeight="1" x14ac:dyDescent="0.35">
      <c r="A35" s="663" t="s">
        <v>1068</v>
      </c>
      <c r="B35" s="664"/>
      <c r="C35" s="664"/>
      <c r="D35" s="665"/>
      <c r="E35" s="456"/>
      <c r="F35" s="457"/>
      <c r="G35" s="457"/>
      <c r="H35" s="329"/>
      <c r="I35" s="397">
        <f>IF($G35=0,F35-E35,G35-E35)</f>
        <v>0</v>
      </c>
      <c r="J35" s="692" t="s">
        <v>1246</v>
      </c>
      <c r="K35" s="693"/>
      <c r="L35" s="693"/>
      <c r="M35" s="693"/>
      <c r="N35" s="693"/>
      <c r="O35" s="693"/>
    </row>
    <row r="36" spans="1:15" x14ac:dyDescent="0.35">
      <c r="A36" s="663" t="s">
        <v>1069</v>
      </c>
      <c r="B36" s="664"/>
      <c r="C36" s="664"/>
      <c r="D36" s="665"/>
      <c r="E36" s="456"/>
      <c r="F36" s="457"/>
      <c r="G36" s="457"/>
      <c r="H36" s="329"/>
      <c r="I36" s="397">
        <f t="shared" ref="I36:I37" si="0">IF($G36=0,F36-E36,G36-E36)</f>
        <v>0</v>
      </c>
      <c r="J36" s="692"/>
      <c r="K36" s="693"/>
      <c r="L36" s="693"/>
      <c r="M36" s="693"/>
      <c r="N36" s="693"/>
      <c r="O36" s="693"/>
    </row>
    <row r="37" spans="1:15" ht="27" customHeight="1" x14ac:dyDescent="0.35">
      <c r="A37" s="663" t="s">
        <v>1070</v>
      </c>
      <c r="B37" s="664"/>
      <c r="C37" s="664"/>
      <c r="D37" s="665"/>
      <c r="E37" s="456"/>
      <c r="F37" s="457"/>
      <c r="G37" s="457"/>
      <c r="H37" s="329"/>
      <c r="I37" s="397">
        <f t="shared" si="0"/>
        <v>0</v>
      </c>
      <c r="J37" s="692"/>
      <c r="K37" s="693"/>
      <c r="L37" s="693"/>
      <c r="M37" s="693"/>
      <c r="N37" s="693"/>
      <c r="O37" s="693"/>
    </row>
    <row r="38" spans="1:15" x14ac:dyDescent="0.35">
      <c r="A38" s="663" t="s">
        <v>1071</v>
      </c>
      <c r="B38" s="664"/>
      <c r="C38" s="664"/>
      <c r="D38" s="665"/>
      <c r="E38" s="456"/>
      <c r="F38" s="458"/>
      <c r="G38" s="458"/>
      <c r="H38" s="329"/>
      <c r="I38" s="397">
        <f>IF($G38=0,F38-E38,G38-E38)</f>
        <v>0</v>
      </c>
      <c r="J38" s="439" t="s">
        <v>1072</v>
      </c>
      <c r="K38" s="429"/>
      <c r="L38" s="429"/>
      <c r="M38" s="429"/>
      <c r="N38" s="429"/>
      <c r="O38" s="429"/>
    </row>
    <row r="39" spans="1:15" x14ac:dyDescent="0.35">
      <c r="A39" s="653"/>
      <c r="B39" s="654"/>
      <c r="C39" s="654"/>
      <c r="D39" s="655"/>
      <c r="E39" s="456"/>
      <c r="F39" s="458"/>
      <c r="G39" s="458"/>
      <c r="H39" s="329"/>
      <c r="I39" s="397">
        <f t="shared" ref="I39" si="1">IF($G39=0,F39-E39,G39-E39)</f>
        <v>0</v>
      </c>
      <c r="J39" s="390"/>
    </row>
    <row r="40" spans="1:15" ht="6" customHeight="1" x14ac:dyDescent="0.35">
      <c r="A40" s="365"/>
      <c r="B40" s="365"/>
      <c r="C40" s="365"/>
      <c r="D40" s="365"/>
      <c r="E40" s="382"/>
      <c r="F40" s="366"/>
      <c r="G40" s="366"/>
      <c r="H40" s="329"/>
      <c r="I40" s="417">
        <f>IF($G40=0,F40-E40,G40-E40)</f>
        <v>0</v>
      </c>
      <c r="J40" s="418"/>
    </row>
    <row r="41" spans="1:15" x14ac:dyDescent="0.35">
      <c r="A41" s="643" t="s">
        <v>1073</v>
      </c>
      <c r="B41" s="644"/>
      <c r="C41" s="644"/>
      <c r="D41" s="644"/>
      <c r="E41" s="644"/>
      <c r="F41" s="644"/>
      <c r="G41" s="644"/>
      <c r="H41" s="329"/>
      <c r="I41" s="389"/>
      <c r="J41" s="390"/>
    </row>
    <row r="42" spans="1:15" x14ac:dyDescent="0.35">
      <c r="A42" s="656" t="s">
        <v>1074</v>
      </c>
      <c r="B42" s="657"/>
      <c r="C42" s="461" t="s">
        <v>1075</v>
      </c>
      <c r="D42" s="461" t="s">
        <v>1076</v>
      </c>
      <c r="E42" s="658" t="s">
        <v>1077</v>
      </c>
      <c r="F42" s="658"/>
      <c r="G42" s="658"/>
      <c r="H42" s="331"/>
      <c r="I42" s="407"/>
      <c r="J42" s="419"/>
    </row>
    <row r="43" spans="1:15" x14ac:dyDescent="0.35">
      <c r="A43" s="659" t="s">
        <v>1078</v>
      </c>
      <c r="B43" s="659"/>
      <c r="C43" s="460"/>
      <c r="D43" s="460"/>
      <c r="E43" s="660"/>
      <c r="F43" s="660"/>
      <c r="G43" s="660"/>
      <c r="H43" s="332"/>
      <c r="I43" s="381"/>
      <c r="J43" s="411"/>
    </row>
    <row r="44" spans="1:15" ht="27.65" customHeight="1" x14ac:dyDescent="0.35">
      <c r="A44" s="659" t="s">
        <v>1079</v>
      </c>
      <c r="B44" s="659"/>
      <c r="C44" s="460"/>
      <c r="D44" s="460"/>
      <c r="E44" s="660"/>
      <c r="F44" s="660"/>
      <c r="G44" s="660"/>
      <c r="H44" s="332"/>
      <c r="I44" s="381" t="s">
        <v>1080</v>
      </c>
      <c r="J44" s="411"/>
    </row>
    <row r="45" spans="1:15" ht="27.65" customHeight="1" x14ac:dyDescent="0.35">
      <c r="A45" s="659" t="s">
        <v>1081</v>
      </c>
      <c r="B45" s="659"/>
      <c r="C45" s="460"/>
      <c r="D45" s="460"/>
      <c r="E45" s="660"/>
      <c r="F45" s="660"/>
      <c r="G45" s="660"/>
      <c r="H45" s="332"/>
      <c r="I45" s="381"/>
      <c r="J45" s="411"/>
    </row>
    <row r="46" spans="1:15" x14ac:dyDescent="0.35">
      <c r="A46" s="659" t="s">
        <v>1082</v>
      </c>
      <c r="B46" s="659"/>
      <c r="C46" s="460"/>
      <c r="D46" s="460"/>
      <c r="E46" s="660"/>
      <c r="F46" s="660"/>
      <c r="G46" s="660"/>
      <c r="H46" s="332"/>
      <c r="I46" s="381"/>
      <c r="J46" s="411"/>
    </row>
    <row r="47" spans="1:15" ht="12.75" customHeight="1" x14ac:dyDescent="0.35">
      <c r="A47" s="667"/>
      <c r="B47" s="667"/>
      <c r="C47" s="460"/>
      <c r="D47" s="460"/>
      <c r="E47" s="660"/>
      <c r="F47" s="660"/>
      <c r="G47" s="660"/>
      <c r="H47" s="332"/>
      <c r="I47" s="414" t="s">
        <v>1083</v>
      </c>
      <c r="J47" s="428"/>
    </row>
    <row r="48" spans="1:15" ht="12.75" customHeight="1" x14ac:dyDescent="0.35">
      <c r="A48" s="667"/>
      <c r="B48" s="667"/>
      <c r="C48" s="460"/>
      <c r="D48" s="460"/>
      <c r="E48" s="660"/>
      <c r="F48" s="660"/>
      <c r="G48" s="660"/>
      <c r="H48" s="332"/>
      <c r="I48" s="414"/>
      <c r="J48" s="428"/>
    </row>
    <row r="49" spans="1:15" ht="12.75" customHeight="1" x14ac:dyDescent="0.35">
      <c r="A49" s="667"/>
      <c r="B49" s="667"/>
      <c r="C49" s="460"/>
      <c r="D49" s="460"/>
      <c r="E49" s="660"/>
      <c r="F49" s="660"/>
      <c r="G49" s="660"/>
      <c r="H49" s="332"/>
      <c r="I49" s="414"/>
      <c r="J49" s="428"/>
      <c r="K49" s="149"/>
      <c r="L49" s="149"/>
      <c r="M49" s="149"/>
      <c r="N49" s="149"/>
      <c r="O49" s="149"/>
    </row>
    <row r="50" spans="1:15" ht="12.75" customHeight="1" x14ac:dyDescent="0.35">
      <c r="A50" s="667"/>
      <c r="B50" s="667"/>
      <c r="C50" s="460"/>
      <c r="D50" s="460"/>
      <c r="E50" s="660"/>
      <c r="F50" s="660"/>
      <c r="G50" s="660"/>
      <c r="H50" s="332"/>
      <c r="I50" s="414"/>
      <c r="J50" s="428"/>
      <c r="K50" s="149"/>
      <c r="L50" s="149"/>
      <c r="M50" s="149"/>
      <c r="N50" s="149"/>
      <c r="O50" s="149"/>
    </row>
    <row r="51" spans="1:15" ht="12.75" customHeight="1" x14ac:dyDescent="0.35">
      <c r="A51" s="667"/>
      <c r="B51" s="667"/>
      <c r="C51" s="460"/>
      <c r="D51" s="460"/>
      <c r="E51" s="660"/>
      <c r="F51" s="660"/>
      <c r="G51" s="660"/>
      <c r="H51" s="332"/>
      <c r="I51" s="420"/>
      <c r="J51" s="421"/>
    </row>
    <row r="52" spans="1:15" ht="4.5" customHeight="1" x14ac:dyDescent="0.35">
      <c r="A52" s="333"/>
      <c r="B52" s="333"/>
      <c r="C52" s="334"/>
      <c r="D52" s="334"/>
      <c r="E52" s="459"/>
      <c r="F52" s="459"/>
      <c r="G52" s="459"/>
      <c r="H52" s="332"/>
      <c r="I52" s="422"/>
      <c r="J52" s="411"/>
    </row>
    <row r="53" spans="1:15" ht="16.399999999999999" customHeight="1" x14ac:dyDescent="0.35">
      <c r="A53" s="668" t="s">
        <v>1247</v>
      </c>
      <c r="B53" s="668"/>
      <c r="C53" s="668"/>
      <c r="D53" s="668"/>
      <c r="E53" s="668"/>
      <c r="F53" s="668"/>
      <c r="G53" s="668"/>
      <c r="H53" s="383"/>
      <c r="I53" s="423"/>
      <c r="J53" s="409"/>
      <c r="K53" s="384"/>
      <c r="L53" s="384"/>
      <c r="M53" s="384"/>
      <c r="N53" s="384"/>
      <c r="O53" s="384"/>
    </row>
    <row r="54" spans="1:15" ht="13.4" customHeight="1" x14ac:dyDescent="0.35">
      <c r="A54" s="669" t="s">
        <v>1084</v>
      </c>
      <c r="B54" s="669"/>
      <c r="C54" s="669"/>
      <c r="D54" s="669"/>
      <c r="E54" s="385" t="s">
        <v>1085</v>
      </c>
      <c r="F54" s="669" t="s">
        <v>1086</v>
      </c>
      <c r="G54" s="669"/>
      <c r="H54" s="386"/>
      <c r="I54" s="424"/>
      <c r="J54" s="424"/>
      <c r="K54" s="387"/>
      <c r="L54" s="387"/>
      <c r="M54" s="387"/>
      <c r="N54" s="387"/>
      <c r="O54" s="387"/>
    </row>
    <row r="55" spans="1:15" ht="32.5" customHeight="1" x14ac:dyDescent="0.35">
      <c r="A55" s="659" t="s">
        <v>1248</v>
      </c>
      <c r="B55" s="659"/>
      <c r="C55" s="659"/>
      <c r="D55" s="659"/>
      <c r="E55" s="462"/>
      <c r="F55" s="670"/>
      <c r="G55" s="670"/>
      <c r="H55" s="370"/>
      <c r="I55" s="694" t="s">
        <v>1249</v>
      </c>
      <c r="J55" s="694"/>
      <c r="K55" s="384"/>
      <c r="L55" s="384"/>
      <c r="M55" s="384"/>
      <c r="N55" s="384"/>
      <c r="O55" s="384"/>
    </row>
    <row r="56" spans="1:15" x14ac:dyDescent="0.35">
      <c r="A56" s="659" t="s">
        <v>1087</v>
      </c>
      <c r="B56" s="659"/>
      <c r="C56" s="659"/>
      <c r="D56" s="659"/>
      <c r="E56" s="462"/>
      <c r="F56" s="659"/>
      <c r="G56" s="659"/>
      <c r="H56" s="370"/>
      <c r="I56" s="390"/>
      <c r="J56" s="390"/>
      <c r="K56" s="318"/>
      <c r="L56" s="318"/>
      <c r="M56" s="318"/>
      <c r="N56" s="318"/>
      <c r="O56" s="318"/>
    </row>
    <row r="57" spans="1:15" ht="12.65" customHeight="1" x14ac:dyDescent="0.35">
      <c r="A57" s="659" t="s">
        <v>1088</v>
      </c>
      <c r="B57" s="659"/>
      <c r="C57" s="659"/>
      <c r="D57" s="659"/>
      <c r="E57" s="462"/>
      <c r="F57" s="659"/>
      <c r="G57" s="659"/>
      <c r="H57" s="383"/>
      <c r="I57" s="390"/>
      <c r="J57" s="390"/>
      <c r="K57" s="318"/>
      <c r="L57" s="318"/>
      <c r="M57" s="318"/>
      <c r="N57" s="318"/>
      <c r="O57" s="318"/>
    </row>
    <row r="58" spans="1:15" ht="6" customHeight="1" x14ac:dyDescent="0.35">
      <c r="A58" s="365"/>
      <c r="B58" s="365"/>
      <c r="C58" s="365"/>
      <c r="D58" s="365"/>
      <c r="E58" s="382"/>
      <c r="F58" s="366"/>
      <c r="G58" s="366"/>
      <c r="H58" s="329"/>
      <c r="I58" s="389"/>
      <c r="J58" s="418"/>
    </row>
    <row r="59" spans="1:15" ht="16.5" customHeight="1" x14ac:dyDescent="0.35">
      <c r="A59" s="666" t="s">
        <v>1089</v>
      </c>
      <c r="B59" s="666"/>
      <c r="C59" s="666"/>
      <c r="D59" s="666"/>
      <c r="E59" s="666"/>
      <c r="F59" s="666"/>
      <c r="G59" s="666"/>
      <c r="H59" s="332"/>
      <c r="I59" s="407" t="s">
        <v>1090</v>
      </c>
      <c r="J59" s="390"/>
    </row>
    <row r="60" spans="1:15" ht="14.5" customHeight="1" x14ac:dyDescent="0.35">
      <c r="A60" s="659" t="s">
        <v>1091</v>
      </c>
      <c r="B60" s="659"/>
      <c r="C60" s="659"/>
      <c r="D60" s="659" t="s">
        <v>209</v>
      </c>
      <c r="E60" s="462"/>
      <c r="F60" s="659"/>
      <c r="G60" s="659"/>
      <c r="H60" s="321"/>
      <c r="I60" s="389"/>
      <c r="J60" s="390"/>
    </row>
    <row r="61" spans="1:15" ht="27.75" customHeight="1" x14ac:dyDescent="0.35">
      <c r="A61" s="659" t="s">
        <v>1092</v>
      </c>
      <c r="B61" s="659"/>
      <c r="C61" s="659"/>
      <c r="D61" s="659" t="s">
        <v>209</v>
      </c>
      <c r="E61" s="462"/>
      <c r="F61" s="659"/>
      <c r="G61" s="659"/>
      <c r="H61" s="321"/>
      <c r="I61" s="389"/>
      <c r="J61" s="390"/>
    </row>
    <row r="62" spans="1:15" ht="27.75" customHeight="1" x14ac:dyDescent="0.35">
      <c r="A62" s="659" t="s">
        <v>1093</v>
      </c>
      <c r="B62" s="659"/>
      <c r="C62" s="659"/>
      <c r="D62" s="659" t="s">
        <v>82</v>
      </c>
      <c r="E62" s="462"/>
      <c r="F62" s="659"/>
      <c r="G62" s="659"/>
      <c r="H62" s="321"/>
      <c r="I62" s="389"/>
      <c r="J62" s="390"/>
    </row>
    <row r="63" spans="1:15" ht="28.5" customHeight="1" x14ac:dyDescent="0.35">
      <c r="A63" s="666" t="s">
        <v>1094</v>
      </c>
      <c r="B63" s="666"/>
      <c r="C63" s="666"/>
      <c r="D63" s="666"/>
      <c r="E63" s="666"/>
      <c r="F63" s="666"/>
      <c r="G63" s="666"/>
      <c r="H63" s="321"/>
      <c r="I63" s="407" t="s">
        <v>1090</v>
      </c>
      <c r="J63" s="390"/>
    </row>
    <row r="64" spans="1:15" ht="14.5" customHeight="1" x14ac:dyDescent="0.35">
      <c r="A64" s="659" t="s">
        <v>1095</v>
      </c>
      <c r="B64" s="659"/>
      <c r="C64" s="659"/>
      <c r="D64" s="659" t="s">
        <v>82</v>
      </c>
      <c r="E64" s="462"/>
      <c r="F64" s="659"/>
      <c r="G64" s="659"/>
      <c r="H64" s="321"/>
      <c r="I64" s="389"/>
      <c r="J64" s="390"/>
    </row>
    <row r="65" spans="1:15" ht="28.5" customHeight="1" x14ac:dyDescent="0.35">
      <c r="A65" s="659" t="s">
        <v>1096</v>
      </c>
      <c r="B65" s="659"/>
      <c r="C65" s="659"/>
      <c r="D65" s="659" t="s">
        <v>82</v>
      </c>
      <c r="E65" s="462"/>
      <c r="F65" s="659"/>
      <c r="G65" s="659"/>
      <c r="H65" s="321"/>
      <c r="I65" s="389"/>
      <c r="J65" s="390"/>
    </row>
    <row r="66" spans="1:15" ht="28.5" customHeight="1" x14ac:dyDescent="0.35">
      <c r="A66" s="659" t="s">
        <v>1097</v>
      </c>
      <c r="B66" s="659"/>
      <c r="C66" s="659"/>
      <c r="D66" s="659" t="s">
        <v>82</v>
      </c>
      <c r="E66" s="462"/>
      <c r="F66" s="659"/>
      <c r="G66" s="659"/>
      <c r="H66" s="321"/>
      <c r="I66" s="389"/>
      <c r="J66" s="390"/>
    </row>
    <row r="67" spans="1:15" ht="41.25" customHeight="1" x14ac:dyDescent="0.35">
      <c r="A67" s="659" t="s">
        <v>1098</v>
      </c>
      <c r="B67" s="659"/>
      <c r="C67" s="659"/>
      <c r="D67" s="659" t="s">
        <v>82</v>
      </c>
      <c r="E67" s="462"/>
      <c r="F67" s="659"/>
      <c r="G67" s="659"/>
      <c r="H67" s="321"/>
      <c r="I67" s="389"/>
      <c r="J67" s="390"/>
    </row>
    <row r="68" spans="1:15" x14ac:dyDescent="0.35">
      <c r="A68" s="666" t="s">
        <v>1099</v>
      </c>
      <c r="B68" s="666"/>
      <c r="C68" s="666"/>
      <c r="D68" s="666"/>
      <c r="E68" s="666"/>
      <c r="F68" s="666"/>
      <c r="G68" s="666"/>
      <c r="H68" s="321"/>
      <c r="I68" s="407" t="s">
        <v>1090</v>
      </c>
      <c r="J68" s="390"/>
    </row>
    <row r="69" spans="1:15" ht="17.25" customHeight="1" x14ac:dyDescent="0.35">
      <c r="A69" s="659" t="s">
        <v>1100</v>
      </c>
      <c r="B69" s="659"/>
      <c r="C69" s="659"/>
      <c r="D69" s="659" t="s">
        <v>82</v>
      </c>
      <c r="E69" s="462"/>
      <c r="F69" s="659"/>
      <c r="G69" s="659"/>
      <c r="H69" s="321"/>
      <c r="I69" s="389"/>
      <c r="J69" s="390"/>
    </row>
    <row r="70" spans="1:15" ht="33" customHeight="1" x14ac:dyDescent="0.35">
      <c r="A70" s="659" t="s">
        <v>1096</v>
      </c>
      <c r="B70" s="659"/>
      <c r="C70" s="659"/>
      <c r="D70" s="659" t="s">
        <v>82</v>
      </c>
      <c r="E70" s="462"/>
      <c r="F70" s="659"/>
      <c r="G70" s="659"/>
      <c r="H70" s="321"/>
      <c r="I70" s="389"/>
      <c r="J70" s="390"/>
    </row>
    <row r="71" spans="1:15" ht="31.5" customHeight="1" x14ac:dyDescent="0.35">
      <c r="A71" s="659" t="s">
        <v>1101</v>
      </c>
      <c r="B71" s="659"/>
      <c r="C71" s="659"/>
      <c r="D71" s="659" t="s">
        <v>82</v>
      </c>
      <c r="E71" s="462"/>
      <c r="F71" s="659"/>
      <c r="G71" s="659"/>
      <c r="H71" s="321"/>
      <c r="I71" s="389"/>
      <c r="J71" s="390"/>
    </row>
    <row r="72" spans="1:15" x14ac:dyDescent="0.35">
      <c r="A72" s="666" t="s">
        <v>1102</v>
      </c>
      <c r="B72" s="666"/>
      <c r="C72" s="666"/>
      <c r="D72" s="666"/>
      <c r="E72" s="666"/>
      <c r="F72" s="666"/>
      <c r="G72" s="666"/>
      <c r="H72" s="321"/>
      <c r="I72" s="407" t="s">
        <v>1090</v>
      </c>
      <c r="J72" s="390"/>
    </row>
    <row r="73" spans="1:15" ht="30.75" customHeight="1" x14ac:dyDescent="0.35">
      <c r="A73" s="659" t="s">
        <v>1103</v>
      </c>
      <c r="B73" s="659"/>
      <c r="C73" s="659"/>
      <c r="D73" s="659" t="s">
        <v>82</v>
      </c>
      <c r="E73" s="462"/>
      <c r="F73" s="659"/>
      <c r="G73" s="659"/>
      <c r="H73" s="321"/>
      <c r="I73" s="389"/>
      <c r="J73" s="390"/>
    </row>
    <row r="74" spans="1:15" ht="29.25" customHeight="1" x14ac:dyDescent="0.35">
      <c r="A74" s="659" t="s">
        <v>1104</v>
      </c>
      <c r="B74" s="659"/>
      <c r="C74" s="659"/>
      <c r="D74" s="659" t="s">
        <v>82</v>
      </c>
      <c r="E74" s="462"/>
      <c r="F74" s="659"/>
      <c r="G74" s="659"/>
      <c r="H74" s="321"/>
      <c r="I74" s="389"/>
      <c r="J74" s="390"/>
    </row>
    <row r="75" spans="1:15" ht="14.5" customHeight="1" x14ac:dyDescent="0.35">
      <c r="A75" s="659" t="s">
        <v>1100</v>
      </c>
      <c r="B75" s="659"/>
      <c r="C75" s="659"/>
      <c r="D75" s="659" t="s">
        <v>82</v>
      </c>
      <c r="E75" s="462"/>
      <c r="F75" s="659"/>
      <c r="G75" s="659"/>
      <c r="H75" s="321"/>
      <c r="I75" s="389"/>
      <c r="J75" s="390"/>
    </row>
    <row r="76" spans="1:15" ht="25.5" customHeight="1" x14ac:dyDescent="0.35">
      <c r="A76" s="666" t="s">
        <v>1105</v>
      </c>
      <c r="B76" s="666"/>
      <c r="C76" s="666"/>
      <c r="D76" s="666"/>
      <c r="E76" s="666"/>
      <c r="F76" s="666"/>
      <c r="G76" s="666"/>
      <c r="H76" s="321"/>
      <c r="I76" s="389"/>
      <c r="J76" s="390"/>
    </row>
    <row r="77" spans="1:15" ht="44.15" customHeight="1" x14ac:dyDescent="0.35">
      <c r="A77" s="659" t="s">
        <v>1250</v>
      </c>
      <c r="B77" s="659"/>
      <c r="C77" s="659"/>
      <c r="D77" s="659" t="s">
        <v>82</v>
      </c>
      <c r="E77" s="462"/>
      <c r="F77" s="659"/>
      <c r="G77" s="659"/>
      <c r="H77" s="321"/>
      <c r="I77" s="697" t="s">
        <v>1255</v>
      </c>
      <c r="J77" s="698"/>
      <c r="K77" s="698"/>
      <c r="L77" s="698"/>
      <c r="M77" s="698"/>
      <c r="N77" s="698"/>
      <c r="O77" s="698"/>
    </row>
    <row r="78" spans="1:15" ht="39.65" customHeight="1" x14ac:dyDescent="0.35">
      <c r="A78" s="659" t="s">
        <v>1251</v>
      </c>
      <c r="B78" s="659"/>
      <c r="C78" s="659"/>
      <c r="D78" s="659" t="s">
        <v>209</v>
      </c>
      <c r="E78" s="462"/>
      <c r="F78" s="659"/>
      <c r="G78" s="659"/>
      <c r="H78" s="321"/>
      <c r="I78" s="695" t="s">
        <v>1256</v>
      </c>
      <c r="J78" s="696"/>
      <c r="K78" s="379"/>
      <c r="L78" s="379"/>
      <c r="M78" s="379"/>
      <c r="N78" s="379"/>
      <c r="O78" s="379"/>
    </row>
    <row r="79" spans="1:15" ht="15.65" customHeight="1" x14ac:dyDescent="0.35">
      <c r="A79" s="659" t="s">
        <v>1252</v>
      </c>
      <c r="B79" s="659"/>
      <c r="C79" s="659"/>
      <c r="D79" s="659" t="s">
        <v>209</v>
      </c>
      <c r="E79" s="462"/>
      <c r="F79" s="659"/>
      <c r="G79" s="659"/>
      <c r="H79" s="321"/>
      <c r="I79" s="389"/>
      <c r="J79" s="390"/>
    </row>
    <row r="80" spans="1:15" ht="28" customHeight="1" x14ac:dyDescent="0.35">
      <c r="A80" s="659" t="s">
        <v>1253</v>
      </c>
      <c r="B80" s="659"/>
      <c r="C80" s="659"/>
      <c r="D80" s="659"/>
      <c r="E80" s="462"/>
      <c r="F80" s="659"/>
      <c r="G80" s="659"/>
      <c r="H80" s="321"/>
      <c r="I80" s="389"/>
      <c r="J80" s="390"/>
    </row>
    <row r="81" spans="1:10" ht="28" customHeight="1" x14ac:dyDescent="0.35">
      <c r="A81" s="659" t="s">
        <v>1254</v>
      </c>
      <c r="B81" s="659"/>
      <c r="C81" s="659"/>
      <c r="D81" s="659"/>
      <c r="E81" s="462"/>
      <c r="F81" s="659"/>
      <c r="G81" s="659"/>
      <c r="H81" s="321"/>
      <c r="I81" s="389"/>
      <c r="J81" s="390"/>
    </row>
    <row r="82" spans="1:10" ht="15" customHeight="1" x14ac:dyDescent="0.35">
      <c r="A82" s="638" t="s">
        <v>1106</v>
      </c>
      <c r="B82" s="638"/>
      <c r="C82" s="638"/>
      <c r="D82" s="638"/>
      <c r="E82" s="638"/>
      <c r="F82" s="638"/>
      <c r="G82" s="638"/>
      <c r="H82" s="337"/>
      <c r="I82" s="389"/>
      <c r="J82" s="390"/>
    </row>
    <row r="83" spans="1:10" ht="12" customHeight="1" x14ac:dyDescent="0.35">
      <c r="A83" s="669" t="s">
        <v>1107</v>
      </c>
      <c r="B83" s="669"/>
      <c r="C83" s="669"/>
      <c r="D83" s="669"/>
      <c r="E83" s="385" t="s">
        <v>1085</v>
      </c>
      <c r="F83" s="669" t="s">
        <v>1086</v>
      </c>
      <c r="G83" s="669"/>
      <c r="H83" s="335"/>
      <c r="I83" s="389"/>
      <c r="J83" s="390"/>
    </row>
    <row r="84" spans="1:10" x14ac:dyDescent="0.35">
      <c r="A84" s="674" t="s">
        <v>1108</v>
      </c>
      <c r="B84" s="674"/>
      <c r="C84" s="674"/>
      <c r="D84" s="674"/>
      <c r="E84" s="674"/>
      <c r="F84" s="674"/>
      <c r="G84" s="674"/>
      <c r="H84" s="338"/>
      <c r="I84" s="389"/>
      <c r="J84" s="390"/>
    </row>
    <row r="85" spans="1:10" ht="29.15" customHeight="1" x14ac:dyDescent="0.35">
      <c r="A85" s="659" t="s">
        <v>1109</v>
      </c>
      <c r="B85" s="659"/>
      <c r="C85" s="659"/>
      <c r="D85" s="659" t="s">
        <v>211</v>
      </c>
      <c r="E85" s="462"/>
      <c r="F85" s="671" t="str">
        <f ca="1">CONCATENATE('Для друку'!U653,". ",'Для друку'!$D$654)</f>
        <v xml:space="preserve"> .  </v>
      </c>
      <c r="G85" s="659"/>
      <c r="H85" s="321"/>
      <c r="I85" s="389"/>
      <c r="J85" s="390"/>
    </row>
    <row r="86" spans="1:10" ht="28.5" customHeight="1" x14ac:dyDescent="0.35">
      <c r="A86" s="659" t="s">
        <v>1110</v>
      </c>
      <c r="B86" s="659"/>
      <c r="C86" s="659"/>
      <c r="D86" s="659" t="s">
        <v>211</v>
      </c>
      <c r="E86" s="462"/>
      <c r="F86" s="671" t="str">
        <f ca="1">CONCATENATE('Для друку'!U655,". ",'Для друку'!$D$656)</f>
        <v xml:space="preserve"> .  </v>
      </c>
      <c r="G86" s="659"/>
      <c r="H86" s="339"/>
      <c r="I86" s="672" t="s">
        <v>1111</v>
      </c>
      <c r="J86" s="673"/>
    </row>
    <row r="87" spans="1:10" ht="39" customHeight="1" x14ac:dyDescent="0.35">
      <c r="A87" s="659" t="s">
        <v>1112</v>
      </c>
      <c r="B87" s="659"/>
      <c r="C87" s="659"/>
      <c r="D87" s="659" t="s">
        <v>211</v>
      </c>
      <c r="E87" s="462"/>
      <c r="F87" s="671" t="str">
        <f ca="1">CONCATENATE('Для друку'!U657,". ",'Для друку'!$D$658)</f>
        <v xml:space="preserve"> .  </v>
      </c>
      <c r="G87" s="659"/>
      <c r="H87" s="340"/>
      <c r="I87" s="672" t="s">
        <v>1257</v>
      </c>
      <c r="J87" s="673"/>
    </row>
    <row r="88" spans="1:10" ht="27.65" customHeight="1" x14ac:dyDescent="0.35">
      <c r="A88" s="659" t="s">
        <v>1113</v>
      </c>
      <c r="B88" s="659"/>
      <c r="C88" s="659"/>
      <c r="D88" s="659" t="s">
        <v>211</v>
      </c>
      <c r="E88" s="462"/>
      <c r="F88" s="671" t="str">
        <f ca="1">CONCATENATE('Для друку'!U659,". ",'Для друку'!$D$660)</f>
        <v xml:space="preserve"> .  </v>
      </c>
      <c r="G88" s="659"/>
      <c r="H88" s="339"/>
      <c r="I88" s="672" t="s">
        <v>1258</v>
      </c>
      <c r="J88" s="673"/>
    </row>
    <row r="89" spans="1:10" ht="28" customHeight="1" x14ac:dyDescent="0.35">
      <c r="A89" s="659" t="s">
        <v>1114</v>
      </c>
      <c r="B89" s="659"/>
      <c r="C89" s="659"/>
      <c r="D89" s="659" t="s">
        <v>211</v>
      </c>
      <c r="E89" s="462"/>
      <c r="F89" s="671" t="str">
        <f ca="1">CONCATENATE('Для друку'!U661,". ",'Для друку'!$D$662)</f>
        <v xml:space="preserve"> .  </v>
      </c>
      <c r="G89" s="659"/>
      <c r="H89" s="339"/>
      <c r="I89" s="672" t="s">
        <v>1115</v>
      </c>
      <c r="J89" s="673"/>
    </row>
    <row r="90" spans="1:10" ht="26.5" customHeight="1" x14ac:dyDescent="0.35">
      <c r="A90" s="659" t="s">
        <v>1116</v>
      </c>
      <c r="B90" s="659"/>
      <c r="C90" s="659"/>
      <c r="D90" s="659" t="s">
        <v>211</v>
      </c>
      <c r="E90" s="462"/>
      <c r="F90" s="671" t="str">
        <f ca="1">CONCATENATE('Для друку'!U663,". ",'Для друку'!$D$664)</f>
        <v xml:space="preserve"> .  </v>
      </c>
      <c r="G90" s="659"/>
      <c r="H90" s="339"/>
      <c r="I90" s="672" t="s">
        <v>1117</v>
      </c>
      <c r="J90" s="673"/>
    </row>
    <row r="91" spans="1:10" ht="41.15" customHeight="1" x14ac:dyDescent="0.35">
      <c r="A91" s="659" t="s">
        <v>1259</v>
      </c>
      <c r="B91" s="659"/>
      <c r="C91" s="659"/>
      <c r="D91" s="659"/>
      <c r="E91" s="462"/>
      <c r="F91" s="671" t="str">
        <f ca="1">CONCATENATE('Для друку'!U665,". ",'Для друку'!$D$666)</f>
        <v xml:space="preserve"> .  </v>
      </c>
      <c r="G91" s="659"/>
      <c r="H91" s="339"/>
      <c r="I91" s="391"/>
      <c r="J91" s="388"/>
    </row>
    <row r="92" spans="1:10" x14ac:dyDescent="0.35">
      <c r="A92" s="644" t="s">
        <v>1118</v>
      </c>
      <c r="B92" s="644"/>
      <c r="C92" s="644"/>
      <c r="D92" s="644"/>
      <c r="E92" s="644"/>
      <c r="F92" s="644"/>
      <c r="G92" s="644"/>
      <c r="H92" s="338"/>
      <c r="I92" s="389"/>
      <c r="J92" s="390"/>
    </row>
    <row r="93" spans="1:10" x14ac:dyDescent="0.35">
      <c r="A93" s="659" t="s">
        <v>1119</v>
      </c>
      <c r="B93" s="659"/>
      <c r="C93" s="659"/>
      <c r="D93" s="659" t="s">
        <v>211</v>
      </c>
      <c r="E93" s="462"/>
      <c r="F93" s="671" t="str">
        <f ca="1">CONCATENATE('Для друку'!U678,". ",'Для друку'!D679,"  /   ",'Для друку'!U680,". ",'Для друку'!D681)</f>
        <v xml:space="preserve"> .    /    .  </v>
      </c>
      <c r="G93" s="659"/>
      <c r="H93" s="339"/>
      <c r="I93" s="672" t="s">
        <v>1120</v>
      </c>
      <c r="J93" s="673"/>
    </row>
    <row r="94" spans="1:10" x14ac:dyDescent="0.35">
      <c r="A94" s="659" t="s">
        <v>1260</v>
      </c>
      <c r="B94" s="659"/>
      <c r="C94" s="659"/>
      <c r="D94" s="659" t="s">
        <v>211</v>
      </c>
      <c r="E94" s="462"/>
      <c r="F94" s="659" t="str">
        <f ca="1">CONCATENATE('Для друку'!U674,". ",'Для друку'!D675,"  /   ",'Для друку'!U676,". ",'Для друку'!D677)</f>
        <v xml:space="preserve"> .    /    .  </v>
      </c>
      <c r="G94" s="659"/>
      <c r="H94" s="339"/>
      <c r="I94" s="672" t="s">
        <v>1281</v>
      </c>
      <c r="J94" s="673"/>
    </row>
    <row r="95" spans="1:10" x14ac:dyDescent="0.35">
      <c r="A95" s="659" t="s">
        <v>1121</v>
      </c>
      <c r="B95" s="659"/>
      <c r="C95" s="659"/>
      <c r="D95" s="659" t="s">
        <v>211</v>
      </c>
      <c r="E95" s="462"/>
      <c r="F95" s="659" t="str">
        <f ca="1">CONCATENATE('Для друку'!U682,". ",'Для друку'!D683,"  /  ",'Для друку'!U684,". ",'Для друку'!D685)</f>
        <v xml:space="preserve"> .    /   .  </v>
      </c>
      <c r="G95" s="659"/>
      <c r="H95" s="339"/>
      <c r="I95" s="672" t="s">
        <v>1122</v>
      </c>
      <c r="J95" s="673"/>
    </row>
    <row r="96" spans="1:10" ht="14.5" customHeight="1" x14ac:dyDescent="0.35">
      <c r="A96" s="659" t="s">
        <v>1261</v>
      </c>
      <c r="B96" s="659"/>
      <c r="C96" s="659"/>
      <c r="D96" s="659" t="s">
        <v>211</v>
      </c>
      <c r="E96" s="462"/>
      <c r="F96" s="671" t="str">
        <f ca="1">CONCATENATE('Для друку'!U686,". ",'Для друку'!D687)</f>
        <v xml:space="preserve"> .  </v>
      </c>
      <c r="G96" s="659"/>
      <c r="H96" s="339"/>
      <c r="I96" s="672" t="s">
        <v>1117</v>
      </c>
      <c r="J96" s="673"/>
    </row>
    <row r="97" spans="1:15" x14ac:dyDescent="0.35">
      <c r="A97" s="644" t="s">
        <v>1123</v>
      </c>
      <c r="B97" s="644"/>
      <c r="C97" s="644"/>
      <c r="D97" s="644"/>
      <c r="E97" s="644"/>
      <c r="F97" s="644"/>
      <c r="G97" s="644"/>
      <c r="H97" s="338"/>
      <c r="I97" s="389"/>
      <c r="J97" s="390"/>
    </row>
    <row r="98" spans="1:15" ht="66.650000000000006" customHeight="1" x14ac:dyDescent="0.35">
      <c r="A98" s="659" t="s">
        <v>1124</v>
      </c>
      <c r="B98" s="659"/>
      <c r="C98" s="659"/>
      <c r="D98" s="659" t="s">
        <v>211</v>
      </c>
      <c r="E98" s="462"/>
      <c r="F98" s="671" t="str">
        <f ca="1">CONCATENATE('Для друку'!U695,". ",'Для друку'!D696)</f>
        <v xml:space="preserve"> .  </v>
      </c>
      <c r="G98" s="659"/>
      <c r="H98" s="341"/>
      <c r="I98" s="389"/>
      <c r="J98" s="390"/>
    </row>
    <row r="99" spans="1:15" ht="53.15" customHeight="1" x14ac:dyDescent="0.35">
      <c r="A99" s="659" t="s">
        <v>1125</v>
      </c>
      <c r="B99" s="659"/>
      <c r="C99" s="659"/>
      <c r="D99" s="659" t="s">
        <v>211</v>
      </c>
      <c r="E99" s="462"/>
      <c r="F99" s="671" t="str">
        <f ca="1">CONCATENATE('Для друку'!U697,". ",'Для друку'!D698)</f>
        <v xml:space="preserve"> .  </v>
      </c>
      <c r="G99" s="659"/>
      <c r="H99" s="341"/>
      <c r="I99" s="672" t="s">
        <v>1126</v>
      </c>
      <c r="J99" s="673"/>
    </row>
    <row r="100" spans="1:15" ht="83.25" customHeight="1" x14ac:dyDescent="0.35">
      <c r="A100" s="659" t="s">
        <v>1127</v>
      </c>
      <c r="B100" s="659"/>
      <c r="C100" s="659"/>
      <c r="D100" s="659" t="s">
        <v>211</v>
      </c>
      <c r="E100" s="462"/>
      <c r="F100" s="659" t="str">
        <f ca="1">CONCATENATE('Для друку'!U699,". ",'Для друку'!$D$700,"  /  ",'Для друку'!U701,". ",'Для друку'!$D$702)</f>
        <v xml:space="preserve"> .    /   .  </v>
      </c>
      <c r="G100" s="659"/>
      <c r="H100" s="341"/>
      <c r="I100" s="672" t="s">
        <v>1128</v>
      </c>
      <c r="J100" s="673"/>
    </row>
    <row r="101" spans="1:15" ht="41.15" customHeight="1" x14ac:dyDescent="0.35">
      <c r="A101" s="659" t="s">
        <v>1129</v>
      </c>
      <c r="B101" s="659"/>
      <c r="C101" s="659"/>
      <c r="D101" s="659" t="s">
        <v>211</v>
      </c>
      <c r="E101" s="462"/>
      <c r="F101" s="671" t="str">
        <f ca="1">CONCATENATE('Для друку'!U703,". ",'Для друку'!$D$704)</f>
        <v xml:space="preserve"> .  </v>
      </c>
      <c r="G101" s="659"/>
      <c r="H101" s="341"/>
      <c r="I101" s="672" t="s">
        <v>1128</v>
      </c>
      <c r="J101" s="673"/>
    </row>
    <row r="102" spans="1:15" ht="14.5" customHeight="1" x14ac:dyDescent="0.35">
      <c r="A102" s="644" t="s">
        <v>1130</v>
      </c>
      <c r="B102" s="644"/>
      <c r="C102" s="644"/>
      <c r="D102" s="644"/>
      <c r="E102" s="644"/>
      <c r="F102" s="644"/>
      <c r="G102" s="644"/>
      <c r="H102" s="338"/>
      <c r="I102" s="672" t="s">
        <v>1262</v>
      </c>
      <c r="J102" s="673"/>
      <c r="K102" s="673"/>
      <c r="L102" s="673"/>
      <c r="M102" s="673"/>
      <c r="N102" s="673"/>
      <c r="O102" s="673"/>
    </row>
    <row r="103" spans="1:15" ht="45" customHeight="1" x14ac:dyDescent="0.35">
      <c r="A103" s="659" t="s">
        <v>1263</v>
      </c>
      <c r="B103" s="659"/>
      <c r="C103" s="659"/>
      <c r="D103" s="659" t="s">
        <v>211</v>
      </c>
      <c r="E103" s="462"/>
      <c r="F103" s="671" t="str">
        <f ca="1">CONCATENATE('Для друку'!U712,". ",'Для друку'!D713)</f>
        <v xml:space="preserve"> .  </v>
      </c>
      <c r="G103" s="659"/>
      <c r="H103" s="341"/>
      <c r="I103" s="672" t="s">
        <v>1131</v>
      </c>
      <c r="J103" s="673"/>
      <c r="K103" s="673"/>
      <c r="L103" s="673"/>
      <c r="M103" s="673"/>
      <c r="N103" s="673"/>
      <c r="O103" s="673"/>
    </row>
    <row r="104" spans="1:15" ht="67" customHeight="1" x14ac:dyDescent="0.35">
      <c r="A104" s="659" t="s">
        <v>1264</v>
      </c>
      <c r="B104" s="659"/>
      <c r="C104" s="659"/>
      <c r="D104" s="659"/>
      <c r="E104" s="462"/>
      <c r="F104" s="671" t="str">
        <f ca="1">CONCATENATE('Для друку'!U714,". ",'Для друку'!$D$715)</f>
        <v xml:space="preserve"> .  </v>
      </c>
      <c r="G104" s="659"/>
      <c r="H104" s="341"/>
      <c r="I104" s="672" t="s">
        <v>1131</v>
      </c>
      <c r="J104" s="673"/>
      <c r="K104" s="673"/>
      <c r="L104" s="673"/>
      <c r="M104" s="673"/>
      <c r="N104" s="673"/>
      <c r="O104" s="673"/>
    </row>
    <row r="105" spans="1:15" ht="54" customHeight="1" x14ac:dyDescent="0.35">
      <c r="A105" s="659" t="s">
        <v>1265</v>
      </c>
      <c r="B105" s="659"/>
      <c r="C105" s="659"/>
      <c r="D105" s="659" t="s">
        <v>211</v>
      </c>
      <c r="E105" s="462"/>
      <c r="F105" s="671" t="str">
        <f ca="1">CONCATENATE('Для друку'!U716,". ",'Для друку'!$D$717)</f>
        <v xml:space="preserve"> .  </v>
      </c>
      <c r="G105" s="659"/>
      <c r="H105" s="341"/>
      <c r="I105" s="672" t="s">
        <v>1266</v>
      </c>
      <c r="J105" s="673"/>
      <c r="K105" s="673"/>
      <c r="L105" s="673"/>
      <c r="M105" s="673"/>
      <c r="N105" s="673"/>
      <c r="O105" s="673"/>
    </row>
    <row r="106" spans="1:15" ht="67.5" customHeight="1" x14ac:dyDescent="0.35">
      <c r="A106" s="659" t="s">
        <v>1132</v>
      </c>
      <c r="B106" s="659"/>
      <c r="C106" s="659"/>
      <c r="D106" s="659" t="s">
        <v>211</v>
      </c>
      <c r="E106" s="462"/>
      <c r="F106" s="671" t="str">
        <f ca="1">CONCATENATE('Для друку'!U718,". ",'Для друку'!$D$719)</f>
        <v xml:space="preserve"> .  </v>
      </c>
      <c r="G106" s="659"/>
      <c r="H106" s="341"/>
      <c r="I106" s="389"/>
      <c r="J106" s="390"/>
    </row>
    <row r="107" spans="1:15" ht="14.5" customHeight="1" x14ac:dyDescent="0.35">
      <c r="A107" s="644" t="s">
        <v>1267</v>
      </c>
      <c r="B107" s="644"/>
      <c r="C107" s="644"/>
      <c r="D107" s="644"/>
      <c r="E107" s="644"/>
      <c r="F107" s="644"/>
      <c r="G107" s="644"/>
      <c r="H107" s="338"/>
      <c r="I107" s="389"/>
      <c r="J107" s="390"/>
    </row>
    <row r="108" spans="1:15" ht="29.15" customHeight="1" x14ac:dyDescent="0.35">
      <c r="A108" s="659" t="s">
        <v>1268</v>
      </c>
      <c r="B108" s="659"/>
      <c r="C108" s="659"/>
      <c r="D108" s="659"/>
      <c r="E108" s="462"/>
      <c r="F108" s="671" t="str">
        <f ca="1">CONCATENATE('Для друку'!U727,". ",'Для друку'!D728,"; ",'Для друку'!U729,". ",'Для друку'!D730,"; ",'Для друку'!U731,". ",'Для друку'!D732)</f>
        <v xml:space="preserve"> .  ;  .  ;  .  </v>
      </c>
      <c r="G108" s="659"/>
      <c r="H108" s="341"/>
      <c r="I108" s="672" t="s">
        <v>1269</v>
      </c>
      <c r="J108" s="673"/>
      <c r="K108" s="673"/>
      <c r="L108" s="673"/>
      <c r="M108" s="673"/>
      <c r="N108" s="673"/>
      <c r="O108" s="673"/>
    </row>
    <row r="109" spans="1:15" ht="42.75" customHeight="1" x14ac:dyDescent="0.35">
      <c r="A109" s="659" t="s">
        <v>1133</v>
      </c>
      <c r="B109" s="659"/>
      <c r="C109" s="659"/>
      <c r="D109" s="659" t="s">
        <v>211</v>
      </c>
      <c r="E109" s="462"/>
      <c r="F109" s="671" t="str">
        <f ca="1">CONCATENATE('Для друку'!U740,". ",'Для друку'!D741)</f>
        <v xml:space="preserve"> .  </v>
      </c>
      <c r="G109" s="659"/>
      <c r="H109" s="339"/>
      <c r="I109" s="389" t="s">
        <v>1134</v>
      </c>
      <c r="J109" s="390"/>
    </row>
    <row r="110" spans="1:15" ht="94.5" customHeight="1" x14ac:dyDescent="0.35">
      <c r="A110" s="659" t="s">
        <v>1135</v>
      </c>
      <c r="B110" s="659"/>
      <c r="C110" s="659"/>
      <c r="D110" s="659" t="s">
        <v>211</v>
      </c>
      <c r="E110" s="462"/>
      <c r="F110" s="671" t="str">
        <f ca="1">CONCATENATE('Для друку'!U749,". ",'Для друку'!D750)</f>
        <v xml:space="preserve"> .  </v>
      </c>
      <c r="G110" s="659"/>
      <c r="H110" s="339"/>
      <c r="I110" s="389"/>
      <c r="J110" s="390"/>
    </row>
    <row r="111" spans="1:15" ht="32.25" customHeight="1" x14ac:dyDescent="0.35">
      <c r="A111" s="659" t="s">
        <v>1136</v>
      </c>
      <c r="B111" s="659"/>
      <c r="C111" s="659"/>
      <c r="D111" s="659" t="s">
        <v>211</v>
      </c>
      <c r="E111" s="462"/>
      <c r="F111" s="671" t="str">
        <f ca="1">CONCATENATE('Для друку'!U751,". ",'Для друку'!D752)</f>
        <v xml:space="preserve"> .  </v>
      </c>
      <c r="G111" s="659"/>
      <c r="H111" s="342"/>
      <c r="I111" s="389"/>
      <c r="J111" s="390"/>
    </row>
    <row r="112" spans="1:15" x14ac:dyDescent="0.35">
      <c r="A112" s="659" t="s">
        <v>1137</v>
      </c>
      <c r="B112" s="659"/>
      <c r="C112" s="659"/>
      <c r="D112" s="659" t="s">
        <v>211</v>
      </c>
      <c r="E112" s="462"/>
      <c r="F112" s="671" t="str">
        <f ca="1">CONCATENATE('Для друку'!U753,". ",'Для друку'!D754)</f>
        <v xml:space="preserve"> .  </v>
      </c>
      <c r="G112" s="659"/>
      <c r="H112" s="339"/>
      <c r="I112" s="389"/>
      <c r="J112" s="390"/>
    </row>
    <row r="113" spans="1:16" ht="15.5" x14ac:dyDescent="0.35">
      <c r="A113" s="638" t="s">
        <v>1270</v>
      </c>
      <c r="B113" s="638"/>
      <c r="C113" s="638"/>
      <c r="D113" s="638"/>
      <c r="E113" s="638"/>
      <c r="F113" s="638"/>
      <c r="G113" s="638"/>
      <c r="H113" s="343"/>
      <c r="I113" s="425"/>
      <c r="J113" s="404"/>
    </row>
    <row r="114" spans="1:16" x14ac:dyDescent="0.35">
      <c r="A114" s="669" t="s">
        <v>1138</v>
      </c>
      <c r="B114" s="669"/>
      <c r="C114" s="669"/>
      <c r="D114" s="669"/>
      <c r="E114" s="385" t="s">
        <v>1139</v>
      </c>
      <c r="F114" s="669" t="s">
        <v>1086</v>
      </c>
      <c r="G114" s="669"/>
      <c r="H114" s="392"/>
      <c r="I114" s="426"/>
      <c r="J114" s="427"/>
      <c r="K114" s="393"/>
      <c r="L114" s="393"/>
      <c r="M114" s="393"/>
      <c r="N114" s="393"/>
      <c r="O114" s="393"/>
      <c r="P114" s="393"/>
    </row>
    <row r="115" spans="1:16" x14ac:dyDescent="0.35">
      <c r="A115" s="659" t="s">
        <v>1140</v>
      </c>
      <c r="B115" s="659"/>
      <c r="C115" s="659"/>
      <c r="D115" s="659" t="s">
        <v>209</v>
      </c>
      <c r="E115" s="462"/>
      <c r="F115" s="659"/>
      <c r="G115" s="659"/>
      <c r="H115" s="321"/>
      <c r="I115" s="389"/>
      <c r="J115" s="390"/>
    </row>
    <row r="116" spans="1:16" ht="27.75" customHeight="1" x14ac:dyDescent="0.35">
      <c r="A116" s="659" t="s">
        <v>1271</v>
      </c>
      <c r="B116" s="659"/>
      <c r="C116" s="659"/>
      <c r="D116" s="659" t="s">
        <v>209</v>
      </c>
      <c r="E116" s="462"/>
      <c r="F116" s="659"/>
      <c r="G116" s="659"/>
      <c r="H116" s="321"/>
      <c r="I116" s="389"/>
      <c r="J116" s="390"/>
    </row>
    <row r="117" spans="1:16" ht="27.75" customHeight="1" x14ac:dyDescent="0.35">
      <c r="A117" s="659" t="s">
        <v>1141</v>
      </c>
      <c r="B117" s="659"/>
      <c r="C117" s="659"/>
      <c r="D117" s="659" t="s">
        <v>209</v>
      </c>
      <c r="E117" s="462"/>
      <c r="F117" s="659"/>
      <c r="G117" s="659"/>
      <c r="H117" s="321"/>
      <c r="I117" s="389"/>
      <c r="J117" s="390"/>
    </row>
    <row r="118" spans="1:16" ht="27.75" customHeight="1" x14ac:dyDescent="0.35">
      <c r="A118" s="659" t="s">
        <v>1284</v>
      </c>
      <c r="B118" s="659"/>
      <c r="C118" s="659"/>
      <c r="D118" s="659" t="s">
        <v>209</v>
      </c>
      <c r="E118" s="462"/>
      <c r="F118" s="659" t="str">
        <f ca="1">CONCATENATE('Для друку'!D630)</f>
        <v xml:space="preserve"> </v>
      </c>
      <c r="G118" s="659"/>
      <c r="H118" s="344"/>
      <c r="I118" s="389"/>
      <c r="J118" s="390"/>
    </row>
    <row r="119" spans="1:16" ht="28" customHeight="1" x14ac:dyDescent="0.35">
      <c r="A119" s="659" t="s">
        <v>1142</v>
      </c>
      <c r="B119" s="659"/>
      <c r="C119" s="659"/>
      <c r="D119" s="659" t="s">
        <v>209</v>
      </c>
      <c r="E119" s="462"/>
      <c r="F119" s="659" t="str">
        <f ca="1">CONCATENATE('Для друку'!U603,". ",'Для друку'!$E$604,"  /  ",
'Для друку'!U605,". ",'Для друку'!$E$606,"  /  ",
'Для друку'!U607,". ",'Для друку'!$E$608,"  /  ",
'Для друку'!U609,". ",'Для друку'!$E$610,"  /  ",
'Для друку'!U611,". ",'Для друку'!$E$612)</f>
        <v xml:space="preserve"> .    /   .    /   .    /   .    /   .  </v>
      </c>
      <c r="G119" s="659"/>
      <c r="H119" s="321"/>
      <c r="I119" s="389"/>
      <c r="J119" s="390"/>
    </row>
    <row r="120" spans="1:16" ht="27.75" customHeight="1" x14ac:dyDescent="0.35">
      <c r="A120" s="659" t="s">
        <v>1143</v>
      </c>
      <c r="B120" s="659"/>
      <c r="C120" s="659"/>
      <c r="D120" s="659" t="s">
        <v>209</v>
      </c>
      <c r="E120" s="462"/>
      <c r="F120" s="659" t="str">
        <f ca="1">CONCATENATE('Для друку'!U613,". ",'Для друку'!E614)</f>
        <v xml:space="preserve"> .  </v>
      </c>
      <c r="G120" s="659"/>
      <c r="H120" s="321"/>
      <c r="I120" s="389"/>
      <c r="J120" s="390"/>
    </row>
    <row r="121" spans="1:16" ht="71.25" customHeight="1" x14ac:dyDescent="0.35">
      <c r="A121" s="659" t="s">
        <v>1285</v>
      </c>
      <c r="B121" s="659"/>
      <c r="C121" s="659"/>
      <c r="D121" s="659" t="s">
        <v>209</v>
      </c>
      <c r="E121" s="462"/>
      <c r="F121" s="677" t="str">
        <f ca="1">'додаток 2_професійна діяльність'!E3</f>
        <v>0 р., 0 міс., 0 дн.</v>
      </c>
      <c r="G121" s="677"/>
      <c r="H121" s="317"/>
      <c r="I121" s="672" t="s">
        <v>1274</v>
      </c>
      <c r="J121" s="673"/>
      <c r="K121" s="673"/>
      <c r="L121" s="673"/>
      <c r="M121" s="673"/>
      <c r="N121" s="673"/>
      <c r="O121" s="673"/>
      <c r="P121" s="673"/>
    </row>
    <row r="122" spans="1:16" ht="42.75" customHeight="1" x14ac:dyDescent="0.35">
      <c r="A122" s="659" t="s">
        <v>1286</v>
      </c>
      <c r="B122" s="659"/>
      <c r="C122" s="659"/>
      <c r="D122" s="659" t="s">
        <v>209</v>
      </c>
      <c r="E122" s="462"/>
      <c r="F122" s="677" t="str">
        <f ca="1">'додаток 2_професійна діяльність'!E4</f>
        <v>0 р., 0 міс., 0 дн.</v>
      </c>
      <c r="G122" s="677"/>
      <c r="H122" s="317"/>
      <c r="I122" s="672"/>
      <c r="J122" s="673"/>
      <c r="K122" s="673"/>
      <c r="L122" s="673"/>
      <c r="M122" s="673"/>
      <c r="N122" s="673"/>
      <c r="O122" s="673"/>
      <c r="P122" s="673"/>
    </row>
    <row r="123" spans="1:16" ht="45.75" customHeight="1" x14ac:dyDescent="0.35">
      <c r="A123" s="659" t="s">
        <v>1144</v>
      </c>
      <c r="B123" s="659"/>
      <c r="C123" s="659"/>
      <c r="D123" s="659" t="s">
        <v>82</v>
      </c>
      <c r="E123" s="462"/>
      <c r="F123" s="677" t="str">
        <f ca="1">'додаток 2_професійна діяльність'!E5</f>
        <v>0 р., 0 міс., 0 дн.</v>
      </c>
      <c r="G123" s="677"/>
      <c r="H123" s="316"/>
      <c r="I123" s="672"/>
      <c r="J123" s="673"/>
      <c r="K123" s="673"/>
      <c r="L123" s="673"/>
      <c r="M123" s="673"/>
      <c r="N123" s="673"/>
      <c r="O123" s="673"/>
      <c r="P123" s="673"/>
    </row>
    <row r="124" spans="1:16" ht="39.65" customHeight="1" x14ac:dyDescent="0.35">
      <c r="A124" s="659" t="s">
        <v>1272</v>
      </c>
      <c r="B124" s="659"/>
      <c r="C124" s="659"/>
      <c r="D124" s="659"/>
      <c r="E124" s="462"/>
      <c r="F124" s="659"/>
      <c r="G124" s="659"/>
      <c r="H124" s="370"/>
      <c r="I124" s="389"/>
    </row>
    <row r="125" spans="1:16" ht="18.649999999999999" customHeight="1" x14ac:dyDescent="0.35">
      <c r="A125" s="659" t="s">
        <v>1273</v>
      </c>
      <c r="B125" s="659"/>
      <c r="C125" s="659"/>
      <c r="D125" s="659"/>
      <c r="E125" s="462"/>
      <c r="F125" s="659"/>
      <c r="G125" s="659"/>
      <c r="H125" s="370"/>
      <c r="I125" s="419" t="s">
        <v>1275</v>
      </c>
    </row>
    <row r="126" spans="1:16" x14ac:dyDescent="0.35">
      <c r="A126" s="345"/>
      <c r="B126" s="345"/>
      <c r="C126" s="345"/>
      <c r="D126" s="345"/>
      <c r="E126" s="345"/>
      <c r="F126" s="346"/>
      <c r="G126" s="346"/>
      <c r="H126" s="342"/>
      <c r="I126" s="389"/>
    </row>
    <row r="127" spans="1:16" ht="14.9" customHeight="1" x14ac:dyDescent="0.35">
      <c r="A127" s="347" t="s">
        <v>1145</v>
      </c>
      <c r="B127" s="348"/>
      <c r="C127" s="318"/>
      <c r="D127" s="318"/>
      <c r="E127" s="675"/>
      <c r="F127" s="675"/>
      <c r="G127" s="675"/>
      <c r="H127" s="321"/>
      <c r="I127" s="389"/>
    </row>
    <row r="128" spans="1:16" ht="14.9" customHeight="1" x14ac:dyDescent="0.35">
      <c r="A128" s="346"/>
      <c r="B128" s="349" t="s">
        <v>1146</v>
      </c>
      <c r="C128" s="318"/>
      <c r="D128" s="350"/>
      <c r="E128" s="676" t="s">
        <v>1147</v>
      </c>
      <c r="F128" s="676"/>
      <c r="G128" s="676"/>
      <c r="H128" s="351"/>
      <c r="I128" s="389"/>
    </row>
    <row r="129" spans="1:9" ht="15" customHeight="1" x14ac:dyDescent="0.35">
      <c r="A129" s="318"/>
      <c r="B129" s="318"/>
      <c r="C129" s="318"/>
      <c r="D129" s="318"/>
      <c r="E129" s="318"/>
      <c r="F129" s="322"/>
      <c r="G129" s="322"/>
      <c r="H129" s="317"/>
      <c r="I129" s="389"/>
    </row>
    <row r="130" spans="1:9" x14ac:dyDescent="0.35"/>
  </sheetData>
  <sheetProtection algorithmName="SHA-512" hashValue="PGCTlJtnIoSEJTjt0Jyvha0iBsV9V2B2DtIUNSscyFC4LcIeGg0vr/BuEx6hhsLxxZvRBgFpLRXHceQLy8DG5Q==" saltValue="NIr/pUbzZWR//Q2eQ8Ol9Q==" spinCount="100000" sheet="1" formatCells="0" formatRows="0" insertRows="0" insertHyperlinks="0" deleteRows="0" sort="0" autoFilter="0" pivotTables="0"/>
  <mergeCells count="230">
    <mergeCell ref="I108:O108"/>
    <mergeCell ref="A124:D124"/>
    <mergeCell ref="F124:G124"/>
    <mergeCell ref="A125:D125"/>
    <mergeCell ref="F125:G125"/>
    <mergeCell ref="I121:P123"/>
    <mergeCell ref="J35:O37"/>
    <mergeCell ref="I55:J55"/>
    <mergeCell ref="A56:D56"/>
    <mergeCell ref="F56:G56"/>
    <mergeCell ref="A57:D57"/>
    <mergeCell ref="F57:G57"/>
    <mergeCell ref="A81:D81"/>
    <mergeCell ref="I78:J78"/>
    <mergeCell ref="I77:O77"/>
    <mergeCell ref="F81:G81"/>
    <mergeCell ref="A122:D122"/>
    <mergeCell ref="F122:G122"/>
    <mergeCell ref="A123:D123"/>
    <mergeCell ref="F123:G123"/>
    <mergeCell ref="A112:D112"/>
    <mergeCell ref="F112:G112"/>
    <mergeCell ref="A113:G113"/>
    <mergeCell ref="I2:J2"/>
    <mergeCell ref="B16:G16"/>
    <mergeCell ref="B17:G17"/>
    <mergeCell ref="I17:J17"/>
    <mergeCell ref="I13:J13"/>
    <mergeCell ref="A26:G26"/>
    <mergeCell ref="A27:C27"/>
    <mergeCell ref="D27:G27"/>
    <mergeCell ref="A28:C28"/>
    <mergeCell ref="D28:G28"/>
    <mergeCell ref="A23:B23"/>
    <mergeCell ref="A19:B19"/>
    <mergeCell ref="D19:F19"/>
    <mergeCell ref="A24:B24"/>
    <mergeCell ref="D24:F24"/>
    <mergeCell ref="A6:B6"/>
    <mergeCell ref="C6:G6"/>
    <mergeCell ref="A7:B7"/>
    <mergeCell ref="C7:G7"/>
    <mergeCell ref="E127:G127"/>
    <mergeCell ref="E128:G128"/>
    <mergeCell ref="A119:D119"/>
    <mergeCell ref="F119:G119"/>
    <mergeCell ref="A120:D120"/>
    <mergeCell ref="F120:G120"/>
    <mergeCell ref="A121:D121"/>
    <mergeCell ref="F121:G121"/>
    <mergeCell ref="A116:D116"/>
    <mergeCell ref="F116:G116"/>
    <mergeCell ref="A117:D117"/>
    <mergeCell ref="F117:G117"/>
    <mergeCell ref="A118:D118"/>
    <mergeCell ref="F118:G118"/>
    <mergeCell ref="A114:D114"/>
    <mergeCell ref="F114:G114"/>
    <mergeCell ref="A115:D115"/>
    <mergeCell ref="F115:G115"/>
    <mergeCell ref="A109:D109"/>
    <mergeCell ref="F109:G109"/>
    <mergeCell ref="A110:D110"/>
    <mergeCell ref="F110:G110"/>
    <mergeCell ref="A111:D111"/>
    <mergeCell ref="F111:G111"/>
    <mergeCell ref="A108:D108"/>
    <mergeCell ref="F108:G108"/>
    <mergeCell ref="A105:D105"/>
    <mergeCell ref="F105:G105"/>
    <mergeCell ref="A106:D106"/>
    <mergeCell ref="F106:G106"/>
    <mergeCell ref="A107:G107"/>
    <mergeCell ref="A102:G102"/>
    <mergeCell ref="A103:D103"/>
    <mergeCell ref="F103:G103"/>
    <mergeCell ref="A104:D104"/>
    <mergeCell ref="F104:G104"/>
    <mergeCell ref="I102:O102"/>
    <mergeCell ref="I103:O103"/>
    <mergeCell ref="I104:O104"/>
    <mergeCell ref="I105:O105"/>
    <mergeCell ref="A99:D99"/>
    <mergeCell ref="F99:G99"/>
    <mergeCell ref="I99:J99"/>
    <mergeCell ref="A100:D100"/>
    <mergeCell ref="F100:G100"/>
    <mergeCell ref="A101:D101"/>
    <mergeCell ref="F101:G101"/>
    <mergeCell ref="A96:D96"/>
    <mergeCell ref="F96:G96"/>
    <mergeCell ref="I96:J96"/>
    <mergeCell ref="A97:G97"/>
    <mergeCell ref="A98:D98"/>
    <mergeCell ref="F98:G98"/>
    <mergeCell ref="I100:J100"/>
    <mergeCell ref="I101:J101"/>
    <mergeCell ref="A94:D94"/>
    <mergeCell ref="F94:G94"/>
    <mergeCell ref="I94:J94"/>
    <mergeCell ref="A95:D95"/>
    <mergeCell ref="F95:G95"/>
    <mergeCell ref="I95:J95"/>
    <mergeCell ref="A91:D91"/>
    <mergeCell ref="F91:G91"/>
    <mergeCell ref="A92:G92"/>
    <mergeCell ref="A93:D93"/>
    <mergeCell ref="F93:G93"/>
    <mergeCell ref="I93:J93"/>
    <mergeCell ref="A89:D89"/>
    <mergeCell ref="F89:G89"/>
    <mergeCell ref="I89:J89"/>
    <mergeCell ref="A90:D90"/>
    <mergeCell ref="F90:G90"/>
    <mergeCell ref="I90:J90"/>
    <mergeCell ref="A87:D87"/>
    <mergeCell ref="F87:G87"/>
    <mergeCell ref="I87:J87"/>
    <mergeCell ref="A88:D88"/>
    <mergeCell ref="F88:G88"/>
    <mergeCell ref="I88:J88"/>
    <mergeCell ref="A84:G84"/>
    <mergeCell ref="A85:D85"/>
    <mergeCell ref="F85:G85"/>
    <mergeCell ref="A86:D86"/>
    <mergeCell ref="F86:G86"/>
    <mergeCell ref="I86:J86"/>
    <mergeCell ref="A79:D79"/>
    <mergeCell ref="F79:G79"/>
    <mergeCell ref="A80:D80"/>
    <mergeCell ref="F80:G80"/>
    <mergeCell ref="A82:G82"/>
    <mergeCell ref="A83:D83"/>
    <mergeCell ref="F83:G83"/>
    <mergeCell ref="A75:D75"/>
    <mergeCell ref="F75:G75"/>
    <mergeCell ref="A76:G76"/>
    <mergeCell ref="A77:D77"/>
    <mergeCell ref="F77:G77"/>
    <mergeCell ref="A78:D78"/>
    <mergeCell ref="F78:G78"/>
    <mergeCell ref="A71:D71"/>
    <mergeCell ref="F71:G71"/>
    <mergeCell ref="A72:G72"/>
    <mergeCell ref="A73:D73"/>
    <mergeCell ref="F73:G73"/>
    <mergeCell ref="A74:D74"/>
    <mergeCell ref="F74:G74"/>
    <mergeCell ref="A67:D67"/>
    <mergeCell ref="F67:G67"/>
    <mergeCell ref="A68:G68"/>
    <mergeCell ref="A69:D69"/>
    <mergeCell ref="F69:G69"/>
    <mergeCell ref="A70:D70"/>
    <mergeCell ref="F70:G70"/>
    <mergeCell ref="A63:G63"/>
    <mergeCell ref="A64:D64"/>
    <mergeCell ref="F64:G64"/>
    <mergeCell ref="A65:D65"/>
    <mergeCell ref="F65:G65"/>
    <mergeCell ref="A66:D66"/>
    <mergeCell ref="F66:G66"/>
    <mergeCell ref="A60:D60"/>
    <mergeCell ref="F60:G60"/>
    <mergeCell ref="A61:D61"/>
    <mergeCell ref="F61:G61"/>
    <mergeCell ref="A62:D62"/>
    <mergeCell ref="F62:G62"/>
    <mergeCell ref="A59:G59"/>
    <mergeCell ref="A47:B47"/>
    <mergeCell ref="E47:G47"/>
    <mergeCell ref="A48:B48"/>
    <mergeCell ref="E48:G48"/>
    <mergeCell ref="A44:B44"/>
    <mergeCell ref="E44:G44"/>
    <mergeCell ref="A45:B45"/>
    <mergeCell ref="E45:G45"/>
    <mergeCell ref="A46:B46"/>
    <mergeCell ref="E46:G46"/>
    <mergeCell ref="A49:B49"/>
    <mergeCell ref="E49:G49"/>
    <mergeCell ref="A50:B50"/>
    <mergeCell ref="E50:G50"/>
    <mergeCell ref="A51:B51"/>
    <mergeCell ref="E51:G51"/>
    <mergeCell ref="A53:G53"/>
    <mergeCell ref="A54:D54"/>
    <mergeCell ref="F54:G54"/>
    <mergeCell ref="A55:D55"/>
    <mergeCell ref="F55:G55"/>
    <mergeCell ref="A39:D39"/>
    <mergeCell ref="A41:G41"/>
    <mergeCell ref="A42:B42"/>
    <mergeCell ref="E42:G42"/>
    <mergeCell ref="A43:B43"/>
    <mergeCell ref="E43:G43"/>
    <mergeCell ref="A34:D34"/>
    <mergeCell ref="A35:D35"/>
    <mergeCell ref="A36:D36"/>
    <mergeCell ref="A37:D37"/>
    <mergeCell ref="A38:D38"/>
    <mergeCell ref="A33:G33"/>
    <mergeCell ref="A29:C29"/>
    <mergeCell ref="D29:G29"/>
    <mergeCell ref="A30:C30"/>
    <mergeCell ref="F30:G30"/>
    <mergeCell ref="A31:C31"/>
    <mergeCell ref="E31:G31"/>
    <mergeCell ref="A15:G15"/>
    <mergeCell ref="I9:J9"/>
    <mergeCell ref="A22:B22"/>
    <mergeCell ref="A11:B11"/>
    <mergeCell ref="C11:G11"/>
    <mergeCell ref="A12:B12"/>
    <mergeCell ref="C12:G12"/>
    <mergeCell ref="A13:B13"/>
    <mergeCell ref="C13:G13"/>
    <mergeCell ref="A10:B10"/>
    <mergeCell ref="C10:G10"/>
    <mergeCell ref="D20:F20"/>
    <mergeCell ref="A1:G1"/>
    <mergeCell ref="A2:G2"/>
    <mergeCell ref="A3:E3"/>
    <mergeCell ref="A4:G4"/>
    <mergeCell ref="A5:B5"/>
    <mergeCell ref="C5:G5"/>
    <mergeCell ref="A8:B8"/>
    <mergeCell ref="C8:G8"/>
    <mergeCell ref="A9:B9"/>
    <mergeCell ref="C9:G9"/>
  </mergeCells>
  <conditionalFormatting sqref="A5:B5">
    <cfRule type="expression" dxfId="0" priority="1">
      <formula>$A$5="ОБРАТИ ЗІ СПИСКУ"</formula>
    </cfRule>
  </conditionalFormatting>
  <dataValidations count="10">
    <dataValidation type="list" allowBlank="1" sqref="E43:G51">
      <mc:AlternateContent xmlns:x12ac="http://schemas.microsoft.com/office/spreadsheetml/2011/1/ac" xmlns:mc="http://schemas.openxmlformats.org/markup-compatibility/2006">
        <mc:Choice Requires="x12ac">
          <x12ac:list>відсутня негативна інформація,позитивний висновок,"окремі зауваження, які не є ознаками"</x12ac:list>
        </mc:Choice>
        <mc:Fallback>
          <formula1>"відсутня негативна інформація,позитивний висновок,окремі зауваження, які не є ознаками"</formula1>
        </mc:Fallback>
      </mc:AlternateContent>
    </dataValidation>
    <dataValidation type="list" allowBlank="1" showInputMessage="1" showErrorMessage="1" sqref="E60:E62 E69:E71 E93:E96 E64:E67 E77:E81 E73:E75 E98:E101 E108:E112 E55:E58 E85:E91 E103:E106 E115:E125">
      <formula1>"Так,Ні,-"</formula1>
    </dataValidation>
    <dataValidation type="list" allowBlank="1" showInputMessage="1" showErrorMessage="1" sqref="G24">
      <formula1>"так,ні"</formula1>
    </dataValidation>
    <dataValidation type="list" allowBlank="1" showInputMessage="1" showErrorMessage="1" sqref="C24">
      <formula1>"електронна,паперова"</formula1>
    </dataValidation>
    <dataValidation type="list" allowBlank="1" showInputMessage="1" showErrorMessage="1" sqref="I11">
      <formula1>"некомплект,не розпочався перебіг строку розгляду (пп. 2 п. 18 Постанови № 39)"</formula1>
    </dataValidation>
    <dataValidation type="list" allowBlank="1" showInputMessage="1" showErrorMessage="1" sqref="A5:B5">
      <formula1>"ОБРАТИ ЗІ СПИСКУ,Страховик,Об’єднана кредитна спілка,Платіжна установа,Установа електронних грошей,Оператор поштового зв’язку"</formula1>
    </dataValidation>
    <dataValidation type="list" allowBlank="1" showInputMessage="1" showErrorMessage="1" sqref="C17:G18 B17">
      <formula1>"клопотання про незастосування ознаки небездоганної ділової репутації"</formula1>
    </dataValidation>
    <dataValidation type="list" allowBlank="1" showInputMessage="1" showErrorMessage="1" sqref="B16">
      <formula1>"погодження на посаду (вступ на посаду з дати обрання/призначення), погодження на посаду (вступ на посаду після погодження), погодження кандидата на посаду"</formula1>
    </dataValidation>
    <dataValidation type="list" allowBlank="1" showInputMessage="1" sqref="F30:G30">
      <formula1>"по теперішній час"</formula1>
    </dataValidation>
    <dataValidation type="list" allowBlank="1" showInputMessage="1" showErrorMessage="1" sqref="D31">
      <formula1>"так,ні,-"</formula1>
    </dataValidation>
  </dataValidations>
  <pageMargins left="0.98425196850393704" right="0.19685039370078741" top="0.39370078740157483" bottom="0.39370078740157483" header="0.19685039370078741" footer="0.19685039370078741"/>
  <pageSetup paperSize="9" scale="97" fitToHeight="0" orientation="portrait" horizontalDpi="4294967293" r:id="rId1"/>
  <headerFooter>
    <oddFooter>&amp;R&amp;P</oddFooter>
  </headerFooter>
  <colBreaks count="1" manualBreakCount="1">
    <brk id="8" max="271"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H115"/>
  <sheetViews>
    <sheetView showGridLines="0" showZeros="0" zoomScale="85" zoomScaleNormal="85" zoomScaleSheetLayoutView="100" workbookViewId="0">
      <selection activeCell="C113" sqref="A113:XFD1048576"/>
    </sheetView>
  </sheetViews>
  <sheetFormatPr defaultColWidth="0" defaultRowHeight="14.5" zeroHeight="1" x14ac:dyDescent="0.35"/>
  <cols>
    <col min="1" max="1" width="24.453125" customWidth="1"/>
    <col min="2" max="2" width="11.81640625" customWidth="1"/>
    <col min="3" max="3" width="12.453125" customWidth="1"/>
    <col min="4" max="4" width="21" customWidth="1"/>
    <col min="5" max="5" width="39.453125" customWidth="1"/>
    <col min="6" max="6" width="0.81640625" customWidth="1"/>
    <col min="7" max="7" width="15.81640625" customWidth="1"/>
    <col min="8" max="8" width="3.81640625" customWidth="1"/>
    <col min="9" max="11" width="10.453125" customWidth="1"/>
    <col min="12" max="12" width="10.1796875" customWidth="1"/>
    <col min="13" max="13" width="5" customWidth="1"/>
    <col min="14" max="15" width="8.1796875" customWidth="1"/>
    <col min="16" max="21" width="3.81640625" customWidth="1"/>
    <col min="22" max="30" width="6.81640625" hidden="1" customWidth="1"/>
    <col min="31" max="34" width="6.1796875" hidden="1" customWidth="1"/>
    <col min="35" max="16384" width="6.453125" hidden="1"/>
  </cols>
  <sheetData>
    <row r="1" spans="1:34" x14ac:dyDescent="0.35"/>
    <row r="2" spans="1:34" x14ac:dyDescent="0.35">
      <c r="D2" s="355" t="s">
        <v>1148</v>
      </c>
      <c r="G2" s="380"/>
      <c r="AB2" s="363" t="s">
        <v>1149</v>
      </c>
      <c r="AC2" s="363" t="s">
        <v>1150</v>
      </c>
      <c r="AD2" s="363" t="s">
        <v>1150</v>
      </c>
      <c r="AE2" s="363" t="s">
        <v>1151</v>
      </c>
      <c r="AF2" s="363" t="s">
        <v>1151</v>
      </c>
      <c r="AG2" s="363" t="s">
        <v>1152</v>
      </c>
      <c r="AH2" s="363" t="s">
        <v>1152</v>
      </c>
    </row>
    <row r="3" spans="1:34" x14ac:dyDescent="0.35">
      <c r="B3" s="353" t="s">
        <v>1153</v>
      </c>
      <c r="E3" s="357" t="str">
        <f ca="1">CONCATENATE(год_1," р., ",мес_1," міс., ",д_1," дн.")</f>
        <v>0 р., 0 міс., 0 дн.</v>
      </c>
      <c r="G3" s="380"/>
      <c r="H3" s="354" t="s">
        <v>1154</v>
      </c>
      <c r="AB3" s="363">
        <f ca="1">SUMIF($X$9:$X$112,"ТАК",$AF$9:$AF$112)</f>
        <v>0</v>
      </c>
      <c r="AC3" s="363">
        <f ca="1">AB3/365</f>
        <v>0</v>
      </c>
      <c r="AD3" s="363">
        <f ca="1">ROUNDDOWN(AC3,0)</f>
        <v>0</v>
      </c>
      <c r="AE3" s="363">
        <f ca="1">(AC3-AD3)*12</f>
        <v>0</v>
      </c>
      <c r="AF3" s="363">
        <f ca="1">ROUNDDOWN(AE3,0)</f>
        <v>0</v>
      </c>
      <c r="AG3" s="363">
        <f ca="1">(AE3-AF3)*30.42</f>
        <v>0</v>
      </c>
      <c r="AH3" s="363">
        <f ca="1">ROUNDDOWN(AG3,0)</f>
        <v>0</v>
      </c>
    </row>
    <row r="4" spans="1:34" x14ac:dyDescent="0.35">
      <c r="C4" s="353" t="s">
        <v>1155</v>
      </c>
      <c r="E4" s="357" t="str">
        <f ca="1">CONCATENATE(год_2," р., ",мес_2," міс., ",д_2," дн.")</f>
        <v>0 р., 0 міс., 0 дн.</v>
      </c>
      <c r="G4" s="380"/>
      <c r="H4" s="354" t="s">
        <v>1156</v>
      </c>
      <c r="AB4" s="363">
        <f ca="1">SUMIFS($AF$9:$AF$112,$X$9:$X$112,"ТАК",$Y$9:$Y$112,"ТАК")</f>
        <v>0</v>
      </c>
      <c r="AC4" s="363">
        <f ca="1">AB4/365</f>
        <v>0</v>
      </c>
      <c r="AD4" s="363">
        <f ca="1">ROUNDDOWN(AC4,0)</f>
        <v>0</v>
      </c>
      <c r="AE4" s="363">
        <f ca="1">(AC4-AD4)*12</f>
        <v>0</v>
      </c>
      <c r="AF4" s="363">
        <f ca="1">ROUNDDOWN(AE4,0)</f>
        <v>0</v>
      </c>
      <c r="AG4" s="363">
        <f ca="1">(AE4-AF4)*30.42</f>
        <v>0</v>
      </c>
      <c r="AH4" s="363">
        <f ca="1">ROUNDDOWN(AG4,0)</f>
        <v>0</v>
      </c>
    </row>
    <row r="5" spans="1:34" x14ac:dyDescent="0.35">
      <c r="C5" s="353" t="s">
        <v>1157</v>
      </c>
      <c r="E5" s="357" t="str">
        <f ca="1">CONCATENATE(год_3," р., ",мес_3," міс., ",д_3," дн.")</f>
        <v>0 р., 0 міс., 0 дн.</v>
      </c>
      <c r="G5" s="380"/>
      <c r="H5" s="354" t="s">
        <v>1158</v>
      </c>
      <c r="AB5" s="363">
        <f ca="1">(SUMIFS($AF$9:$AF$112,$X$9:$X$112,"ТАК",Z9:Z112,"ТАК"))</f>
        <v>0</v>
      </c>
      <c r="AC5" s="363">
        <f ca="1">AB5/365</f>
        <v>0</v>
      </c>
      <c r="AD5" s="363">
        <f ca="1">ROUNDDOWN(AC5,0)</f>
        <v>0</v>
      </c>
      <c r="AE5" s="363">
        <f ca="1">(AC5-AD5)*12</f>
        <v>0</v>
      </c>
      <c r="AF5" s="363">
        <f ca="1">ROUNDDOWN(AE5,0)</f>
        <v>0</v>
      </c>
      <c r="AG5" s="363">
        <f ca="1">(AE5-AF5)*30.42</f>
        <v>0</v>
      </c>
      <c r="AH5" s="363">
        <f ca="1">ROUNDDOWN(AG5,0)</f>
        <v>0</v>
      </c>
    </row>
    <row r="6" spans="1:34" x14ac:dyDescent="0.35">
      <c r="G6" s="380"/>
    </row>
    <row r="7" spans="1:34" ht="29.25" customHeight="1" x14ac:dyDescent="0.35">
      <c r="A7" s="699" t="s">
        <v>1168</v>
      </c>
      <c r="B7" s="700" t="s">
        <v>1160</v>
      </c>
      <c r="C7" s="700"/>
      <c r="D7" s="701" t="s">
        <v>126</v>
      </c>
      <c r="E7" s="701" t="s">
        <v>174</v>
      </c>
      <c r="G7" s="702" t="s">
        <v>1161</v>
      </c>
      <c r="I7" t="s">
        <v>1159</v>
      </c>
      <c r="J7" s="353"/>
      <c r="K7" s="353"/>
    </row>
    <row r="8" spans="1:34" ht="35.25" customHeight="1" x14ac:dyDescent="0.35">
      <c r="A8" s="699"/>
      <c r="B8" s="368" t="s">
        <v>1163</v>
      </c>
      <c r="C8" s="368" t="s">
        <v>1164</v>
      </c>
      <c r="D8" s="701"/>
      <c r="E8" s="701"/>
      <c r="G8" s="703"/>
      <c r="I8" s="356" t="s">
        <v>1162</v>
      </c>
      <c r="J8" s="356" t="s">
        <v>1169</v>
      </c>
      <c r="K8" s="356" t="s">
        <v>1170</v>
      </c>
      <c r="AF8" s="36" t="s">
        <v>1165</v>
      </c>
      <c r="AG8">
        <f>IFERROR($C8-$B8,0)</f>
        <v>0</v>
      </c>
    </row>
    <row r="9" spans="1:34" x14ac:dyDescent="0.35">
      <c r="A9" s="440" t="str">
        <f ca="1">'Для друку'!B118</f>
        <v/>
      </c>
      <c r="B9" s="441" t="str">
        <f ca="1">'Для друку'!F118</f>
        <v xml:space="preserve"> </v>
      </c>
      <c r="C9" s="441" t="str">
        <f ca="1">'Для друку'!H118</f>
        <v xml:space="preserve"> </v>
      </c>
      <c r="D9" s="440" t="str">
        <f ca="1">'Для друку'!J118</f>
        <v xml:space="preserve"> </v>
      </c>
      <c r="E9" s="440" t="str">
        <f ca="1">'Для друку'!N118</f>
        <v xml:space="preserve"> </v>
      </c>
      <c r="F9" s="442"/>
      <c r="G9" s="443" t="str">
        <f ca="1">'Для друку'!S118</f>
        <v/>
      </c>
      <c r="H9" s="307"/>
      <c r="I9" s="444"/>
      <c r="J9" s="444"/>
      <c r="K9" s="444"/>
      <c r="V9" s="363" t="str">
        <f ca="1">IF(ISBLANK(INDIRECT("B9"))," ",(INDIRECT("B9")))</f>
        <v xml:space="preserve"> </v>
      </c>
      <c r="W9" s="363" t="str">
        <f ca="1">IF(ISBLANK(INDIRECT("C9"))," ",(INDIRECT("C9")))</f>
        <v xml:space="preserve"> </v>
      </c>
      <c r="X9" s="363" t="str">
        <f ca="1">IF(ISBLANK(INDIRECT("I9"))," ",(INDIRECT("I9")))</f>
        <v xml:space="preserve"> </v>
      </c>
      <c r="Y9" s="363" t="str">
        <f ca="1">IF(ISBLANK(INDIRECT("J9"))," ",(INDIRECT("J9")))</f>
        <v xml:space="preserve"> </v>
      </c>
      <c r="Z9" s="363" t="str">
        <f ca="1">IF(ISBLANK(INDIRECT("K9"))," ",(INDIRECT("K9")))</f>
        <v xml:space="preserve"> </v>
      </c>
      <c r="AA9" s="465"/>
      <c r="AB9" s="465"/>
      <c r="AC9" s="465"/>
      <c r="AD9" s="465"/>
      <c r="AE9" s="465"/>
      <c r="AF9" s="363" t="e">
        <f ca="1">IFERROR(IF(W9-V9&lt;0,TODAY()-V9,W9-V9),TODAY()-V9)</f>
        <v>#VALUE!</v>
      </c>
    </row>
    <row r="10" spans="1:34" x14ac:dyDescent="0.35">
      <c r="A10" s="440" t="str">
        <f ca="1">'Для друку'!B119</f>
        <v/>
      </c>
      <c r="B10" s="441" t="str">
        <f ca="1">'Для друку'!F119</f>
        <v xml:space="preserve"> </v>
      </c>
      <c r="C10" s="441" t="str">
        <f ca="1">'Для друку'!H119</f>
        <v xml:space="preserve"> </v>
      </c>
      <c r="D10" s="440" t="str">
        <f ca="1">'Для друку'!J119</f>
        <v xml:space="preserve"> </v>
      </c>
      <c r="E10" s="440" t="str">
        <f ca="1">'Для друку'!N119</f>
        <v xml:space="preserve"> </v>
      </c>
      <c r="F10" s="442"/>
      <c r="G10" s="443" t="str">
        <f ca="1">'Для друку'!S119</f>
        <v/>
      </c>
      <c r="H10" s="307"/>
      <c r="I10" s="444"/>
      <c r="J10" s="444"/>
      <c r="K10" s="444"/>
      <c r="V10" s="363" t="str">
        <f ca="1">IF(ISBLANK(INDIRECT("B10"))," ",(INDIRECT("B10")))</f>
        <v xml:space="preserve"> </v>
      </c>
      <c r="W10" s="363" t="str">
        <f ca="1">IF(ISBLANK(INDIRECT("C10"))," ",(INDIRECT("C10")))</f>
        <v xml:space="preserve"> </v>
      </c>
      <c r="X10" s="363" t="str">
        <f ca="1">IF(ISBLANK(INDIRECT("I10"))," ",(INDIRECT("I10")))</f>
        <v xml:space="preserve"> </v>
      </c>
      <c r="Y10" s="363" t="str">
        <f ca="1">IF(ISBLANK(INDIRECT("J10"))," ",(INDIRECT("J10")))</f>
        <v xml:space="preserve"> </v>
      </c>
      <c r="Z10" s="363" t="str">
        <f ca="1">IF(ISBLANK(INDIRECT("K10"))," ",(INDIRECT("K10")))</f>
        <v xml:space="preserve"> </v>
      </c>
      <c r="AA10" s="465"/>
      <c r="AB10" s="465"/>
      <c r="AC10" s="465"/>
      <c r="AD10" s="465"/>
      <c r="AE10" s="465"/>
      <c r="AF10" s="363" t="e">
        <f ca="1">IFERROR(IF(W10-V10&lt;0,TODAY()-V10,W10-V10),TODAY()-V10)</f>
        <v>#VALUE!</v>
      </c>
    </row>
    <row r="11" spans="1:34" x14ac:dyDescent="0.35">
      <c r="A11" s="440" t="str">
        <f ca="1">'Для друку'!B120</f>
        <v/>
      </c>
      <c r="B11" s="441" t="str">
        <f ca="1">'Для друку'!F120</f>
        <v xml:space="preserve"> </v>
      </c>
      <c r="C11" s="441" t="str">
        <f ca="1">'Для друку'!H120</f>
        <v xml:space="preserve"> </v>
      </c>
      <c r="D11" s="440" t="str">
        <f ca="1">'Для друку'!J120</f>
        <v xml:space="preserve"> </v>
      </c>
      <c r="E11" s="440" t="str">
        <f ca="1">'Для друку'!N120</f>
        <v xml:space="preserve"> </v>
      </c>
      <c r="F11" s="442"/>
      <c r="G11" s="443" t="str">
        <f ca="1">'Для друку'!S120</f>
        <v/>
      </c>
      <c r="H11" s="307"/>
      <c r="I11" s="444"/>
      <c r="J11" s="444"/>
      <c r="K11" s="444"/>
      <c r="V11" s="363" t="str">
        <f ca="1">IF(ISBLANK(INDIRECT("B11"))," ",(INDIRECT("B11")))</f>
        <v xml:space="preserve"> </v>
      </c>
      <c r="W11" s="363" t="str">
        <f ca="1">IF(ISBLANK(INDIRECT("C11"))," ",(INDIRECT("C11")))</f>
        <v xml:space="preserve"> </v>
      </c>
      <c r="X11" s="363" t="str">
        <f ca="1">IF(ISBLANK(INDIRECT("I11"))," ",(INDIRECT("I11")))</f>
        <v xml:space="preserve"> </v>
      </c>
      <c r="Y11" s="363" t="str">
        <f ca="1">IF(ISBLANK(INDIRECT("J11"))," ",(INDIRECT("J11")))</f>
        <v xml:space="preserve"> </v>
      </c>
      <c r="Z11" s="363" t="str">
        <f ca="1">IF(ISBLANK(INDIRECT("K11"))," ",(INDIRECT("K11")))</f>
        <v xml:space="preserve"> </v>
      </c>
      <c r="AA11" s="465"/>
      <c r="AB11" s="465"/>
      <c r="AC11" s="465"/>
      <c r="AD11" s="465"/>
      <c r="AE11" s="465"/>
      <c r="AF11" s="363" t="e">
        <f t="shared" ref="AF11:AF58" ca="1" si="0">IFERROR(IF(W11-V11&lt;0,TODAY()-V11,W11-V11),TODAY()-V11)</f>
        <v>#VALUE!</v>
      </c>
    </row>
    <row r="12" spans="1:34" x14ac:dyDescent="0.35">
      <c r="A12" s="440" t="str">
        <f ca="1">'Для друку'!B121</f>
        <v/>
      </c>
      <c r="B12" s="441" t="str">
        <f ca="1">'Для друку'!F121</f>
        <v xml:space="preserve"> </v>
      </c>
      <c r="C12" s="441" t="str">
        <f ca="1">'Для друку'!H121</f>
        <v xml:space="preserve"> </v>
      </c>
      <c r="D12" s="440" t="str">
        <f ca="1">'Для друку'!J121</f>
        <v xml:space="preserve"> </v>
      </c>
      <c r="E12" s="440" t="str">
        <f ca="1">'Для друку'!N121</f>
        <v xml:space="preserve"> </v>
      </c>
      <c r="F12" s="442"/>
      <c r="G12" s="443" t="str">
        <f ca="1">'Для друку'!S121</f>
        <v/>
      </c>
      <c r="H12" s="307"/>
      <c r="I12" s="444"/>
      <c r="J12" s="444"/>
      <c r="K12" s="444"/>
      <c r="V12" s="363" t="str">
        <f ca="1">IF(ISBLANK(INDIRECT("B12"))," ",(INDIRECT("B12")))</f>
        <v xml:space="preserve"> </v>
      </c>
      <c r="W12" s="363" t="str">
        <f ca="1">IF(ISBLANK(INDIRECT("C12"))," ",(INDIRECT("C12")))</f>
        <v xml:space="preserve"> </v>
      </c>
      <c r="X12" s="363" t="str">
        <f ca="1">IF(ISBLANK(INDIRECT("I12"))," ",(INDIRECT("I12")))</f>
        <v xml:space="preserve"> </v>
      </c>
      <c r="Y12" s="363" t="str">
        <f ca="1">IF(ISBLANK(INDIRECT("J12"))," ",(INDIRECT("J12")))</f>
        <v xml:space="preserve"> </v>
      </c>
      <c r="Z12" s="363" t="str">
        <f ca="1">IF(ISBLANK(INDIRECT("K12"))," ",(INDIRECT("K12")))</f>
        <v xml:space="preserve"> </v>
      </c>
      <c r="AA12" s="465"/>
      <c r="AB12" s="465"/>
      <c r="AC12" s="465"/>
      <c r="AD12" s="465"/>
      <c r="AE12" s="465"/>
      <c r="AF12" s="363" t="e">
        <f t="shared" ca="1" si="0"/>
        <v>#VALUE!</v>
      </c>
    </row>
    <row r="13" spans="1:34" x14ac:dyDescent="0.35">
      <c r="A13" s="440" t="str">
        <f ca="1">'Для друку'!B122</f>
        <v/>
      </c>
      <c r="B13" s="441" t="str">
        <f ca="1">'Для друку'!F122</f>
        <v xml:space="preserve"> </v>
      </c>
      <c r="C13" s="441" t="str">
        <f ca="1">'Для друку'!H122</f>
        <v xml:space="preserve"> </v>
      </c>
      <c r="D13" s="440" t="str">
        <f ca="1">'Для друку'!J122</f>
        <v xml:space="preserve"> </v>
      </c>
      <c r="E13" s="440" t="str">
        <f ca="1">'Для друку'!N122</f>
        <v xml:space="preserve"> </v>
      </c>
      <c r="F13" s="442"/>
      <c r="G13" s="443" t="str">
        <f ca="1">'Для друку'!S122</f>
        <v/>
      </c>
      <c r="H13" s="307"/>
      <c r="I13" s="444"/>
      <c r="J13" s="444"/>
      <c r="K13" s="444"/>
      <c r="V13" s="363" t="str">
        <f ca="1">IF(ISBLANK(INDIRECT("B13"))," ",(INDIRECT("B13")))</f>
        <v xml:space="preserve"> </v>
      </c>
      <c r="W13" s="363" t="str">
        <f ca="1">IF(ISBLANK(INDIRECT("C13"))," ",(INDIRECT("C13")))</f>
        <v xml:space="preserve"> </v>
      </c>
      <c r="X13" s="363" t="str">
        <f ca="1">IF(ISBLANK(INDIRECT("I13"))," ",(INDIRECT("I13")))</f>
        <v xml:space="preserve"> </v>
      </c>
      <c r="Y13" s="363" t="str">
        <f ca="1">IF(ISBLANK(INDIRECT("J13"))," ",(INDIRECT("J13")))</f>
        <v xml:space="preserve"> </v>
      </c>
      <c r="Z13" s="363" t="str">
        <f ca="1">IF(ISBLANK(INDIRECT("K13"))," ",(INDIRECT("K13")))</f>
        <v xml:space="preserve"> </v>
      </c>
      <c r="AA13" s="465"/>
      <c r="AB13" s="465"/>
      <c r="AC13" s="465"/>
      <c r="AD13" s="465"/>
      <c r="AE13" s="465"/>
      <c r="AF13" s="363" t="e">
        <f t="shared" ca="1" si="0"/>
        <v>#VALUE!</v>
      </c>
    </row>
    <row r="14" spans="1:34" x14ac:dyDescent="0.35">
      <c r="A14" s="440" t="str">
        <f ca="1">'Для друку'!B123</f>
        <v/>
      </c>
      <c r="B14" s="441" t="str">
        <f ca="1">'Для друку'!F123</f>
        <v xml:space="preserve"> </v>
      </c>
      <c r="C14" s="441" t="str">
        <f ca="1">'Для друку'!H123</f>
        <v xml:space="preserve"> </v>
      </c>
      <c r="D14" s="440" t="str">
        <f ca="1">'Для друку'!J123</f>
        <v xml:space="preserve"> </v>
      </c>
      <c r="E14" s="440" t="str">
        <f ca="1">'Для друку'!N123</f>
        <v xml:space="preserve"> </v>
      </c>
      <c r="F14" s="442"/>
      <c r="G14" s="443" t="str">
        <f ca="1">'Для друку'!S123</f>
        <v/>
      </c>
      <c r="H14" s="307"/>
      <c r="I14" s="444"/>
      <c r="J14" s="444"/>
      <c r="K14" s="444"/>
      <c r="V14" s="363" t="str">
        <f ca="1">IF(ISBLANK(INDIRECT("B14"))," ",(INDIRECT("B14")))</f>
        <v xml:space="preserve"> </v>
      </c>
      <c r="W14" s="363" t="str">
        <f ca="1">IF(ISBLANK(INDIRECT("C14"))," ",(INDIRECT("C14")))</f>
        <v xml:space="preserve"> </v>
      </c>
      <c r="X14" s="363" t="str">
        <f ca="1">IF(ISBLANK(INDIRECT("I14"))," ",(INDIRECT("I14")))</f>
        <v xml:space="preserve"> </v>
      </c>
      <c r="Y14" s="363" t="str">
        <f ca="1">IF(ISBLANK(INDIRECT("J14"))," ",(INDIRECT("J14")))</f>
        <v xml:space="preserve"> </v>
      </c>
      <c r="Z14" s="363" t="str">
        <f ca="1">IF(ISBLANK(INDIRECT("K14"))," ",(INDIRECT("K14")))</f>
        <v xml:space="preserve"> </v>
      </c>
      <c r="AA14" s="465"/>
      <c r="AB14" s="465"/>
      <c r="AC14" s="465"/>
      <c r="AD14" s="465"/>
      <c r="AE14" s="465"/>
      <c r="AF14" s="363" t="e">
        <f t="shared" ca="1" si="0"/>
        <v>#VALUE!</v>
      </c>
    </row>
    <row r="15" spans="1:34" x14ac:dyDescent="0.35">
      <c r="A15" s="440" t="str">
        <f ca="1">'Для друку'!B124</f>
        <v/>
      </c>
      <c r="B15" s="441" t="str">
        <f ca="1">'Для друку'!F124</f>
        <v xml:space="preserve"> </v>
      </c>
      <c r="C15" s="441" t="str">
        <f ca="1">'Для друку'!H124</f>
        <v xml:space="preserve"> </v>
      </c>
      <c r="D15" s="440" t="str">
        <f ca="1">'Для друку'!J124</f>
        <v xml:space="preserve"> </v>
      </c>
      <c r="E15" s="440" t="str">
        <f ca="1">'Для друку'!N124</f>
        <v xml:space="preserve"> </v>
      </c>
      <c r="F15" s="442"/>
      <c r="G15" s="443" t="str">
        <f ca="1">'Для друку'!S124</f>
        <v/>
      </c>
      <c r="H15" s="307"/>
      <c r="I15" s="444"/>
      <c r="J15" s="444"/>
      <c r="K15" s="444"/>
      <c r="V15" s="363" t="str">
        <f ca="1">IF(ISBLANK(INDIRECT("B15"))," ",(INDIRECT("B15")))</f>
        <v xml:space="preserve"> </v>
      </c>
      <c r="W15" s="363" t="str">
        <f ca="1">IF(ISBLANK(INDIRECT("C15"))," ",(INDIRECT("C15")))</f>
        <v xml:space="preserve"> </v>
      </c>
      <c r="X15" s="363" t="str">
        <f ca="1">IF(ISBLANK(INDIRECT("I15"))," ",(INDIRECT("I15")))</f>
        <v xml:space="preserve"> </v>
      </c>
      <c r="Y15" s="363" t="str">
        <f ca="1">IF(ISBLANK(INDIRECT("J15"))," ",(INDIRECT("J15")))</f>
        <v xml:space="preserve"> </v>
      </c>
      <c r="Z15" s="363" t="str">
        <f ca="1">IF(ISBLANK(INDIRECT("K15"))," ",(INDIRECT("K15")))</f>
        <v xml:space="preserve"> </v>
      </c>
      <c r="AA15" s="465"/>
      <c r="AB15" s="465"/>
      <c r="AC15" s="465"/>
      <c r="AD15" s="465"/>
      <c r="AE15" s="465"/>
      <c r="AF15" s="363" t="e">
        <f t="shared" ca="1" si="0"/>
        <v>#VALUE!</v>
      </c>
    </row>
    <row r="16" spans="1:34" x14ac:dyDescent="0.35">
      <c r="A16" s="440" t="str">
        <f ca="1">'Для друку'!B125</f>
        <v/>
      </c>
      <c r="B16" s="441" t="str">
        <f ca="1">'Для друку'!F125</f>
        <v xml:space="preserve"> </v>
      </c>
      <c r="C16" s="441" t="str">
        <f ca="1">'Для друку'!H125</f>
        <v xml:space="preserve"> </v>
      </c>
      <c r="D16" s="440" t="str">
        <f ca="1">'Для друку'!J125</f>
        <v xml:space="preserve"> </v>
      </c>
      <c r="E16" s="440" t="str">
        <f ca="1">'Для друку'!N125</f>
        <v xml:space="preserve"> </v>
      </c>
      <c r="F16" s="442"/>
      <c r="G16" s="443" t="str">
        <f ca="1">'Для друку'!S125</f>
        <v/>
      </c>
      <c r="H16" s="307"/>
      <c r="I16" s="444"/>
      <c r="J16" s="444"/>
      <c r="K16" s="444"/>
      <c r="V16" s="363" t="str">
        <f ca="1">IF(ISBLANK(INDIRECT("B16"))," ",(INDIRECT("B16")))</f>
        <v xml:space="preserve"> </v>
      </c>
      <c r="W16" s="363" t="str">
        <f ca="1">IF(ISBLANK(INDIRECT("C16"))," ",(INDIRECT("C16")))</f>
        <v xml:space="preserve"> </v>
      </c>
      <c r="X16" s="363" t="str">
        <f ca="1">IF(ISBLANK(INDIRECT("I16"))," ",(INDIRECT("I16")))</f>
        <v xml:space="preserve"> </v>
      </c>
      <c r="Y16" s="363" t="str">
        <f ca="1">IF(ISBLANK(INDIRECT("J16"))," ",(INDIRECT("J16")))</f>
        <v xml:space="preserve"> </v>
      </c>
      <c r="Z16" s="363" t="str">
        <f ca="1">IF(ISBLANK(INDIRECT("K16"))," ",(INDIRECT("K16")))</f>
        <v xml:space="preserve"> </v>
      </c>
      <c r="AA16" s="465"/>
      <c r="AB16" s="465"/>
      <c r="AC16" s="465"/>
      <c r="AD16" s="465"/>
      <c r="AE16" s="465"/>
      <c r="AF16" s="363" t="e">
        <f t="shared" ca="1" si="0"/>
        <v>#VALUE!</v>
      </c>
    </row>
    <row r="17" spans="1:32" x14ac:dyDescent="0.35">
      <c r="A17" s="440" t="str">
        <f ca="1">'Для друку'!B126</f>
        <v/>
      </c>
      <c r="B17" s="441" t="str">
        <f ca="1">'Для друку'!F126</f>
        <v xml:space="preserve"> </v>
      </c>
      <c r="C17" s="441" t="str">
        <f ca="1">'Для друку'!H126</f>
        <v xml:space="preserve"> </v>
      </c>
      <c r="D17" s="440" t="str">
        <f ca="1">'Для друку'!J126</f>
        <v xml:space="preserve"> </v>
      </c>
      <c r="E17" s="440" t="str">
        <f ca="1">'Для друку'!N126</f>
        <v xml:space="preserve"> </v>
      </c>
      <c r="F17" s="442"/>
      <c r="G17" s="443" t="str">
        <f ca="1">'Для друку'!S126</f>
        <v/>
      </c>
      <c r="H17" s="307"/>
      <c r="I17" s="444"/>
      <c r="J17" s="444"/>
      <c r="K17" s="444"/>
      <c r="V17" s="363" t="str">
        <f ca="1">IF(ISBLANK(INDIRECT("B17"))," ",(INDIRECT("B17")))</f>
        <v xml:space="preserve"> </v>
      </c>
      <c r="W17" s="363" t="str">
        <f ca="1">IF(ISBLANK(INDIRECT("C17"))," ",(INDIRECT("C17")))</f>
        <v xml:space="preserve"> </v>
      </c>
      <c r="X17" s="363" t="str">
        <f ca="1">IF(ISBLANK(INDIRECT("I17"))," ",(INDIRECT("I17")))</f>
        <v xml:space="preserve"> </v>
      </c>
      <c r="Y17" s="363" t="str">
        <f ca="1">IF(ISBLANK(INDIRECT("J17"))," ",(INDIRECT("J17")))</f>
        <v xml:space="preserve"> </v>
      </c>
      <c r="Z17" s="363" t="str">
        <f ca="1">IF(ISBLANK(INDIRECT("K17"))," ",(INDIRECT("K17")))</f>
        <v xml:space="preserve"> </v>
      </c>
      <c r="AA17" s="465"/>
      <c r="AB17" s="465"/>
      <c r="AC17" s="465"/>
      <c r="AD17" s="465"/>
      <c r="AE17" s="465"/>
      <c r="AF17" s="363" t="e">
        <f t="shared" ca="1" si="0"/>
        <v>#VALUE!</v>
      </c>
    </row>
    <row r="18" spans="1:32" x14ac:dyDescent="0.35">
      <c r="A18" s="440" t="str">
        <f ca="1">'Для друку'!B127</f>
        <v/>
      </c>
      <c r="B18" s="441" t="str">
        <f ca="1">'Для друку'!F127</f>
        <v xml:space="preserve"> </v>
      </c>
      <c r="C18" s="441" t="str">
        <f ca="1">'Для друку'!H127</f>
        <v xml:space="preserve"> </v>
      </c>
      <c r="D18" s="440" t="str">
        <f ca="1">'Для друку'!J127</f>
        <v xml:space="preserve"> </v>
      </c>
      <c r="E18" s="440" t="str">
        <f ca="1">'Для друку'!N127</f>
        <v xml:space="preserve"> </v>
      </c>
      <c r="F18" s="442"/>
      <c r="G18" s="443" t="str">
        <f ca="1">'Для друку'!S127</f>
        <v/>
      </c>
      <c r="H18" s="307"/>
      <c r="I18" s="444"/>
      <c r="J18" s="444"/>
      <c r="K18" s="444"/>
      <c r="V18" s="363" t="str">
        <f ca="1">IF(ISBLANK(INDIRECT("B18"))," ",(INDIRECT("B18")))</f>
        <v xml:space="preserve"> </v>
      </c>
      <c r="W18" s="363" t="str">
        <f ca="1">IF(ISBLANK(INDIRECT("C18"))," ",(INDIRECT("C18")))</f>
        <v xml:space="preserve"> </v>
      </c>
      <c r="X18" s="363" t="str">
        <f ca="1">IF(ISBLANK(INDIRECT("I18"))," ",(INDIRECT("I18")))</f>
        <v xml:space="preserve"> </v>
      </c>
      <c r="Y18" s="363" t="str">
        <f ca="1">IF(ISBLANK(INDIRECT("J18"))," ",(INDIRECT("J18")))</f>
        <v xml:space="preserve"> </v>
      </c>
      <c r="Z18" s="363" t="str">
        <f ca="1">IF(ISBLANK(INDIRECT("K18"))," ",(INDIRECT("K18")))</f>
        <v xml:space="preserve"> </v>
      </c>
      <c r="AA18" s="465"/>
      <c r="AB18" s="465"/>
      <c r="AC18" s="465"/>
      <c r="AD18" s="465"/>
      <c r="AE18" s="465"/>
      <c r="AF18" s="363" t="e">
        <f t="shared" ca="1" si="0"/>
        <v>#VALUE!</v>
      </c>
    </row>
    <row r="19" spans="1:32" x14ac:dyDescent="0.35">
      <c r="A19" s="440" t="str">
        <f ca="1">'Для друку'!B128</f>
        <v/>
      </c>
      <c r="B19" s="441" t="str">
        <f ca="1">'Для друку'!F128</f>
        <v xml:space="preserve"> </v>
      </c>
      <c r="C19" s="441" t="str">
        <f ca="1">'Для друку'!H128</f>
        <v xml:space="preserve"> </v>
      </c>
      <c r="D19" s="440" t="str">
        <f ca="1">'Для друку'!J128</f>
        <v xml:space="preserve"> </v>
      </c>
      <c r="E19" s="440" t="str">
        <f ca="1">'Для друку'!N128</f>
        <v xml:space="preserve"> </v>
      </c>
      <c r="F19" s="442"/>
      <c r="G19" s="443" t="str">
        <f ca="1">'Для друку'!S128</f>
        <v/>
      </c>
      <c r="H19" s="307"/>
      <c r="I19" s="444"/>
      <c r="J19" s="444"/>
      <c r="K19" s="444"/>
      <c r="V19" s="363" t="str">
        <f ca="1">IF(ISBLANK(INDIRECT("B19"))," ",(INDIRECT("B19")))</f>
        <v xml:space="preserve"> </v>
      </c>
      <c r="W19" s="363" t="str">
        <f ca="1">IF(ISBLANK(INDIRECT("C19"))," ",(INDIRECT("C19")))</f>
        <v xml:space="preserve"> </v>
      </c>
      <c r="X19" s="363" t="str">
        <f ca="1">IF(ISBLANK(INDIRECT("I19"))," ",(INDIRECT("I19")))</f>
        <v xml:space="preserve"> </v>
      </c>
      <c r="Y19" s="363" t="str">
        <f ca="1">IF(ISBLANK(INDIRECT("J19"))," ",(INDIRECT("J19")))</f>
        <v xml:space="preserve"> </v>
      </c>
      <c r="Z19" s="363" t="str">
        <f ca="1">IF(ISBLANK(INDIRECT("K19"))," ",(INDIRECT("K19")))</f>
        <v xml:space="preserve"> </v>
      </c>
      <c r="AA19" s="465"/>
      <c r="AB19" s="465"/>
      <c r="AC19" s="465"/>
      <c r="AD19" s="465"/>
      <c r="AE19" s="465"/>
      <c r="AF19" s="363" t="e">
        <f t="shared" ca="1" si="0"/>
        <v>#VALUE!</v>
      </c>
    </row>
    <row r="20" spans="1:32" x14ac:dyDescent="0.35">
      <c r="A20" s="440" t="str">
        <f ca="1">'Для друку'!B129</f>
        <v/>
      </c>
      <c r="B20" s="441" t="str">
        <f ca="1">'Для друку'!F129</f>
        <v xml:space="preserve"> </v>
      </c>
      <c r="C20" s="441" t="str">
        <f ca="1">'Для друку'!H129</f>
        <v xml:space="preserve"> </v>
      </c>
      <c r="D20" s="440" t="str">
        <f ca="1">'Для друку'!J129</f>
        <v xml:space="preserve"> </v>
      </c>
      <c r="E20" s="440" t="str">
        <f ca="1">'Для друку'!N129</f>
        <v xml:space="preserve"> </v>
      </c>
      <c r="F20" s="442"/>
      <c r="G20" s="443" t="str">
        <f ca="1">'Для друку'!S129</f>
        <v/>
      </c>
      <c r="H20" s="307"/>
      <c r="I20" s="444"/>
      <c r="J20" s="444"/>
      <c r="K20" s="444"/>
      <c r="V20" s="363" t="str">
        <f ca="1">IF(ISBLANK(INDIRECT("B20"))," ",(INDIRECT("B20")))</f>
        <v xml:space="preserve"> </v>
      </c>
      <c r="W20" s="363" t="str">
        <f ca="1">IF(ISBLANK(INDIRECT("C20"))," ",(INDIRECT("C20")))</f>
        <v xml:space="preserve"> </v>
      </c>
      <c r="X20" s="363" t="str">
        <f ca="1">IF(ISBLANK(INDIRECT("I20"))," ",(INDIRECT("I20")))</f>
        <v xml:space="preserve"> </v>
      </c>
      <c r="Y20" s="363" t="str">
        <f ca="1">IF(ISBLANK(INDIRECT("J20"))," ",(INDIRECT("J20")))</f>
        <v xml:space="preserve"> </v>
      </c>
      <c r="Z20" s="363" t="str">
        <f ca="1">IF(ISBLANK(INDIRECT("K20"))," ",(INDIRECT("K20")))</f>
        <v xml:space="preserve"> </v>
      </c>
      <c r="AA20" s="465"/>
      <c r="AB20" s="465"/>
      <c r="AC20" s="465"/>
      <c r="AD20" s="465"/>
      <c r="AE20" s="465"/>
      <c r="AF20" s="363" t="e">
        <f t="shared" ca="1" si="0"/>
        <v>#VALUE!</v>
      </c>
    </row>
    <row r="21" spans="1:32" x14ac:dyDescent="0.35">
      <c r="A21" s="440" t="str">
        <f ca="1">'Для друку'!B130</f>
        <v/>
      </c>
      <c r="B21" s="441" t="str">
        <f ca="1">'Для друку'!F130</f>
        <v xml:space="preserve"> </v>
      </c>
      <c r="C21" s="441" t="str">
        <f ca="1">'Для друку'!H130</f>
        <v xml:space="preserve"> </v>
      </c>
      <c r="D21" s="440" t="str">
        <f ca="1">'Для друку'!J130</f>
        <v xml:space="preserve"> </v>
      </c>
      <c r="E21" s="440" t="str">
        <f ca="1">'Для друку'!N130</f>
        <v xml:space="preserve"> </v>
      </c>
      <c r="F21" s="442"/>
      <c r="G21" s="443" t="str">
        <f ca="1">'Для друку'!S130</f>
        <v/>
      </c>
      <c r="H21" s="307"/>
      <c r="I21" s="444"/>
      <c r="J21" s="444"/>
      <c r="K21" s="444"/>
      <c r="V21" s="363" t="str">
        <f ca="1">IF(ISBLANK(INDIRECT("B21"))," ",(INDIRECT("B21")))</f>
        <v xml:space="preserve"> </v>
      </c>
      <c r="W21" s="363" t="str">
        <f ca="1">IF(ISBLANK(INDIRECT("C21"))," ",(INDIRECT("C21")))</f>
        <v xml:space="preserve"> </v>
      </c>
      <c r="X21" s="363" t="str">
        <f ca="1">IF(ISBLANK(INDIRECT("I21"))," ",(INDIRECT("I21")))</f>
        <v xml:space="preserve"> </v>
      </c>
      <c r="Y21" s="363" t="str">
        <f ca="1">IF(ISBLANK(INDIRECT("J21"))," ",(INDIRECT("J21")))</f>
        <v xml:space="preserve"> </v>
      </c>
      <c r="Z21" s="363" t="str">
        <f ca="1">IF(ISBLANK(INDIRECT("K21"))," ",(INDIRECT("K21")))</f>
        <v xml:space="preserve"> </v>
      </c>
      <c r="AA21" s="465"/>
      <c r="AB21" s="465"/>
      <c r="AC21" s="465"/>
      <c r="AD21" s="465"/>
      <c r="AE21" s="465"/>
      <c r="AF21" s="363" t="e">
        <f t="shared" ca="1" si="0"/>
        <v>#VALUE!</v>
      </c>
    </row>
    <row r="22" spans="1:32" x14ac:dyDescent="0.35">
      <c r="A22" s="440" t="str">
        <f ca="1">'Для друку'!B131</f>
        <v/>
      </c>
      <c r="B22" s="441" t="str">
        <f ca="1">'Для друку'!F131</f>
        <v xml:space="preserve"> </v>
      </c>
      <c r="C22" s="441" t="str">
        <f ca="1">'Для друку'!H131</f>
        <v xml:space="preserve"> </v>
      </c>
      <c r="D22" s="440" t="str">
        <f ca="1">'Для друку'!J131</f>
        <v xml:space="preserve"> </v>
      </c>
      <c r="E22" s="440" t="str">
        <f ca="1">'Для друку'!N131</f>
        <v xml:space="preserve"> </v>
      </c>
      <c r="F22" s="442"/>
      <c r="G22" s="443" t="str">
        <f ca="1">'Для друку'!S131</f>
        <v/>
      </c>
      <c r="H22" s="307"/>
      <c r="I22" s="444"/>
      <c r="J22" s="444"/>
      <c r="K22" s="444"/>
      <c r="V22" s="363" t="str">
        <f ca="1">IF(ISBLANK(INDIRECT("B22"))," ",(INDIRECT("B22")))</f>
        <v xml:space="preserve"> </v>
      </c>
      <c r="W22" s="363" t="str">
        <f ca="1">IF(ISBLANK(INDIRECT("C22"))," ",(INDIRECT("C22")))</f>
        <v xml:space="preserve"> </v>
      </c>
      <c r="X22" s="363" t="str">
        <f ca="1">IF(ISBLANK(INDIRECT("I22"))," ",(INDIRECT("I22")))</f>
        <v xml:space="preserve"> </v>
      </c>
      <c r="Y22" s="363" t="str">
        <f ca="1">IF(ISBLANK(INDIRECT("J22"))," ",(INDIRECT("J22")))</f>
        <v xml:space="preserve"> </v>
      </c>
      <c r="Z22" s="363" t="str">
        <f ca="1">IF(ISBLANK(INDIRECT("K22"))," ",(INDIRECT("K22")))</f>
        <v xml:space="preserve"> </v>
      </c>
      <c r="AA22" s="465"/>
      <c r="AB22" s="465"/>
      <c r="AC22" s="465"/>
      <c r="AD22" s="465"/>
      <c r="AE22" s="465"/>
      <c r="AF22" s="363" t="e">
        <f t="shared" ca="1" si="0"/>
        <v>#VALUE!</v>
      </c>
    </row>
    <row r="23" spans="1:32" x14ac:dyDescent="0.35">
      <c r="A23" s="440" t="str">
        <f ca="1">'Для друку'!B132</f>
        <v/>
      </c>
      <c r="B23" s="441" t="str">
        <f ca="1">'Для друку'!F132</f>
        <v xml:space="preserve"> </v>
      </c>
      <c r="C23" s="441" t="str">
        <f ca="1">'Для друку'!H132</f>
        <v xml:space="preserve"> </v>
      </c>
      <c r="D23" s="440" t="str">
        <f ca="1">'Для друку'!J132</f>
        <v xml:space="preserve"> </v>
      </c>
      <c r="E23" s="440" t="str">
        <f ca="1">'Для друку'!N132</f>
        <v xml:space="preserve"> </v>
      </c>
      <c r="F23" s="442"/>
      <c r="G23" s="443" t="str">
        <f ca="1">'Для друку'!S132</f>
        <v/>
      </c>
      <c r="H23" s="307"/>
      <c r="I23" s="444"/>
      <c r="J23" s="444"/>
      <c r="K23" s="444"/>
      <c r="V23" s="363" t="str">
        <f ca="1">IF(ISBLANK(INDIRECT("B23"))," ",(INDIRECT("B23")))</f>
        <v xml:space="preserve"> </v>
      </c>
      <c r="W23" s="363" t="str">
        <f ca="1">IF(ISBLANK(INDIRECT("C23"))," ",(INDIRECT("C23")))</f>
        <v xml:space="preserve"> </v>
      </c>
      <c r="X23" s="363" t="str">
        <f ca="1">IF(ISBLANK(INDIRECT("I23"))," ",(INDIRECT("I23")))</f>
        <v xml:space="preserve"> </v>
      </c>
      <c r="Y23" s="363" t="str">
        <f ca="1">IF(ISBLANK(INDIRECT("J23"))," ",(INDIRECT("J23")))</f>
        <v xml:space="preserve"> </v>
      </c>
      <c r="Z23" s="363" t="str">
        <f ca="1">IF(ISBLANK(INDIRECT("K23"))," ",(INDIRECT("K23")))</f>
        <v xml:space="preserve"> </v>
      </c>
      <c r="AA23" s="465"/>
      <c r="AB23" s="465"/>
      <c r="AC23" s="465"/>
      <c r="AD23" s="465"/>
      <c r="AE23" s="465"/>
      <c r="AF23" s="363" t="e">
        <f t="shared" ca="1" si="0"/>
        <v>#VALUE!</v>
      </c>
    </row>
    <row r="24" spans="1:32" x14ac:dyDescent="0.35">
      <c r="A24" s="440" t="str">
        <f ca="1">'Для друку'!B133</f>
        <v/>
      </c>
      <c r="B24" s="441" t="str">
        <f ca="1">'Для друку'!F133</f>
        <v xml:space="preserve"> </v>
      </c>
      <c r="C24" s="441" t="str">
        <f ca="1">'Для друку'!H133</f>
        <v xml:space="preserve"> </v>
      </c>
      <c r="D24" s="440" t="str">
        <f ca="1">'Для друку'!J133</f>
        <v xml:space="preserve"> </v>
      </c>
      <c r="E24" s="440" t="str">
        <f ca="1">'Для друку'!N133</f>
        <v xml:space="preserve"> </v>
      </c>
      <c r="F24" s="442"/>
      <c r="G24" s="443" t="str">
        <f ca="1">'Для друку'!S133</f>
        <v/>
      </c>
      <c r="H24" s="307"/>
      <c r="I24" s="444"/>
      <c r="J24" s="444"/>
      <c r="K24" s="444"/>
      <c r="V24" s="363" t="str">
        <f ca="1">IF(ISBLANK(INDIRECT("B24"))," ",(INDIRECT("B24")))</f>
        <v xml:space="preserve"> </v>
      </c>
      <c r="W24" s="363" t="str">
        <f ca="1">IF(ISBLANK(INDIRECT("C24"))," ",(INDIRECT("C24")))</f>
        <v xml:space="preserve"> </v>
      </c>
      <c r="X24" s="363" t="str">
        <f ca="1">IF(ISBLANK(INDIRECT("I24"))," ",(INDIRECT("I24")))</f>
        <v xml:space="preserve"> </v>
      </c>
      <c r="Y24" s="363" t="str">
        <f ca="1">IF(ISBLANK(INDIRECT("J24"))," ",(INDIRECT("J24")))</f>
        <v xml:space="preserve"> </v>
      </c>
      <c r="Z24" s="363" t="str">
        <f ca="1">IF(ISBLANK(INDIRECT("K24"))," ",(INDIRECT("K24")))</f>
        <v xml:space="preserve"> </v>
      </c>
      <c r="AA24" s="465"/>
      <c r="AB24" s="465"/>
      <c r="AC24" s="465"/>
      <c r="AD24" s="465"/>
      <c r="AE24" s="465"/>
      <c r="AF24" s="363" t="e">
        <f t="shared" ca="1" si="0"/>
        <v>#VALUE!</v>
      </c>
    </row>
    <row r="25" spans="1:32" x14ac:dyDescent="0.35">
      <c r="A25" s="440" t="str">
        <f ca="1">'Для друку'!B134</f>
        <v/>
      </c>
      <c r="B25" s="441" t="str">
        <f ca="1">'Для друку'!F134</f>
        <v xml:space="preserve"> </v>
      </c>
      <c r="C25" s="441" t="str">
        <f ca="1">'Для друку'!H134</f>
        <v xml:space="preserve"> </v>
      </c>
      <c r="D25" s="440" t="str">
        <f ca="1">'Для друку'!J134</f>
        <v xml:space="preserve"> </v>
      </c>
      <c r="E25" s="440" t="str">
        <f ca="1">'Для друку'!N134</f>
        <v xml:space="preserve"> </v>
      </c>
      <c r="F25" s="442"/>
      <c r="G25" s="443" t="str">
        <f ca="1">'Для друку'!S134</f>
        <v/>
      </c>
      <c r="H25" s="307"/>
      <c r="I25" s="444"/>
      <c r="J25" s="444"/>
      <c r="K25" s="444"/>
      <c r="V25" s="363" t="str">
        <f ca="1">IF(ISBLANK(INDIRECT("B25"))," ",(INDIRECT("B25")))</f>
        <v xml:space="preserve"> </v>
      </c>
      <c r="W25" s="363" t="str">
        <f ca="1">IF(ISBLANK(INDIRECT("C25"))," ",(INDIRECT("C25")))</f>
        <v xml:space="preserve"> </v>
      </c>
      <c r="X25" s="363" t="str">
        <f ca="1">IF(ISBLANK(INDIRECT("I25"))," ",(INDIRECT("I25")))</f>
        <v xml:space="preserve"> </v>
      </c>
      <c r="Y25" s="363" t="str">
        <f ca="1">IF(ISBLANK(INDIRECT("J25"))," ",(INDIRECT("J25")))</f>
        <v xml:space="preserve"> </v>
      </c>
      <c r="Z25" s="363" t="str">
        <f ca="1">IF(ISBLANK(INDIRECT("K25"))," ",(INDIRECT("K25")))</f>
        <v xml:space="preserve"> </v>
      </c>
      <c r="AA25" s="465"/>
      <c r="AB25" s="465"/>
      <c r="AC25" s="465"/>
      <c r="AD25" s="465"/>
      <c r="AE25" s="465"/>
      <c r="AF25" s="363" t="e">
        <f t="shared" ca="1" si="0"/>
        <v>#VALUE!</v>
      </c>
    </row>
    <row r="26" spans="1:32" x14ac:dyDescent="0.35">
      <c r="A26" s="440" t="str">
        <f ca="1">'Для друку'!B135</f>
        <v/>
      </c>
      <c r="B26" s="441" t="str">
        <f ca="1">'Для друку'!F135</f>
        <v xml:space="preserve"> </v>
      </c>
      <c r="C26" s="441" t="str">
        <f ca="1">'Для друку'!H135</f>
        <v xml:space="preserve"> </v>
      </c>
      <c r="D26" s="440" t="str">
        <f ca="1">'Для друку'!J135</f>
        <v xml:space="preserve"> </v>
      </c>
      <c r="E26" s="440" t="str">
        <f ca="1">'Для друку'!N135</f>
        <v xml:space="preserve"> </v>
      </c>
      <c r="F26" s="442"/>
      <c r="G26" s="443" t="str">
        <f ca="1">'Для друку'!S135</f>
        <v/>
      </c>
      <c r="H26" s="307"/>
      <c r="I26" s="444"/>
      <c r="J26" s="444"/>
      <c r="K26" s="444"/>
      <c r="V26" s="363" t="str">
        <f ca="1">IF(ISBLANK(INDIRECT("B26"))," ",(INDIRECT("B26")))</f>
        <v xml:space="preserve"> </v>
      </c>
      <c r="W26" s="363" t="str">
        <f ca="1">IF(ISBLANK(INDIRECT("C26"))," ",(INDIRECT("C26")))</f>
        <v xml:space="preserve"> </v>
      </c>
      <c r="X26" s="363" t="str">
        <f ca="1">IF(ISBLANK(INDIRECT("I26"))," ",(INDIRECT("I26")))</f>
        <v xml:space="preserve"> </v>
      </c>
      <c r="Y26" s="363" t="str">
        <f ca="1">IF(ISBLANK(INDIRECT("J26"))," ",(INDIRECT("J26")))</f>
        <v xml:space="preserve"> </v>
      </c>
      <c r="Z26" s="363" t="str">
        <f ca="1">IF(ISBLANK(INDIRECT("K26"))," ",(INDIRECT("K26")))</f>
        <v xml:space="preserve"> </v>
      </c>
      <c r="AA26" s="465"/>
      <c r="AB26" s="465"/>
      <c r="AC26" s="465"/>
      <c r="AD26" s="465"/>
      <c r="AE26" s="465"/>
      <c r="AF26" s="363" t="e">
        <f t="shared" ca="1" si="0"/>
        <v>#VALUE!</v>
      </c>
    </row>
    <row r="27" spans="1:32" x14ac:dyDescent="0.35">
      <c r="A27" s="440" t="str">
        <f ca="1">'Для друку'!B136</f>
        <v/>
      </c>
      <c r="B27" s="441" t="str">
        <f ca="1">'Для друку'!F136</f>
        <v xml:space="preserve"> </v>
      </c>
      <c r="C27" s="441" t="str">
        <f ca="1">'Для друку'!H136</f>
        <v xml:space="preserve"> </v>
      </c>
      <c r="D27" s="440" t="str">
        <f ca="1">'Для друку'!J136</f>
        <v xml:space="preserve"> </v>
      </c>
      <c r="E27" s="440" t="str">
        <f ca="1">'Для друку'!N136</f>
        <v xml:space="preserve"> </v>
      </c>
      <c r="F27" s="442"/>
      <c r="G27" s="443" t="str">
        <f ca="1">'Для друку'!S136</f>
        <v/>
      </c>
      <c r="H27" s="307"/>
      <c r="I27" s="444"/>
      <c r="J27" s="444"/>
      <c r="K27" s="444"/>
      <c r="V27" s="363" t="str">
        <f ca="1">IF(ISBLANK(INDIRECT("B27"))," ",(INDIRECT("B27")))</f>
        <v xml:space="preserve"> </v>
      </c>
      <c r="W27" s="363" t="str">
        <f ca="1">IF(ISBLANK(INDIRECT("C27"))," ",(INDIRECT("C27")))</f>
        <v xml:space="preserve"> </v>
      </c>
      <c r="X27" s="363" t="str">
        <f ca="1">IF(ISBLANK(INDIRECT("I27"))," ",(INDIRECT("I27")))</f>
        <v xml:space="preserve"> </v>
      </c>
      <c r="Y27" s="363" t="str">
        <f ca="1">IF(ISBLANK(INDIRECT("J27"))," ",(INDIRECT("J27")))</f>
        <v xml:space="preserve"> </v>
      </c>
      <c r="Z27" s="363" t="str">
        <f ca="1">IF(ISBLANK(INDIRECT("K27"))," ",(INDIRECT("K27")))</f>
        <v xml:space="preserve"> </v>
      </c>
      <c r="AA27" s="465"/>
      <c r="AB27" s="465"/>
      <c r="AC27" s="465"/>
      <c r="AD27" s="465"/>
      <c r="AE27" s="465"/>
      <c r="AF27" s="363" t="e">
        <f t="shared" ca="1" si="0"/>
        <v>#VALUE!</v>
      </c>
    </row>
    <row r="28" spans="1:32" x14ac:dyDescent="0.35">
      <c r="A28" s="440" t="str">
        <f ca="1">'Для друку'!B137</f>
        <v/>
      </c>
      <c r="B28" s="441" t="str">
        <f ca="1">'Для друку'!F137</f>
        <v xml:space="preserve"> </v>
      </c>
      <c r="C28" s="441" t="str">
        <f ca="1">'Для друку'!H137</f>
        <v xml:space="preserve"> </v>
      </c>
      <c r="D28" s="440" t="str">
        <f ca="1">'Для друку'!J137</f>
        <v xml:space="preserve"> </v>
      </c>
      <c r="E28" s="440" t="str">
        <f ca="1">'Для друку'!N137</f>
        <v xml:space="preserve"> </v>
      </c>
      <c r="F28" s="442"/>
      <c r="G28" s="443" t="str">
        <f ca="1">'Для друку'!S137</f>
        <v/>
      </c>
      <c r="H28" s="307"/>
      <c r="I28" s="444"/>
      <c r="J28" s="444"/>
      <c r="K28" s="444"/>
      <c r="V28" s="363" t="str">
        <f ca="1">IF(ISBLANK(INDIRECT("B28"))," ",(INDIRECT("B28")))</f>
        <v xml:space="preserve"> </v>
      </c>
      <c r="W28" s="363" t="str">
        <f ca="1">IF(ISBLANK(INDIRECT("C28"))," ",(INDIRECT("C28")))</f>
        <v xml:space="preserve"> </v>
      </c>
      <c r="X28" s="363" t="str">
        <f ca="1">IF(ISBLANK(INDIRECT("I28"))," ",(INDIRECT("I28")))</f>
        <v xml:space="preserve"> </v>
      </c>
      <c r="Y28" s="363" t="str">
        <f ca="1">IF(ISBLANK(INDIRECT("J28"))," ",(INDIRECT("J28")))</f>
        <v xml:space="preserve"> </v>
      </c>
      <c r="Z28" s="363" t="str">
        <f ca="1">IF(ISBLANK(INDIRECT("K28"))," ",(INDIRECT("K28")))</f>
        <v xml:space="preserve"> </v>
      </c>
      <c r="AA28" s="465"/>
      <c r="AB28" s="465"/>
      <c r="AC28" s="465"/>
      <c r="AD28" s="465"/>
      <c r="AE28" s="465"/>
      <c r="AF28" s="363" t="e">
        <f t="shared" ca="1" si="0"/>
        <v>#VALUE!</v>
      </c>
    </row>
    <row r="29" spans="1:32" x14ac:dyDescent="0.35">
      <c r="A29" s="440" t="str">
        <f ca="1">'Для друку'!B138</f>
        <v/>
      </c>
      <c r="B29" s="441" t="str">
        <f ca="1">'Для друку'!F138</f>
        <v xml:space="preserve"> </v>
      </c>
      <c r="C29" s="441" t="str">
        <f ca="1">'Для друку'!H138</f>
        <v xml:space="preserve"> </v>
      </c>
      <c r="D29" s="440" t="str">
        <f ca="1">'Для друку'!J138</f>
        <v xml:space="preserve"> </v>
      </c>
      <c r="E29" s="440" t="str">
        <f ca="1">'Для друку'!N138</f>
        <v xml:space="preserve"> </v>
      </c>
      <c r="F29" s="442"/>
      <c r="G29" s="443" t="str">
        <f ca="1">'Для друку'!S138</f>
        <v/>
      </c>
      <c r="H29" s="307"/>
      <c r="I29" s="444"/>
      <c r="J29" s="444"/>
      <c r="K29" s="444"/>
      <c r="V29" s="363" t="str">
        <f ca="1">IF(ISBLANK(INDIRECT("B29"))," ",(INDIRECT("B29")))</f>
        <v xml:space="preserve"> </v>
      </c>
      <c r="W29" s="363" t="str">
        <f ca="1">IF(ISBLANK(INDIRECT("C29"))," ",(INDIRECT("C29")))</f>
        <v xml:space="preserve"> </v>
      </c>
      <c r="X29" s="363" t="str">
        <f ca="1">IF(ISBLANK(INDIRECT("I29"))," ",(INDIRECT("I29")))</f>
        <v xml:space="preserve"> </v>
      </c>
      <c r="Y29" s="363" t="str">
        <f ca="1">IF(ISBLANK(INDIRECT("J29"))," ",(INDIRECT("J29")))</f>
        <v xml:space="preserve"> </v>
      </c>
      <c r="Z29" s="363" t="str">
        <f ca="1">IF(ISBLANK(INDIRECT("K29"))," ",(INDIRECT("K29")))</f>
        <v xml:space="preserve"> </v>
      </c>
      <c r="AA29" s="465"/>
      <c r="AB29" s="465"/>
      <c r="AC29" s="465"/>
      <c r="AD29" s="465"/>
      <c r="AE29" s="465"/>
      <c r="AF29" s="363" t="e">
        <f t="shared" ca="1" si="0"/>
        <v>#VALUE!</v>
      </c>
    </row>
    <row r="30" spans="1:32" x14ac:dyDescent="0.35">
      <c r="A30" s="440" t="str">
        <f ca="1">'Для друку'!B139</f>
        <v/>
      </c>
      <c r="B30" s="441" t="str">
        <f ca="1">'Для друку'!F139</f>
        <v xml:space="preserve"> </v>
      </c>
      <c r="C30" s="441" t="str">
        <f ca="1">'Для друку'!H139</f>
        <v xml:space="preserve"> </v>
      </c>
      <c r="D30" s="440" t="str">
        <f ca="1">'Для друку'!J139</f>
        <v xml:space="preserve"> </v>
      </c>
      <c r="E30" s="440" t="str">
        <f ca="1">'Для друку'!N139</f>
        <v xml:space="preserve"> </v>
      </c>
      <c r="F30" s="442"/>
      <c r="G30" s="443" t="str">
        <f ca="1">'Для друку'!S139</f>
        <v/>
      </c>
      <c r="H30" s="307"/>
      <c r="I30" s="444"/>
      <c r="J30" s="444"/>
      <c r="K30" s="444"/>
      <c r="V30" s="363" t="str">
        <f ca="1">IF(ISBLANK(INDIRECT("B30"))," ",(INDIRECT("B30")))</f>
        <v xml:space="preserve"> </v>
      </c>
      <c r="W30" s="363" t="str">
        <f ca="1">IF(ISBLANK(INDIRECT("C30"))," ",(INDIRECT("C30")))</f>
        <v xml:space="preserve"> </v>
      </c>
      <c r="X30" s="363" t="str">
        <f ca="1">IF(ISBLANK(INDIRECT("I30"))," ",(INDIRECT("I30")))</f>
        <v xml:space="preserve"> </v>
      </c>
      <c r="Y30" s="363" t="str">
        <f ca="1">IF(ISBLANK(INDIRECT("J30"))," ",(INDIRECT("J30")))</f>
        <v xml:space="preserve"> </v>
      </c>
      <c r="Z30" s="363" t="str">
        <f ca="1">IF(ISBLANK(INDIRECT("K30"))," ",(INDIRECT("K30")))</f>
        <v xml:space="preserve"> </v>
      </c>
      <c r="AA30" s="465"/>
      <c r="AB30" s="465"/>
      <c r="AC30" s="465"/>
      <c r="AD30" s="465"/>
      <c r="AE30" s="465"/>
      <c r="AF30" s="363" t="e">
        <f t="shared" ca="1" si="0"/>
        <v>#VALUE!</v>
      </c>
    </row>
    <row r="31" spans="1:32" x14ac:dyDescent="0.35">
      <c r="A31" s="440" t="str">
        <f ca="1">'Для друку'!B140</f>
        <v/>
      </c>
      <c r="B31" s="441" t="str">
        <f ca="1">'Для друку'!F140</f>
        <v xml:space="preserve"> </v>
      </c>
      <c r="C31" s="441" t="str">
        <f ca="1">'Для друку'!H140</f>
        <v xml:space="preserve"> </v>
      </c>
      <c r="D31" s="440" t="str">
        <f ca="1">'Для друку'!J140</f>
        <v xml:space="preserve"> </v>
      </c>
      <c r="E31" s="440" t="str">
        <f ca="1">'Для друку'!N140</f>
        <v xml:space="preserve"> </v>
      </c>
      <c r="F31" s="442"/>
      <c r="G31" s="443" t="str">
        <f ca="1">'Для друку'!S140</f>
        <v/>
      </c>
      <c r="H31" s="307"/>
      <c r="I31" s="444"/>
      <c r="J31" s="444"/>
      <c r="K31" s="444"/>
      <c r="V31" s="363" t="str">
        <f ca="1">IF(ISBLANK(INDIRECT("B31"))," ",(INDIRECT("B31")))</f>
        <v xml:space="preserve"> </v>
      </c>
      <c r="W31" s="363" t="str">
        <f ca="1">IF(ISBLANK(INDIRECT("C31"))," ",(INDIRECT("C31")))</f>
        <v xml:space="preserve"> </v>
      </c>
      <c r="X31" s="363" t="str">
        <f ca="1">IF(ISBLANK(INDIRECT("I31"))," ",(INDIRECT("I31")))</f>
        <v xml:space="preserve"> </v>
      </c>
      <c r="Y31" s="363" t="str">
        <f ca="1">IF(ISBLANK(INDIRECT("J31"))," ",(INDIRECT("J31")))</f>
        <v xml:space="preserve"> </v>
      </c>
      <c r="Z31" s="363" t="str">
        <f ca="1">IF(ISBLANK(INDIRECT("K31"))," ",(INDIRECT("K31")))</f>
        <v xml:space="preserve"> </v>
      </c>
      <c r="AA31" s="465"/>
      <c r="AB31" s="465"/>
      <c r="AC31" s="465"/>
      <c r="AD31" s="465"/>
      <c r="AE31" s="465"/>
      <c r="AF31" s="363" t="e">
        <f t="shared" ca="1" si="0"/>
        <v>#VALUE!</v>
      </c>
    </row>
    <row r="32" spans="1:32" x14ac:dyDescent="0.35">
      <c r="A32" s="440" t="str">
        <f ca="1">'Для друку'!B141</f>
        <v/>
      </c>
      <c r="B32" s="441" t="str">
        <f ca="1">'Для друку'!F141</f>
        <v xml:space="preserve"> </v>
      </c>
      <c r="C32" s="441" t="str">
        <f ca="1">'Для друку'!H141</f>
        <v xml:space="preserve"> </v>
      </c>
      <c r="D32" s="440" t="str">
        <f ca="1">'Для друку'!J141</f>
        <v xml:space="preserve"> </v>
      </c>
      <c r="E32" s="440" t="str">
        <f ca="1">'Для друку'!N141</f>
        <v xml:space="preserve"> </v>
      </c>
      <c r="F32" s="442"/>
      <c r="G32" s="443" t="str">
        <f ca="1">'Для друку'!S141</f>
        <v/>
      </c>
      <c r="H32" s="307"/>
      <c r="I32" s="444"/>
      <c r="J32" s="444"/>
      <c r="K32" s="444"/>
      <c r="V32" s="363" t="str">
        <f ca="1">IF(ISBLANK(INDIRECT("B32"))," ",(INDIRECT("B32")))</f>
        <v xml:space="preserve"> </v>
      </c>
      <c r="W32" s="363" t="str">
        <f ca="1">IF(ISBLANK(INDIRECT("C32"))," ",(INDIRECT("C32")))</f>
        <v xml:space="preserve"> </v>
      </c>
      <c r="X32" s="363" t="str">
        <f ca="1">IF(ISBLANK(INDIRECT("I32"))," ",(INDIRECT("I32")))</f>
        <v xml:space="preserve"> </v>
      </c>
      <c r="Y32" s="363" t="str">
        <f ca="1">IF(ISBLANK(INDIRECT("J32"))," ",(INDIRECT("J32")))</f>
        <v xml:space="preserve"> </v>
      </c>
      <c r="Z32" s="363" t="str">
        <f ca="1">IF(ISBLANK(INDIRECT("K32"))," ",(INDIRECT("K32")))</f>
        <v xml:space="preserve"> </v>
      </c>
      <c r="AA32" s="465"/>
      <c r="AB32" s="465"/>
      <c r="AC32" s="465"/>
      <c r="AD32" s="465"/>
      <c r="AE32" s="465"/>
      <c r="AF32" s="363" t="e">
        <f t="shared" ca="1" si="0"/>
        <v>#VALUE!</v>
      </c>
    </row>
    <row r="33" spans="1:32" x14ac:dyDescent="0.35">
      <c r="A33" s="440" t="str">
        <f ca="1">'Для друку'!B142</f>
        <v/>
      </c>
      <c r="B33" s="441" t="str">
        <f ca="1">'Для друку'!F142</f>
        <v xml:space="preserve"> </v>
      </c>
      <c r="C33" s="441" t="str">
        <f ca="1">'Для друку'!H142</f>
        <v xml:space="preserve"> </v>
      </c>
      <c r="D33" s="440" t="str">
        <f ca="1">'Для друку'!J142</f>
        <v xml:space="preserve"> </v>
      </c>
      <c r="E33" s="440" t="str">
        <f ca="1">'Для друку'!N142</f>
        <v xml:space="preserve"> </v>
      </c>
      <c r="F33" s="442"/>
      <c r="G33" s="443" t="str">
        <f ca="1">'Для друку'!S142</f>
        <v/>
      </c>
      <c r="H33" s="307"/>
      <c r="I33" s="444"/>
      <c r="J33" s="444"/>
      <c r="K33" s="444"/>
      <c r="V33" s="363" t="str">
        <f ca="1">IF(ISBLANK(INDIRECT("B33"))," ",(INDIRECT("B33")))</f>
        <v xml:space="preserve"> </v>
      </c>
      <c r="W33" s="363" t="str">
        <f ca="1">IF(ISBLANK(INDIRECT("C33"))," ",(INDIRECT("C33")))</f>
        <v xml:space="preserve"> </v>
      </c>
      <c r="X33" s="363" t="str">
        <f ca="1">IF(ISBLANK(INDIRECT("I33"))," ",(INDIRECT("I33")))</f>
        <v xml:space="preserve"> </v>
      </c>
      <c r="Y33" s="363" t="str">
        <f ca="1">IF(ISBLANK(INDIRECT("J33"))," ",(INDIRECT("J33")))</f>
        <v xml:space="preserve"> </v>
      </c>
      <c r="Z33" s="363" t="str">
        <f ca="1">IF(ISBLANK(INDIRECT("K33"))," ",(INDIRECT("K33")))</f>
        <v xml:space="preserve"> </v>
      </c>
      <c r="AA33" s="465"/>
      <c r="AB33" s="465"/>
      <c r="AC33" s="465"/>
      <c r="AD33" s="465"/>
      <c r="AE33" s="465"/>
      <c r="AF33" s="363" t="e">
        <f t="shared" ca="1" si="0"/>
        <v>#VALUE!</v>
      </c>
    </row>
    <row r="34" spans="1:32" x14ac:dyDescent="0.35">
      <c r="A34" s="440" t="str">
        <f ca="1">'Для друку'!B143</f>
        <v/>
      </c>
      <c r="B34" s="441" t="str">
        <f ca="1">'Для друку'!F143</f>
        <v xml:space="preserve"> </v>
      </c>
      <c r="C34" s="441" t="str">
        <f ca="1">'Для друку'!H143</f>
        <v xml:space="preserve"> </v>
      </c>
      <c r="D34" s="440" t="str">
        <f ca="1">'Для друку'!J143</f>
        <v xml:space="preserve"> </v>
      </c>
      <c r="E34" s="440" t="str">
        <f ca="1">'Для друку'!N143</f>
        <v xml:space="preserve"> </v>
      </c>
      <c r="F34" s="442"/>
      <c r="G34" s="443" t="str">
        <f ca="1">'Для друку'!S143</f>
        <v/>
      </c>
      <c r="H34" s="307"/>
      <c r="I34" s="444"/>
      <c r="J34" s="444"/>
      <c r="K34" s="444"/>
      <c r="V34" s="363" t="str">
        <f ca="1">IF(ISBLANK(INDIRECT("B34"))," ",(INDIRECT("B34")))</f>
        <v xml:space="preserve"> </v>
      </c>
      <c r="W34" s="363" t="str">
        <f ca="1">IF(ISBLANK(INDIRECT("C34"))," ",(INDIRECT("C34")))</f>
        <v xml:space="preserve"> </v>
      </c>
      <c r="X34" s="363" t="str">
        <f ca="1">IF(ISBLANK(INDIRECT("I34"))," ",(INDIRECT("I34")))</f>
        <v xml:space="preserve"> </v>
      </c>
      <c r="Y34" s="363" t="str">
        <f ca="1">IF(ISBLANK(INDIRECT("J34"))," ",(INDIRECT("J34")))</f>
        <v xml:space="preserve"> </v>
      </c>
      <c r="Z34" s="363" t="str">
        <f ca="1">IF(ISBLANK(INDIRECT("K34"))," ",(INDIRECT("K34")))</f>
        <v xml:space="preserve"> </v>
      </c>
      <c r="AA34" s="465"/>
      <c r="AB34" s="465"/>
      <c r="AC34" s="465"/>
      <c r="AD34" s="465"/>
      <c r="AE34" s="465"/>
      <c r="AF34" s="363" t="e">
        <f t="shared" ca="1" si="0"/>
        <v>#VALUE!</v>
      </c>
    </row>
    <row r="35" spans="1:32" x14ac:dyDescent="0.35">
      <c r="A35" s="440" t="str">
        <f ca="1">'Для друку'!B144</f>
        <v/>
      </c>
      <c r="B35" s="441" t="str">
        <f ca="1">'Для друку'!F144</f>
        <v xml:space="preserve"> </v>
      </c>
      <c r="C35" s="441" t="str">
        <f ca="1">'Для друку'!H144</f>
        <v xml:space="preserve"> </v>
      </c>
      <c r="D35" s="440" t="str">
        <f ca="1">'Для друку'!J144</f>
        <v xml:space="preserve"> </v>
      </c>
      <c r="E35" s="440" t="str">
        <f ca="1">'Для друку'!N144</f>
        <v xml:space="preserve"> </v>
      </c>
      <c r="F35" s="442"/>
      <c r="G35" s="443" t="str">
        <f ca="1">'Для друку'!S144</f>
        <v/>
      </c>
      <c r="H35" s="307"/>
      <c r="I35" s="444"/>
      <c r="J35" s="444"/>
      <c r="K35" s="444"/>
      <c r="V35" s="363" t="str">
        <f ca="1">IF(ISBLANK(INDIRECT("B35"))," ",(INDIRECT("B35")))</f>
        <v xml:space="preserve"> </v>
      </c>
      <c r="W35" s="363" t="str">
        <f ca="1">IF(ISBLANK(INDIRECT("C35"))," ",(INDIRECT("C35")))</f>
        <v xml:space="preserve"> </v>
      </c>
      <c r="X35" s="363" t="str">
        <f ca="1">IF(ISBLANK(INDIRECT("I35"))," ",(INDIRECT("I35")))</f>
        <v xml:space="preserve"> </v>
      </c>
      <c r="Y35" s="363" t="str">
        <f ca="1">IF(ISBLANK(INDIRECT("J35"))," ",(INDIRECT("J35")))</f>
        <v xml:space="preserve"> </v>
      </c>
      <c r="Z35" s="363" t="str">
        <f ca="1">IF(ISBLANK(INDIRECT("K35"))," ",(INDIRECT("K35")))</f>
        <v xml:space="preserve"> </v>
      </c>
      <c r="AA35" s="465"/>
      <c r="AB35" s="465"/>
      <c r="AC35" s="465"/>
      <c r="AD35" s="465"/>
      <c r="AE35" s="465"/>
      <c r="AF35" s="363" t="e">
        <f t="shared" ca="1" si="0"/>
        <v>#VALUE!</v>
      </c>
    </row>
    <row r="36" spans="1:32" x14ac:dyDescent="0.35">
      <c r="A36" s="440" t="str">
        <f ca="1">'Для друку'!B145</f>
        <v/>
      </c>
      <c r="B36" s="441" t="str">
        <f ca="1">'Для друку'!F145</f>
        <v xml:space="preserve"> </v>
      </c>
      <c r="C36" s="441" t="str">
        <f ca="1">'Для друку'!H145</f>
        <v xml:space="preserve"> </v>
      </c>
      <c r="D36" s="440" t="str">
        <f ca="1">'Для друку'!J145</f>
        <v xml:space="preserve"> </v>
      </c>
      <c r="E36" s="440" t="str">
        <f ca="1">'Для друку'!N145</f>
        <v xml:space="preserve"> </v>
      </c>
      <c r="F36" s="442"/>
      <c r="G36" s="443" t="str">
        <f ca="1">'Для друку'!S145</f>
        <v/>
      </c>
      <c r="H36" s="307"/>
      <c r="I36" s="444"/>
      <c r="J36" s="444"/>
      <c r="K36" s="444"/>
      <c r="V36" s="363" t="str">
        <f ca="1">IF(ISBLANK(INDIRECT("B36"))," ",(INDIRECT("B36")))</f>
        <v xml:space="preserve"> </v>
      </c>
      <c r="W36" s="363" t="str">
        <f ca="1">IF(ISBLANK(INDIRECT("C36"))," ",(INDIRECT("C36")))</f>
        <v xml:space="preserve"> </v>
      </c>
      <c r="X36" s="363" t="str">
        <f ca="1">IF(ISBLANK(INDIRECT("I36"))," ",(INDIRECT("I36")))</f>
        <v xml:space="preserve"> </v>
      </c>
      <c r="Y36" s="363" t="str">
        <f ca="1">IF(ISBLANK(INDIRECT("J36"))," ",(INDIRECT("J36")))</f>
        <v xml:space="preserve"> </v>
      </c>
      <c r="Z36" s="363" t="str">
        <f ca="1">IF(ISBLANK(INDIRECT("K36"))," ",(INDIRECT("K36")))</f>
        <v xml:space="preserve"> </v>
      </c>
      <c r="AA36" s="465"/>
      <c r="AB36" s="465"/>
      <c r="AC36" s="465"/>
      <c r="AD36" s="465"/>
      <c r="AE36" s="465"/>
      <c r="AF36" s="363" t="e">
        <f t="shared" ca="1" si="0"/>
        <v>#VALUE!</v>
      </c>
    </row>
    <row r="37" spans="1:32" x14ac:dyDescent="0.35">
      <c r="A37" s="440" t="str">
        <f ca="1">'Для друку'!B146</f>
        <v/>
      </c>
      <c r="B37" s="441" t="str">
        <f ca="1">'Для друку'!F146</f>
        <v xml:space="preserve"> </v>
      </c>
      <c r="C37" s="441" t="str">
        <f ca="1">'Для друку'!H146</f>
        <v xml:space="preserve"> </v>
      </c>
      <c r="D37" s="440" t="str">
        <f ca="1">'Для друку'!J146</f>
        <v xml:space="preserve"> </v>
      </c>
      <c r="E37" s="440" t="str">
        <f ca="1">'Для друку'!N146</f>
        <v xml:space="preserve"> </v>
      </c>
      <c r="F37" s="442"/>
      <c r="G37" s="443" t="str">
        <f ca="1">'Для друку'!S146</f>
        <v/>
      </c>
      <c r="H37" s="307"/>
      <c r="I37" s="444"/>
      <c r="J37" s="444"/>
      <c r="K37" s="444"/>
      <c r="V37" s="363" t="str">
        <f ca="1">IF(ISBLANK(INDIRECT("B37"))," ",(INDIRECT("B37")))</f>
        <v xml:space="preserve"> </v>
      </c>
      <c r="W37" s="363" t="str">
        <f ca="1">IF(ISBLANK(INDIRECT("C37"))," ",(INDIRECT("C37")))</f>
        <v xml:space="preserve"> </v>
      </c>
      <c r="X37" s="363" t="str">
        <f ca="1">IF(ISBLANK(INDIRECT("I37"))," ",(INDIRECT("I37")))</f>
        <v xml:space="preserve"> </v>
      </c>
      <c r="Y37" s="363" t="str">
        <f ca="1">IF(ISBLANK(INDIRECT("J37"))," ",(INDIRECT("J37")))</f>
        <v xml:space="preserve"> </v>
      </c>
      <c r="Z37" s="363" t="str">
        <f ca="1">IF(ISBLANK(INDIRECT("K37"))," ",(INDIRECT("K37")))</f>
        <v xml:space="preserve"> </v>
      </c>
      <c r="AA37" s="465"/>
      <c r="AB37" s="465"/>
      <c r="AC37" s="465"/>
      <c r="AD37" s="465"/>
      <c r="AE37" s="465"/>
      <c r="AF37" s="363" t="e">
        <f t="shared" ca="1" si="0"/>
        <v>#VALUE!</v>
      </c>
    </row>
    <row r="38" spans="1:32" x14ac:dyDescent="0.35">
      <c r="A38" s="440" t="str">
        <f ca="1">'Для друку'!B147</f>
        <v/>
      </c>
      <c r="B38" s="441" t="str">
        <f ca="1">'Для друку'!F147</f>
        <v xml:space="preserve"> </v>
      </c>
      <c r="C38" s="441" t="str">
        <f ca="1">'Для друку'!H147</f>
        <v xml:space="preserve"> </v>
      </c>
      <c r="D38" s="440" t="str">
        <f ca="1">'Для друку'!J147</f>
        <v xml:space="preserve"> </v>
      </c>
      <c r="E38" s="440" t="str">
        <f ca="1">'Для друку'!N147</f>
        <v xml:space="preserve"> </v>
      </c>
      <c r="F38" s="442"/>
      <c r="G38" s="443" t="str">
        <f ca="1">'Для друку'!S147</f>
        <v/>
      </c>
      <c r="H38" s="307"/>
      <c r="I38" s="444"/>
      <c r="J38" s="444"/>
      <c r="K38" s="444"/>
      <c r="V38" s="363" t="str">
        <f ca="1">IF(ISBLANK(INDIRECT("B38"))," ",(INDIRECT("B38")))</f>
        <v xml:space="preserve"> </v>
      </c>
      <c r="W38" s="363" t="str">
        <f ca="1">IF(ISBLANK(INDIRECT("C38"))," ",(INDIRECT("C38")))</f>
        <v xml:space="preserve"> </v>
      </c>
      <c r="X38" s="363" t="str">
        <f ca="1">IF(ISBLANK(INDIRECT("I38"))," ",(INDIRECT("I38")))</f>
        <v xml:space="preserve"> </v>
      </c>
      <c r="Y38" s="363" t="str">
        <f ca="1">IF(ISBLANK(INDIRECT("J38"))," ",(INDIRECT("J38")))</f>
        <v xml:space="preserve"> </v>
      </c>
      <c r="Z38" s="363" t="str">
        <f ca="1">IF(ISBLANK(INDIRECT("K38"))," ",(INDIRECT("K38")))</f>
        <v xml:space="preserve"> </v>
      </c>
      <c r="AA38" s="465"/>
      <c r="AB38" s="465"/>
      <c r="AC38" s="465"/>
      <c r="AD38" s="465"/>
      <c r="AE38" s="465"/>
      <c r="AF38" s="363" t="e">
        <f t="shared" ca="1" si="0"/>
        <v>#VALUE!</v>
      </c>
    </row>
    <row r="39" spans="1:32" x14ac:dyDescent="0.35">
      <c r="A39" s="440" t="str">
        <f ca="1">'Для друку'!B148</f>
        <v/>
      </c>
      <c r="B39" s="441" t="str">
        <f ca="1">'Для друку'!F148</f>
        <v xml:space="preserve"> </v>
      </c>
      <c r="C39" s="441" t="str">
        <f ca="1">'Для друку'!H148</f>
        <v xml:space="preserve"> </v>
      </c>
      <c r="D39" s="440" t="str">
        <f ca="1">'Для друку'!J148</f>
        <v xml:space="preserve"> </v>
      </c>
      <c r="E39" s="440" t="str">
        <f ca="1">'Для друку'!N148</f>
        <v xml:space="preserve"> </v>
      </c>
      <c r="F39" s="442"/>
      <c r="G39" s="443" t="str">
        <f ca="1">'Для друку'!S148</f>
        <v/>
      </c>
      <c r="H39" s="307"/>
      <c r="I39" s="444"/>
      <c r="J39" s="444"/>
      <c r="K39" s="444"/>
      <c r="V39" s="363" t="str">
        <f ca="1">IF(ISBLANK(INDIRECT("B39"))," ",(INDIRECT("B39")))</f>
        <v xml:space="preserve"> </v>
      </c>
      <c r="W39" s="363" t="str">
        <f ca="1">IF(ISBLANK(INDIRECT("C39"))," ",(INDIRECT("C39")))</f>
        <v xml:space="preserve"> </v>
      </c>
      <c r="X39" s="363" t="str">
        <f ca="1">IF(ISBLANK(INDIRECT("I39"))," ",(INDIRECT("I39")))</f>
        <v xml:space="preserve"> </v>
      </c>
      <c r="Y39" s="363" t="str">
        <f ca="1">IF(ISBLANK(INDIRECT("J39"))," ",(INDIRECT("J39")))</f>
        <v xml:space="preserve"> </v>
      </c>
      <c r="Z39" s="363" t="str">
        <f ca="1">IF(ISBLANK(INDIRECT("K39"))," ",(INDIRECT("K39")))</f>
        <v xml:space="preserve"> </v>
      </c>
      <c r="AA39" s="465"/>
      <c r="AB39" s="465"/>
      <c r="AC39" s="465"/>
      <c r="AD39" s="465"/>
      <c r="AE39" s="465"/>
      <c r="AF39" s="363" t="e">
        <f t="shared" ca="1" si="0"/>
        <v>#VALUE!</v>
      </c>
    </row>
    <row r="40" spans="1:32" x14ac:dyDescent="0.35">
      <c r="A40" s="440" t="str">
        <f ca="1">'Для друку'!B149</f>
        <v/>
      </c>
      <c r="B40" s="441" t="str">
        <f ca="1">'Для друку'!F149</f>
        <v xml:space="preserve"> </v>
      </c>
      <c r="C40" s="441" t="str">
        <f ca="1">'Для друку'!H149</f>
        <v xml:space="preserve"> </v>
      </c>
      <c r="D40" s="440" t="str">
        <f ca="1">'Для друку'!J149</f>
        <v xml:space="preserve"> </v>
      </c>
      <c r="E40" s="440" t="str">
        <f ca="1">'Для друку'!N149</f>
        <v xml:space="preserve"> </v>
      </c>
      <c r="F40" s="442"/>
      <c r="G40" s="443" t="str">
        <f ca="1">'Для друку'!S149</f>
        <v/>
      </c>
      <c r="H40" s="307"/>
      <c r="I40" s="444"/>
      <c r="J40" s="444"/>
      <c r="K40" s="444"/>
      <c r="V40" s="363" t="str">
        <f ca="1">IF(ISBLANK(INDIRECT("B40"))," ",(INDIRECT("B40")))</f>
        <v xml:space="preserve"> </v>
      </c>
      <c r="W40" s="363" t="str">
        <f ca="1">IF(ISBLANK(INDIRECT("C40"))," ",(INDIRECT("C40")))</f>
        <v xml:space="preserve"> </v>
      </c>
      <c r="X40" s="363" t="str">
        <f ca="1">IF(ISBLANK(INDIRECT("I40"))," ",(INDIRECT("I40")))</f>
        <v xml:space="preserve"> </v>
      </c>
      <c r="Y40" s="363" t="str">
        <f ca="1">IF(ISBLANK(INDIRECT("J40"))," ",(INDIRECT("J40")))</f>
        <v xml:space="preserve"> </v>
      </c>
      <c r="Z40" s="363" t="str">
        <f ca="1">IF(ISBLANK(INDIRECT("K40"))," ",(INDIRECT("K40")))</f>
        <v xml:space="preserve"> </v>
      </c>
      <c r="AA40" s="465"/>
      <c r="AB40" s="465"/>
      <c r="AC40" s="465"/>
      <c r="AD40" s="465"/>
      <c r="AE40" s="465"/>
      <c r="AF40" s="363" t="e">
        <f t="shared" ca="1" si="0"/>
        <v>#VALUE!</v>
      </c>
    </row>
    <row r="41" spans="1:32" x14ac:dyDescent="0.35">
      <c r="A41" s="440" t="str">
        <f ca="1">'Для друку'!B150</f>
        <v/>
      </c>
      <c r="B41" s="441" t="str">
        <f ca="1">'Для друку'!F150</f>
        <v xml:space="preserve"> </v>
      </c>
      <c r="C41" s="441" t="str">
        <f ca="1">'Для друку'!H150</f>
        <v xml:space="preserve"> </v>
      </c>
      <c r="D41" s="440" t="str">
        <f ca="1">'Для друку'!J150</f>
        <v xml:space="preserve"> </v>
      </c>
      <c r="E41" s="440" t="str">
        <f ca="1">'Для друку'!N150</f>
        <v xml:space="preserve"> </v>
      </c>
      <c r="F41" s="442"/>
      <c r="G41" s="443" t="str">
        <f ca="1">'Для друку'!S150</f>
        <v/>
      </c>
      <c r="H41" s="307"/>
      <c r="I41" s="444"/>
      <c r="J41" s="444"/>
      <c r="K41" s="444"/>
      <c r="V41" s="363" t="str">
        <f ca="1">IF(ISBLANK(INDIRECT("B41"))," ",(INDIRECT("B41")))</f>
        <v xml:space="preserve"> </v>
      </c>
      <c r="W41" s="363" t="str">
        <f ca="1">IF(ISBLANK(INDIRECT("C41"))," ",(INDIRECT("C41")))</f>
        <v xml:space="preserve"> </v>
      </c>
      <c r="X41" s="363" t="str">
        <f ca="1">IF(ISBLANK(INDIRECT("I41"))," ",(INDIRECT("I41")))</f>
        <v xml:space="preserve"> </v>
      </c>
      <c r="Y41" s="363" t="str">
        <f ca="1">IF(ISBLANK(INDIRECT("J41"))," ",(INDIRECT("J41")))</f>
        <v xml:space="preserve"> </v>
      </c>
      <c r="Z41" s="363" t="str">
        <f ca="1">IF(ISBLANK(INDIRECT("K41"))," ",(INDIRECT("K41")))</f>
        <v xml:space="preserve"> </v>
      </c>
      <c r="AA41" s="465"/>
      <c r="AB41" s="465"/>
      <c r="AC41" s="465"/>
      <c r="AD41" s="465"/>
      <c r="AE41" s="465"/>
      <c r="AF41" s="363" t="e">
        <f t="shared" ca="1" si="0"/>
        <v>#VALUE!</v>
      </c>
    </row>
    <row r="42" spans="1:32" x14ac:dyDescent="0.35">
      <c r="A42" s="440" t="str">
        <f ca="1">'Для друку'!B151</f>
        <v/>
      </c>
      <c r="B42" s="441" t="str">
        <f ca="1">'Для друку'!F151</f>
        <v xml:space="preserve"> </v>
      </c>
      <c r="C42" s="441" t="str">
        <f ca="1">'Для друку'!H151</f>
        <v xml:space="preserve"> </v>
      </c>
      <c r="D42" s="440" t="str">
        <f ca="1">'Для друку'!J151</f>
        <v xml:space="preserve"> </v>
      </c>
      <c r="E42" s="440" t="str">
        <f ca="1">'Для друку'!N151</f>
        <v xml:space="preserve"> </v>
      </c>
      <c r="F42" s="442"/>
      <c r="G42" s="443" t="str">
        <f ca="1">'Для друку'!S151</f>
        <v/>
      </c>
      <c r="H42" s="307"/>
      <c r="I42" s="444"/>
      <c r="J42" s="444"/>
      <c r="K42" s="444"/>
      <c r="V42" s="363" t="str">
        <f ca="1">IF(ISBLANK(INDIRECT("B42"))," ",(INDIRECT("B42")))</f>
        <v xml:space="preserve"> </v>
      </c>
      <c r="W42" s="363" t="str">
        <f ca="1">IF(ISBLANK(INDIRECT("C42"))," ",(INDIRECT("C42")))</f>
        <v xml:space="preserve"> </v>
      </c>
      <c r="X42" s="363" t="str">
        <f ca="1">IF(ISBLANK(INDIRECT("I42"))," ",(INDIRECT("I42")))</f>
        <v xml:space="preserve"> </v>
      </c>
      <c r="Y42" s="363" t="str">
        <f ca="1">IF(ISBLANK(INDIRECT("J42"))," ",(INDIRECT("J42")))</f>
        <v xml:space="preserve"> </v>
      </c>
      <c r="Z42" s="363" t="str">
        <f ca="1">IF(ISBLANK(INDIRECT("K42"))," ",(INDIRECT("K42")))</f>
        <v xml:space="preserve"> </v>
      </c>
      <c r="AA42" s="465"/>
      <c r="AB42" s="465"/>
      <c r="AC42" s="465"/>
      <c r="AD42" s="465"/>
      <c r="AE42" s="465"/>
      <c r="AF42" s="363" t="e">
        <f t="shared" ca="1" si="0"/>
        <v>#VALUE!</v>
      </c>
    </row>
    <row r="43" spans="1:32" x14ac:dyDescent="0.35">
      <c r="A43" s="440" t="str">
        <f ca="1">'Для друку'!B152</f>
        <v/>
      </c>
      <c r="B43" s="441" t="str">
        <f ca="1">'Для друку'!F152</f>
        <v xml:space="preserve"> </v>
      </c>
      <c r="C43" s="441" t="str">
        <f ca="1">'Для друку'!H152</f>
        <v xml:space="preserve"> </v>
      </c>
      <c r="D43" s="440" t="str">
        <f ca="1">'Для друку'!J152</f>
        <v xml:space="preserve"> </v>
      </c>
      <c r="E43" s="440" t="str">
        <f ca="1">'Для друку'!N152</f>
        <v xml:space="preserve"> </v>
      </c>
      <c r="F43" s="442"/>
      <c r="G43" s="443" t="str">
        <f ca="1">'Для друку'!S152</f>
        <v/>
      </c>
      <c r="H43" s="307"/>
      <c r="I43" s="444"/>
      <c r="J43" s="444"/>
      <c r="K43" s="444"/>
      <c r="V43" s="363" t="str">
        <f ca="1">IF(ISBLANK(INDIRECT("B43"))," ",(INDIRECT("B43")))</f>
        <v xml:space="preserve"> </v>
      </c>
      <c r="W43" s="363" t="str">
        <f ca="1">IF(ISBLANK(INDIRECT("C43"))," ",(INDIRECT("C43")))</f>
        <v xml:space="preserve"> </v>
      </c>
      <c r="X43" s="363" t="str">
        <f ca="1">IF(ISBLANK(INDIRECT("I43"))," ",(INDIRECT("I43")))</f>
        <v xml:space="preserve"> </v>
      </c>
      <c r="Y43" s="363" t="str">
        <f ca="1">IF(ISBLANK(INDIRECT("J43"))," ",(INDIRECT("J43")))</f>
        <v xml:space="preserve"> </v>
      </c>
      <c r="Z43" s="363" t="str">
        <f ca="1">IF(ISBLANK(INDIRECT("K43"))," ",(INDIRECT("K43")))</f>
        <v xml:space="preserve"> </v>
      </c>
      <c r="AA43" s="465"/>
      <c r="AB43" s="465"/>
      <c r="AC43" s="465"/>
      <c r="AD43" s="465"/>
      <c r="AE43" s="465"/>
      <c r="AF43" s="363" t="e">
        <f t="shared" ca="1" si="0"/>
        <v>#VALUE!</v>
      </c>
    </row>
    <row r="44" spans="1:32" x14ac:dyDescent="0.35">
      <c r="A44" s="440" t="str">
        <f ca="1">'Для друку'!B153</f>
        <v/>
      </c>
      <c r="B44" s="441" t="str">
        <f ca="1">'Для друку'!F153</f>
        <v xml:space="preserve"> </v>
      </c>
      <c r="C44" s="441" t="str">
        <f ca="1">'Для друку'!H153</f>
        <v xml:space="preserve"> </v>
      </c>
      <c r="D44" s="440" t="str">
        <f ca="1">'Для друку'!J153</f>
        <v xml:space="preserve"> </v>
      </c>
      <c r="E44" s="440" t="str">
        <f ca="1">'Для друку'!N153</f>
        <v xml:space="preserve"> </v>
      </c>
      <c r="F44" s="442"/>
      <c r="G44" s="443" t="str">
        <f ca="1">'Для друку'!S153</f>
        <v/>
      </c>
      <c r="H44" s="307"/>
      <c r="I44" s="444"/>
      <c r="J44" s="444"/>
      <c r="K44" s="444"/>
      <c r="V44" s="363" t="str">
        <f ca="1">IF(ISBLANK(INDIRECT("B44"))," ",(INDIRECT("B44")))</f>
        <v xml:space="preserve"> </v>
      </c>
      <c r="W44" s="363" t="str">
        <f ca="1">IF(ISBLANK(INDIRECT("C44"))," ",(INDIRECT("C44")))</f>
        <v xml:space="preserve"> </v>
      </c>
      <c r="X44" s="363" t="str">
        <f ca="1">IF(ISBLANK(INDIRECT("I44"))," ",(INDIRECT("I44")))</f>
        <v xml:space="preserve"> </v>
      </c>
      <c r="Y44" s="363" t="str">
        <f ca="1">IF(ISBLANK(INDIRECT("J44"))," ",(INDIRECT("J44")))</f>
        <v xml:space="preserve"> </v>
      </c>
      <c r="Z44" s="363" t="str">
        <f ca="1">IF(ISBLANK(INDIRECT("K44"))," ",(INDIRECT("K44")))</f>
        <v xml:space="preserve"> </v>
      </c>
      <c r="AA44" s="465"/>
      <c r="AB44" s="465"/>
      <c r="AC44" s="465"/>
      <c r="AD44" s="465"/>
      <c r="AE44" s="465"/>
      <c r="AF44" s="363" t="e">
        <f t="shared" ca="1" si="0"/>
        <v>#VALUE!</v>
      </c>
    </row>
    <row r="45" spans="1:32" x14ac:dyDescent="0.35">
      <c r="A45" s="440" t="str">
        <f ca="1">'Для друку'!B154</f>
        <v/>
      </c>
      <c r="B45" s="441" t="str">
        <f ca="1">'Для друку'!F154</f>
        <v xml:space="preserve"> </v>
      </c>
      <c r="C45" s="441" t="str">
        <f ca="1">'Для друку'!H154</f>
        <v xml:space="preserve"> </v>
      </c>
      <c r="D45" s="440" t="str">
        <f ca="1">'Для друку'!J154</f>
        <v xml:space="preserve"> </v>
      </c>
      <c r="E45" s="440" t="str">
        <f ca="1">'Для друку'!N154</f>
        <v xml:space="preserve"> </v>
      </c>
      <c r="F45" s="442"/>
      <c r="G45" s="443" t="str">
        <f ca="1">'Для друку'!S154</f>
        <v/>
      </c>
      <c r="H45" s="307"/>
      <c r="I45" s="444"/>
      <c r="J45" s="444"/>
      <c r="K45" s="444"/>
      <c r="V45" s="363" t="str">
        <f ca="1">IF(ISBLANK(INDIRECT("B45"))," ",(INDIRECT("B45")))</f>
        <v xml:space="preserve"> </v>
      </c>
      <c r="W45" s="363" t="str">
        <f ca="1">IF(ISBLANK(INDIRECT("C45"))," ",(INDIRECT("C45")))</f>
        <v xml:space="preserve"> </v>
      </c>
      <c r="X45" s="363" t="str">
        <f ca="1">IF(ISBLANK(INDIRECT("I45"))," ",(INDIRECT("I45")))</f>
        <v xml:space="preserve"> </v>
      </c>
      <c r="Y45" s="363" t="str">
        <f ca="1">IF(ISBLANK(INDIRECT("J45"))," ",(INDIRECT("J45")))</f>
        <v xml:space="preserve"> </v>
      </c>
      <c r="Z45" s="363" t="str">
        <f ca="1">IF(ISBLANK(INDIRECT("K45"))," ",(INDIRECT("K45")))</f>
        <v xml:space="preserve"> </v>
      </c>
      <c r="AA45" s="465"/>
      <c r="AB45" s="465"/>
      <c r="AC45" s="465"/>
      <c r="AD45" s="465"/>
      <c r="AE45" s="465"/>
      <c r="AF45" s="363" t="e">
        <f t="shared" ca="1" si="0"/>
        <v>#VALUE!</v>
      </c>
    </row>
    <row r="46" spans="1:32" x14ac:dyDescent="0.35">
      <c r="A46" s="440" t="str">
        <f ca="1">'Для друку'!B155</f>
        <v/>
      </c>
      <c r="B46" s="441" t="str">
        <f ca="1">'Для друку'!F155</f>
        <v xml:space="preserve"> </v>
      </c>
      <c r="C46" s="441" t="str">
        <f ca="1">'Для друку'!H155</f>
        <v xml:space="preserve"> </v>
      </c>
      <c r="D46" s="440" t="str">
        <f ca="1">'Для друку'!J155</f>
        <v xml:space="preserve"> </v>
      </c>
      <c r="E46" s="440" t="str">
        <f ca="1">'Для друку'!N155</f>
        <v xml:space="preserve"> </v>
      </c>
      <c r="F46" s="442"/>
      <c r="G46" s="443" t="str">
        <f ca="1">'Для друку'!S155</f>
        <v/>
      </c>
      <c r="H46" s="307"/>
      <c r="I46" s="444"/>
      <c r="J46" s="444"/>
      <c r="K46" s="444"/>
      <c r="V46" s="363" t="str">
        <f ca="1">IF(ISBLANK(INDIRECT("B46"))," ",(INDIRECT("B46")))</f>
        <v xml:space="preserve"> </v>
      </c>
      <c r="W46" s="363" t="str">
        <f ca="1">IF(ISBLANK(INDIRECT("C46"))," ",(INDIRECT("C46")))</f>
        <v xml:space="preserve"> </v>
      </c>
      <c r="X46" s="363" t="str">
        <f ca="1">IF(ISBLANK(INDIRECT("I46"))," ",(INDIRECT("I46")))</f>
        <v xml:space="preserve"> </v>
      </c>
      <c r="Y46" s="363" t="str">
        <f ca="1">IF(ISBLANK(INDIRECT("J46"))," ",(INDIRECT("J46")))</f>
        <v xml:space="preserve"> </v>
      </c>
      <c r="Z46" s="363" t="str">
        <f ca="1">IF(ISBLANK(INDIRECT("K46"))," ",(INDIRECT("K46")))</f>
        <v xml:space="preserve"> </v>
      </c>
      <c r="AA46" s="465"/>
      <c r="AB46" s="465"/>
      <c r="AC46" s="465"/>
      <c r="AD46" s="465"/>
      <c r="AE46" s="465"/>
      <c r="AF46" s="363" t="e">
        <f t="shared" ca="1" si="0"/>
        <v>#VALUE!</v>
      </c>
    </row>
    <row r="47" spans="1:32" x14ac:dyDescent="0.35">
      <c r="A47" s="440" t="str">
        <f ca="1">'Для друку'!B156</f>
        <v/>
      </c>
      <c r="B47" s="441" t="str">
        <f ca="1">'Для друку'!F156</f>
        <v xml:space="preserve"> </v>
      </c>
      <c r="C47" s="441" t="str">
        <f ca="1">'Для друку'!H156</f>
        <v xml:space="preserve"> </v>
      </c>
      <c r="D47" s="440" t="str">
        <f ca="1">'Для друку'!J156</f>
        <v xml:space="preserve"> </v>
      </c>
      <c r="E47" s="440" t="str">
        <f ca="1">'Для друку'!N156</f>
        <v xml:space="preserve"> </v>
      </c>
      <c r="F47" s="442"/>
      <c r="G47" s="443" t="str">
        <f ca="1">'Для друку'!S156</f>
        <v/>
      </c>
      <c r="H47" s="307"/>
      <c r="I47" s="444"/>
      <c r="J47" s="444"/>
      <c r="K47" s="444"/>
      <c r="V47" s="363" t="str">
        <f ca="1">IF(ISBLANK(INDIRECT("B47"))," ",(INDIRECT("B47")))</f>
        <v xml:space="preserve"> </v>
      </c>
      <c r="W47" s="363" t="str">
        <f ca="1">IF(ISBLANK(INDIRECT("C47"))," ",(INDIRECT("C47")))</f>
        <v xml:space="preserve"> </v>
      </c>
      <c r="X47" s="363" t="str">
        <f ca="1">IF(ISBLANK(INDIRECT("I47"))," ",(INDIRECT("I47")))</f>
        <v xml:space="preserve"> </v>
      </c>
      <c r="Y47" s="363" t="str">
        <f ca="1">IF(ISBLANK(INDIRECT("J47"))," ",(INDIRECT("J47")))</f>
        <v xml:space="preserve"> </v>
      </c>
      <c r="Z47" s="363" t="str">
        <f ca="1">IF(ISBLANK(INDIRECT("K47"))," ",(INDIRECT("K47")))</f>
        <v xml:space="preserve"> </v>
      </c>
      <c r="AA47" s="465"/>
      <c r="AB47" s="465"/>
      <c r="AC47" s="465"/>
      <c r="AD47" s="465"/>
      <c r="AE47" s="465"/>
      <c r="AF47" s="363" t="e">
        <f t="shared" ca="1" si="0"/>
        <v>#VALUE!</v>
      </c>
    </row>
    <row r="48" spans="1:32" x14ac:dyDescent="0.35">
      <c r="A48" s="440" t="str">
        <f ca="1">'Для друку'!B157</f>
        <v/>
      </c>
      <c r="B48" s="441" t="str">
        <f ca="1">'Для друку'!F157</f>
        <v xml:space="preserve"> </v>
      </c>
      <c r="C48" s="441" t="str">
        <f ca="1">'Для друку'!H157</f>
        <v xml:space="preserve"> </v>
      </c>
      <c r="D48" s="440" t="str">
        <f ca="1">'Для друку'!J157</f>
        <v xml:space="preserve"> </v>
      </c>
      <c r="E48" s="440" t="str">
        <f ca="1">'Для друку'!N157</f>
        <v xml:space="preserve"> </v>
      </c>
      <c r="F48" s="442"/>
      <c r="G48" s="443" t="str">
        <f ca="1">'Для друку'!S157</f>
        <v/>
      </c>
      <c r="H48" s="307"/>
      <c r="I48" s="444"/>
      <c r="J48" s="444"/>
      <c r="K48" s="444"/>
      <c r="V48" s="363" t="str">
        <f ca="1">IF(ISBLANK(INDIRECT("B48"))," ",(INDIRECT("B48")))</f>
        <v xml:space="preserve"> </v>
      </c>
      <c r="W48" s="363" t="str">
        <f ca="1">IF(ISBLANK(INDIRECT("C48"))," ",(INDIRECT("C48")))</f>
        <v xml:space="preserve"> </v>
      </c>
      <c r="X48" s="363" t="str">
        <f ca="1">IF(ISBLANK(INDIRECT("I48"))," ",(INDIRECT("I48")))</f>
        <v xml:space="preserve"> </v>
      </c>
      <c r="Y48" s="363" t="str">
        <f ca="1">IF(ISBLANK(INDIRECT("J48"))," ",(INDIRECT("J48")))</f>
        <v xml:space="preserve"> </v>
      </c>
      <c r="Z48" s="363" t="str">
        <f ca="1">IF(ISBLANK(INDIRECT("K48"))," ",(INDIRECT("K48")))</f>
        <v xml:space="preserve"> </v>
      </c>
      <c r="AA48" s="465"/>
      <c r="AB48" s="465"/>
      <c r="AC48" s="465"/>
      <c r="AD48" s="465"/>
      <c r="AE48" s="465"/>
      <c r="AF48" s="363" t="e">
        <f t="shared" ca="1" si="0"/>
        <v>#VALUE!</v>
      </c>
    </row>
    <row r="49" spans="1:32" x14ac:dyDescent="0.35">
      <c r="A49" s="440" t="str">
        <f ca="1">'Для друку'!B158</f>
        <v/>
      </c>
      <c r="B49" s="441" t="str">
        <f ca="1">'Для друку'!F158</f>
        <v xml:space="preserve"> </v>
      </c>
      <c r="C49" s="441" t="str">
        <f ca="1">'Для друку'!H158</f>
        <v xml:space="preserve"> </v>
      </c>
      <c r="D49" s="440" t="str">
        <f ca="1">'Для друку'!J158</f>
        <v xml:space="preserve"> </v>
      </c>
      <c r="E49" s="440" t="str">
        <f ca="1">'Для друку'!N158</f>
        <v xml:space="preserve"> </v>
      </c>
      <c r="F49" s="442"/>
      <c r="G49" s="443" t="str">
        <f ca="1">'Для друку'!S158</f>
        <v/>
      </c>
      <c r="H49" s="307"/>
      <c r="I49" s="444"/>
      <c r="J49" s="444"/>
      <c r="K49" s="444"/>
      <c r="V49" s="363" t="str">
        <f ca="1">IF(ISBLANK(INDIRECT("B49"))," ",(INDIRECT("B49")))</f>
        <v xml:space="preserve"> </v>
      </c>
      <c r="W49" s="363" t="str">
        <f ca="1">IF(ISBLANK(INDIRECT("C49"))," ",(INDIRECT("C49")))</f>
        <v xml:space="preserve"> </v>
      </c>
      <c r="X49" s="363" t="str">
        <f ca="1">IF(ISBLANK(INDIRECT("I49"))," ",(INDIRECT("I49")))</f>
        <v xml:space="preserve"> </v>
      </c>
      <c r="Y49" s="363" t="str">
        <f ca="1">IF(ISBLANK(INDIRECT("J49"))," ",(INDIRECT("J49")))</f>
        <v xml:space="preserve"> </v>
      </c>
      <c r="Z49" s="363" t="str">
        <f ca="1">IF(ISBLANK(INDIRECT("K49"))," ",(INDIRECT("K49")))</f>
        <v xml:space="preserve"> </v>
      </c>
      <c r="AA49" s="465"/>
      <c r="AB49" s="465"/>
      <c r="AC49" s="465"/>
      <c r="AD49" s="465"/>
      <c r="AE49" s="465"/>
      <c r="AF49" s="363" t="e">
        <f t="shared" ca="1" si="0"/>
        <v>#VALUE!</v>
      </c>
    </row>
    <row r="50" spans="1:32" x14ac:dyDescent="0.35">
      <c r="A50" s="440" t="str">
        <f ca="1">'Для друку'!B159</f>
        <v/>
      </c>
      <c r="B50" s="441" t="str">
        <f ca="1">'Для друку'!F159</f>
        <v xml:space="preserve"> </v>
      </c>
      <c r="C50" s="441" t="str">
        <f ca="1">'Для друку'!H159</f>
        <v xml:space="preserve"> </v>
      </c>
      <c r="D50" s="440" t="str">
        <f ca="1">'Для друку'!J159</f>
        <v xml:space="preserve"> </v>
      </c>
      <c r="E50" s="440" t="str">
        <f ca="1">'Для друку'!N159</f>
        <v xml:space="preserve"> </v>
      </c>
      <c r="F50" s="442"/>
      <c r="G50" s="443" t="str">
        <f ca="1">'Для друку'!S159</f>
        <v/>
      </c>
      <c r="H50" s="307"/>
      <c r="I50" s="444"/>
      <c r="J50" s="444"/>
      <c r="K50" s="444"/>
      <c r="V50" s="363" t="str">
        <f ca="1">IF(ISBLANK(INDIRECT("B50"))," ",(INDIRECT("B50")))</f>
        <v xml:space="preserve"> </v>
      </c>
      <c r="W50" s="363" t="str">
        <f ca="1">IF(ISBLANK(INDIRECT("C50"))," ",(INDIRECT("C50")))</f>
        <v xml:space="preserve"> </v>
      </c>
      <c r="X50" s="363" t="str">
        <f ca="1">IF(ISBLANK(INDIRECT("I50"))," ",(INDIRECT("I50")))</f>
        <v xml:space="preserve"> </v>
      </c>
      <c r="Y50" s="363" t="str">
        <f ca="1">IF(ISBLANK(INDIRECT("J50"))," ",(INDIRECT("J50")))</f>
        <v xml:space="preserve"> </v>
      </c>
      <c r="Z50" s="363" t="str">
        <f ca="1">IF(ISBLANK(INDIRECT("K50"))," ",(INDIRECT("K50")))</f>
        <v xml:space="preserve"> </v>
      </c>
      <c r="AA50" s="465"/>
      <c r="AB50" s="465"/>
      <c r="AC50" s="465"/>
      <c r="AD50" s="465"/>
      <c r="AE50" s="465"/>
      <c r="AF50" s="363" t="e">
        <f t="shared" ca="1" si="0"/>
        <v>#VALUE!</v>
      </c>
    </row>
    <row r="51" spans="1:32" x14ac:dyDescent="0.35">
      <c r="A51" s="440" t="str">
        <f ca="1">'Для друку'!B160</f>
        <v/>
      </c>
      <c r="B51" s="441" t="str">
        <f ca="1">'Для друку'!F160</f>
        <v xml:space="preserve"> </v>
      </c>
      <c r="C51" s="441" t="str">
        <f ca="1">'Для друку'!H160</f>
        <v xml:space="preserve"> </v>
      </c>
      <c r="D51" s="440" t="str">
        <f ca="1">'Для друку'!J160</f>
        <v xml:space="preserve"> </v>
      </c>
      <c r="E51" s="440" t="str">
        <f ca="1">'Для друку'!N160</f>
        <v xml:space="preserve"> </v>
      </c>
      <c r="F51" s="442"/>
      <c r="G51" s="443" t="str">
        <f ca="1">'Для друку'!S160</f>
        <v/>
      </c>
      <c r="H51" s="307"/>
      <c r="I51" s="444"/>
      <c r="J51" s="444"/>
      <c r="K51" s="444"/>
      <c r="V51" s="363" t="str">
        <f ca="1">IF(ISBLANK(INDIRECT("B51"))," ",(INDIRECT("B51")))</f>
        <v xml:space="preserve"> </v>
      </c>
      <c r="W51" s="363" t="str">
        <f ca="1">IF(ISBLANK(INDIRECT("C51"))," ",(INDIRECT("C51")))</f>
        <v xml:space="preserve"> </v>
      </c>
      <c r="X51" s="363" t="str">
        <f ca="1">IF(ISBLANK(INDIRECT("I51"))," ",(INDIRECT("I51")))</f>
        <v xml:space="preserve"> </v>
      </c>
      <c r="Y51" s="363" t="str">
        <f ca="1">IF(ISBLANK(INDIRECT("J51"))," ",(INDIRECT("J51")))</f>
        <v xml:space="preserve"> </v>
      </c>
      <c r="Z51" s="363" t="str">
        <f ca="1">IF(ISBLANK(INDIRECT("K51"))," ",(INDIRECT("K51")))</f>
        <v xml:space="preserve"> </v>
      </c>
      <c r="AA51" s="465"/>
      <c r="AB51" s="465"/>
      <c r="AC51" s="465"/>
      <c r="AD51" s="465"/>
      <c r="AE51" s="465"/>
      <c r="AF51" s="363" t="e">
        <f t="shared" ca="1" si="0"/>
        <v>#VALUE!</v>
      </c>
    </row>
    <row r="52" spans="1:32" x14ac:dyDescent="0.35">
      <c r="A52" s="440" t="str">
        <f ca="1">'Для друку'!B161</f>
        <v/>
      </c>
      <c r="B52" s="441" t="str">
        <f ca="1">'Для друку'!F161</f>
        <v xml:space="preserve"> </v>
      </c>
      <c r="C52" s="441" t="str">
        <f ca="1">'Для друку'!H161</f>
        <v xml:space="preserve"> </v>
      </c>
      <c r="D52" s="440" t="str">
        <f ca="1">'Для друку'!J161</f>
        <v xml:space="preserve"> </v>
      </c>
      <c r="E52" s="440" t="str">
        <f ca="1">'Для друку'!N161</f>
        <v xml:space="preserve"> </v>
      </c>
      <c r="F52" s="442"/>
      <c r="G52" s="443" t="str">
        <f ca="1">'Для друку'!S161</f>
        <v/>
      </c>
      <c r="H52" s="307"/>
      <c r="I52" s="444"/>
      <c r="J52" s="444"/>
      <c r="K52" s="444"/>
      <c r="V52" s="363" t="str">
        <f ca="1">IF(ISBLANK(INDIRECT("B52"))," ",(INDIRECT("B52")))</f>
        <v xml:space="preserve"> </v>
      </c>
      <c r="W52" s="363" t="str">
        <f ca="1">IF(ISBLANK(INDIRECT("C52"))," ",(INDIRECT("C52")))</f>
        <v xml:space="preserve"> </v>
      </c>
      <c r="X52" s="363" t="str">
        <f ca="1">IF(ISBLANK(INDIRECT("I52"))," ",(INDIRECT("I52")))</f>
        <v xml:space="preserve"> </v>
      </c>
      <c r="Y52" s="363" t="str">
        <f ca="1">IF(ISBLANK(INDIRECT("J52"))," ",(INDIRECT("J52")))</f>
        <v xml:space="preserve"> </v>
      </c>
      <c r="Z52" s="363" t="str">
        <f ca="1">IF(ISBLANK(INDIRECT("K52"))," ",(INDIRECT("K52")))</f>
        <v xml:space="preserve"> </v>
      </c>
      <c r="AA52" s="465"/>
      <c r="AB52" s="465"/>
      <c r="AC52" s="465"/>
      <c r="AD52" s="465"/>
      <c r="AE52" s="465"/>
      <c r="AF52" s="363" t="e">
        <f t="shared" ca="1" si="0"/>
        <v>#VALUE!</v>
      </c>
    </row>
    <row r="53" spans="1:32" x14ac:dyDescent="0.35">
      <c r="A53" s="440" t="str">
        <f ca="1">'Для друку'!B162</f>
        <v/>
      </c>
      <c r="B53" s="441" t="str">
        <f ca="1">'Для друку'!F162</f>
        <v xml:space="preserve"> </v>
      </c>
      <c r="C53" s="441" t="str">
        <f ca="1">'Для друку'!H162</f>
        <v xml:space="preserve"> </v>
      </c>
      <c r="D53" s="440" t="str">
        <f ca="1">'Для друку'!J162</f>
        <v xml:space="preserve"> </v>
      </c>
      <c r="E53" s="440" t="str">
        <f ca="1">'Для друку'!N162</f>
        <v xml:space="preserve"> </v>
      </c>
      <c r="F53" s="442"/>
      <c r="G53" s="443" t="str">
        <f ca="1">'Для друку'!S162</f>
        <v/>
      </c>
      <c r="H53" s="307"/>
      <c r="I53" s="444"/>
      <c r="J53" s="444"/>
      <c r="K53" s="444"/>
      <c r="V53" s="363" t="str">
        <f ca="1">IF(ISBLANK(INDIRECT("B53"))," ",(INDIRECT("B53")))</f>
        <v xml:space="preserve"> </v>
      </c>
      <c r="W53" s="363" t="str">
        <f ca="1">IF(ISBLANK(INDIRECT("C53"))," ",(INDIRECT("C53")))</f>
        <v xml:space="preserve"> </v>
      </c>
      <c r="X53" s="363" t="str">
        <f ca="1">IF(ISBLANK(INDIRECT("I53"))," ",(INDIRECT("I53")))</f>
        <v xml:space="preserve"> </v>
      </c>
      <c r="Y53" s="363" t="str">
        <f ca="1">IF(ISBLANK(INDIRECT("J53"))," ",(INDIRECT("J53")))</f>
        <v xml:space="preserve"> </v>
      </c>
      <c r="Z53" s="363" t="str">
        <f ca="1">IF(ISBLANK(INDIRECT("K53"))," ",(INDIRECT("K53")))</f>
        <v xml:space="preserve"> </v>
      </c>
      <c r="AA53" s="465"/>
      <c r="AB53" s="465"/>
      <c r="AC53" s="465"/>
      <c r="AD53" s="465"/>
      <c r="AE53" s="465"/>
      <c r="AF53" s="363" t="e">
        <f t="shared" ca="1" si="0"/>
        <v>#VALUE!</v>
      </c>
    </row>
    <row r="54" spans="1:32" x14ac:dyDescent="0.35">
      <c r="A54" s="440" t="str">
        <f ca="1">'Для друку'!B163</f>
        <v/>
      </c>
      <c r="B54" s="441" t="str">
        <f ca="1">'Для друку'!F163</f>
        <v xml:space="preserve"> </v>
      </c>
      <c r="C54" s="441" t="str">
        <f ca="1">'Для друку'!H163</f>
        <v xml:space="preserve"> </v>
      </c>
      <c r="D54" s="440" t="str">
        <f ca="1">'Для друку'!J163</f>
        <v xml:space="preserve"> </v>
      </c>
      <c r="E54" s="440" t="str">
        <f ca="1">'Для друку'!N163</f>
        <v xml:space="preserve"> </v>
      </c>
      <c r="F54" s="442"/>
      <c r="G54" s="443" t="str">
        <f ca="1">'Для друку'!S163</f>
        <v/>
      </c>
      <c r="H54" s="307"/>
      <c r="I54" s="444"/>
      <c r="J54" s="444"/>
      <c r="K54" s="444"/>
      <c r="V54" s="363" t="str">
        <f ca="1">IF(ISBLANK(INDIRECT("B54"))," ",(INDIRECT("B54")))</f>
        <v xml:space="preserve"> </v>
      </c>
      <c r="W54" s="363" t="str">
        <f ca="1">IF(ISBLANK(INDIRECT("C54"))," ",(INDIRECT("C54")))</f>
        <v xml:space="preserve"> </v>
      </c>
      <c r="X54" s="363" t="str">
        <f ca="1">IF(ISBLANK(INDIRECT("I54"))," ",(INDIRECT("I54")))</f>
        <v xml:space="preserve"> </v>
      </c>
      <c r="Y54" s="363" t="str">
        <f ca="1">IF(ISBLANK(INDIRECT("J54"))," ",(INDIRECT("J54")))</f>
        <v xml:space="preserve"> </v>
      </c>
      <c r="Z54" s="363" t="str">
        <f ca="1">IF(ISBLANK(INDIRECT("K54"))," ",(INDIRECT("K54")))</f>
        <v xml:space="preserve"> </v>
      </c>
      <c r="AA54" s="465"/>
      <c r="AB54" s="465"/>
      <c r="AC54" s="465"/>
      <c r="AD54" s="465"/>
      <c r="AE54" s="465"/>
      <c r="AF54" s="363" t="e">
        <f t="shared" ca="1" si="0"/>
        <v>#VALUE!</v>
      </c>
    </row>
    <row r="55" spans="1:32" x14ac:dyDescent="0.35">
      <c r="A55" s="440" t="str">
        <f ca="1">'Для друку'!B164</f>
        <v/>
      </c>
      <c r="B55" s="441" t="str">
        <f ca="1">'Для друку'!F164</f>
        <v xml:space="preserve"> </v>
      </c>
      <c r="C55" s="441" t="str">
        <f ca="1">'Для друку'!H164</f>
        <v xml:space="preserve"> </v>
      </c>
      <c r="D55" s="440" t="str">
        <f ca="1">'Для друку'!J164</f>
        <v xml:space="preserve"> </v>
      </c>
      <c r="E55" s="440" t="str">
        <f ca="1">'Для друку'!N164</f>
        <v xml:space="preserve"> </v>
      </c>
      <c r="F55" s="442"/>
      <c r="G55" s="443" t="str">
        <f ca="1">'Для друку'!S164</f>
        <v/>
      </c>
      <c r="H55" s="307"/>
      <c r="I55" s="444"/>
      <c r="J55" s="444"/>
      <c r="K55" s="444"/>
      <c r="V55" s="363" t="str">
        <f ca="1">IF(ISBLANK(INDIRECT("B55"))," ",(INDIRECT("B55")))</f>
        <v xml:space="preserve"> </v>
      </c>
      <c r="W55" s="363" t="str">
        <f ca="1">IF(ISBLANK(INDIRECT("C55"))," ",(INDIRECT("C55")))</f>
        <v xml:space="preserve"> </v>
      </c>
      <c r="X55" s="363" t="str">
        <f ca="1">IF(ISBLANK(INDIRECT("I55"))," ",(INDIRECT("I55")))</f>
        <v xml:space="preserve"> </v>
      </c>
      <c r="Y55" s="363" t="str">
        <f ca="1">IF(ISBLANK(INDIRECT("J55"))," ",(INDIRECT("J55")))</f>
        <v xml:space="preserve"> </v>
      </c>
      <c r="Z55" s="363" t="str">
        <f ca="1">IF(ISBLANK(INDIRECT("K55"))," ",(INDIRECT("K55")))</f>
        <v xml:space="preserve"> </v>
      </c>
      <c r="AA55" s="465"/>
      <c r="AB55" s="465"/>
      <c r="AC55" s="465"/>
      <c r="AD55" s="465"/>
      <c r="AE55" s="465"/>
      <c r="AF55" s="363" t="e">
        <f t="shared" ca="1" si="0"/>
        <v>#VALUE!</v>
      </c>
    </row>
    <row r="56" spans="1:32" x14ac:dyDescent="0.35">
      <c r="A56" s="440" t="str">
        <f ca="1">'Для друку'!B165</f>
        <v/>
      </c>
      <c r="B56" s="441" t="str">
        <f ca="1">'Для друку'!F165</f>
        <v xml:space="preserve"> </v>
      </c>
      <c r="C56" s="441" t="str">
        <f ca="1">'Для друку'!H165</f>
        <v xml:space="preserve"> </v>
      </c>
      <c r="D56" s="440" t="str">
        <f ca="1">'Для друку'!J165</f>
        <v xml:space="preserve"> </v>
      </c>
      <c r="E56" s="440" t="str">
        <f ca="1">'Для друку'!N165</f>
        <v xml:space="preserve"> </v>
      </c>
      <c r="F56" s="442"/>
      <c r="G56" s="443" t="str">
        <f ca="1">'Для друку'!S165</f>
        <v/>
      </c>
      <c r="H56" s="307"/>
      <c r="I56" s="444"/>
      <c r="J56" s="444"/>
      <c r="K56" s="444"/>
      <c r="V56" s="363" t="str">
        <f ca="1">IF(ISBLANK(INDIRECT("B56"))," ",(INDIRECT("B56")))</f>
        <v xml:space="preserve"> </v>
      </c>
      <c r="W56" s="363" t="str">
        <f ca="1">IF(ISBLANK(INDIRECT("C56"))," ",(INDIRECT("C56")))</f>
        <v xml:space="preserve"> </v>
      </c>
      <c r="X56" s="363" t="str">
        <f ca="1">IF(ISBLANK(INDIRECT("I56"))," ",(INDIRECT("I56")))</f>
        <v xml:space="preserve"> </v>
      </c>
      <c r="Y56" s="363" t="str">
        <f ca="1">IF(ISBLANK(INDIRECT("J56"))," ",(INDIRECT("J56")))</f>
        <v xml:space="preserve"> </v>
      </c>
      <c r="Z56" s="363" t="str">
        <f ca="1">IF(ISBLANK(INDIRECT("K56"))," ",(INDIRECT("K56")))</f>
        <v xml:space="preserve"> </v>
      </c>
      <c r="AA56" s="465"/>
      <c r="AB56" s="465"/>
      <c r="AC56" s="465"/>
      <c r="AD56" s="465"/>
      <c r="AE56" s="465"/>
      <c r="AF56" s="363" t="e">
        <f t="shared" ca="1" si="0"/>
        <v>#VALUE!</v>
      </c>
    </row>
    <row r="57" spans="1:32" x14ac:dyDescent="0.35">
      <c r="A57" s="440" t="str">
        <f ca="1">'Для друку'!B166</f>
        <v/>
      </c>
      <c r="B57" s="441" t="str">
        <f ca="1">'Для друку'!F166</f>
        <v xml:space="preserve"> </v>
      </c>
      <c r="C57" s="441" t="str">
        <f ca="1">'Для друку'!H166</f>
        <v xml:space="preserve"> </v>
      </c>
      <c r="D57" s="440" t="str">
        <f ca="1">'Для друку'!J166</f>
        <v xml:space="preserve"> </v>
      </c>
      <c r="E57" s="440" t="str">
        <f ca="1">'Для друку'!N166</f>
        <v xml:space="preserve"> </v>
      </c>
      <c r="F57" s="442"/>
      <c r="G57" s="443" t="str">
        <f ca="1">'Для друку'!S166</f>
        <v/>
      </c>
      <c r="H57" s="307"/>
      <c r="I57" s="444"/>
      <c r="J57" s="444"/>
      <c r="K57" s="444"/>
      <c r="V57" s="363" t="str">
        <f ca="1">IF(ISBLANK(INDIRECT("B57"))," ",(INDIRECT("B57")))</f>
        <v xml:space="preserve"> </v>
      </c>
      <c r="W57" s="363" t="str">
        <f ca="1">IF(ISBLANK(INDIRECT("C57"))," ",(INDIRECT("C57")))</f>
        <v xml:space="preserve"> </v>
      </c>
      <c r="X57" s="363" t="str">
        <f ca="1">IF(ISBLANK(INDIRECT("I57"))," ",(INDIRECT("I57")))</f>
        <v xml:space="preserve"> </v>
      </c>
      <c r="Y57" s="363" t="str">
        <f ca="1">IF(ISBLANK(INDIRECT("J57"))," ",(INDIRECT("J57")))</f>
        <v xml:space="preserve"> </v>
      </c>
      <c r="Z57" s="363" t="str">
        <f ca="1">IF(ISBLANK(INDIRECT("K57"))," ",(INDIRECT("K57")))</f>
        <v xml:space="preserve"> </v>
      </c>
      <c r="AA57" s="465"/>
      <c r="AB57" s="465"/>
      <c r="AC57" s="465"/>
      <c r="AD57" s="465"/>
      <c r="AE57" s="465"/>
      <c r="AF57" s="363" t="e">
        <f t="shared" ca="1" si="0"/>
        <v>#VALUE!</v>
      </c>
    </row>
    <row r="58" spans="1:32" x14ac:dyDescent="0.35">
      <c r="A58" s="440" t="str">
        <f ca="1">'Для друку'!B167</f>
        <v/>
      </c>
      <c r="B58" s="441" t="str">
        <f ca="1">'Для друку'!F167</f>
        <v xml:space="preserve"> </v>
      </c>
      <c r="C58" s="441" t="str">
        <f ca="1">'Для друку'!H167</f>
        <v xml:space="preserve"> </v>
      </c>
      <c r="D58" s="440" t="str">
        <f ca="1">'Для друку'!J167</f>
        <v xml:space="preserve"> </v>
      </c>
      <c r="E58" s="440" t="str">
        <f ca="1">'Для друку'!N167</f>
        <v xml:space="preserve"> </v>
      </c>
      <c r="F58" s="442"/>
      <c r="G58" s="443" t="str">
        <f ca="1">'Для друку'!S167</f>
        <v/>
      </c>
      <c r="H58" s="307"/>
      <c r="I58" s="444"/>
      <c r="J58" s="444"/>
      <c r="K58" s="444"/>
      <c r="V58" s="363" t="str">
        <f ca="1">IF(ISBLANK(INDIRECT("B58"))," ",(INDIRECT("B58")))</f>
        <v xml:space="preserve"> </v>
      </c>
      <c r="W58" s="363" t="str">
        <f ca="1">IF(ISBLANK(INDIRECT("C58"))," ",(INDIRECT("C58")))</f>
        <v xml:space="preserve"> </v>
      </c>
      <c r="X58" s="363" t="str">
        <f ca="1">IF(ISBLANK(INDIRECT("I58"))," ",(INDIRECT("I58")))</f>
        <v xml:space="preserve"> </v>
      </c>
      <c r="Y58" s="363" t="str">
        <f ca="1">IF(ISBLANK(INDIRECT("J58"))," ",(INDIRECT("J58")))</f>
        <v xml:space="preserve"> </v>
      </c>
      <c r="Z58" s="363" t="str">
        <f ca="1">IF(ISBLANK(INDIRECT("K58"))," ",(INDIRECT("K58")))</f>
        <v xml:space="preserve"> </v>
      </c>
      <c r="AA58" s="465"/>
      <c r="AB58" s="465"/>
      <c r="AC58" s="465"/>
      <c r="AD58" s="465"/>
      <c r="AE58" s="465"/>
      <c r="AF58" s="363" t="e">
        <f t="shared" ca="1" si="0"/>
        <v>#VALUE!</v>
      </c>
    </row>
    <row r="59" spans="1:32" x14ac:dyDescent="0.35">
      <c r="A59" s="440" t="str">
        <f ca="1">'Для друку'!B168</f>
        <v/>
      </c>
      <c r="B59" s="441" t="str">
        <f ca="1">'Для друку'!F168</f>
        <v xml:space="preserve"> </v>
      </c>
      <c r="C59" s="441" t="str">
        <f ca="1">'Для друку'!H168</f>
        <v xml:space="preserve"> </v>
      </c>
      <c r="D59" s="440" t="str">
        <f ca="1">'Для друку'!J168</f>
        <v xml:space="preserve"> </v>
      </c>
      <c r="E59" s="440" t="str">
        <f ca="1">'Для друку'!N168</f>
        <v xml:space="preserve"> </v>
      </c>
      <c r="F59" s="442"/>
      <c r="G59" s="443" t="str">
        <f ca="1">'Для друку'!S168</f>
        <v/>
      </c>
      <c r="H59" s="307"/>
      <c r="I59" s="444"/>
      <c r="J59" s="444"/>
      <c r="K59" s="444"/>
      <c r="V59" s="363" t="str">
        <f ca="1">IF(ISBLANK(INDIRECT("B59"))," ",(INDIRECT("B59")))</f>
        <v xml:space="preserve"> </v>
      </c>
      <c r="W59" s="363" t="str">
        <f ca="1">IF(ISBLANK(INDIRECT("C59"))," ",(INDIRECT("C59")))</f>
        <v xml:space="preserve"> </v>
      </c>
      <c r="X59" s="363" t="str">
        <f ca="1">IF(ISBLANK(INDIRECT("I59"))," ",(INDIRECT("I59")))</f>
        <v xml:space="preserve"> </v>
      </c>
      <c r="Y59" s="363" t="str">
        <f ca="1">IF(ISBLANK(INDIRECT("J59"))," ",(INDIRECT("J59")))</f>
        <v xml:space="preserve"> </v>
      </c>
      <c r="Z59" s="363" t="str">
        <f ca="1">IF(ISBLANK(INDIRECT("K59"))," ",(INDIRECT("K59")))</f>
        <v xml:space="preserve"> </v>
      </c>
      <c r="AA59" s="465"/>
      <c r="AB59" s="465"/>
      <c r="AC59" s="465"/>
      <c r="AD59" s="465"/>
      <c r="AE59" s="465"/>
      <c r="AF59" s="363" t="e">
        <f t="shared" ref="AF59:AF109" ca="1" si="1">IFERROR(IF(W59-V59&lt;0,TODAY()-V59,W59-V59),TODAY()-V59)</f>
        <v>#VALUE!</v>
      </c>
    </row>
    <row r="60" spans="1:32" x14ac:dyDescent="0.35">
      <c r="A60" s="440" t="str">
        <f ca="1">'Для друку'!B169</f>
        <v/>
      </c>
      <c r="B60" s="441" t="str">
        <f ca="1">'Для друку'!F169</f>
        <v xml:space="preserve"> </v>
      </c>
      <c r="C60" s="441" t="str">
        <f ca="1">'Для друку'!H169</f>
        <v xml:space="preserve"> </v>
      </c>
      <c r="D60" s="440" t="str">
        <f ca="1">'Для друку'!J169</f>
        <v xml:space="preserve"> </v>
      </c>
      <c r="E60" s="440" t="str">
        <f ca="1">'Для друку'!N169</f>
        <v xml:space="preserve"> </v>
      </c>
      <c r="F60" s="442"/>
      <c r="G60" s="443" t="str">
        <f ca="1">'Для друку'!S169</f>
        <v/>
      </c>
      <c r="H60" s="307"/>
      <c r="I60" s="444"/>
      <c r="J60" s="444"/>
      <c r="K60" s="444"/>
      <c r="V60" s="363" t="str">
        <f ca="1">IF(ISBLANK(INDIRECT("B60"))," ",(INDIRECT("B60")))</f>
        <v xml:space="preserve"> </v>
      </c>
      <c r="W60" s="363" t="str">
        <f ca="1">IF(ISBLANK(INDIRECT("C60"))," ",(INDIRECT("C60")))</f>
        <v xml:space="preserve"> </v>
      </c>
      <c r="X60" s="363" t="str">
        <f ca="1">IF(ISBLANK(INDIRECT("I60"))," ",(INDIRECT("I60")))</f>
        <v xml:space="preserve"> </v>
      </c>
      <c r="Y60" s="363" t="str">
        <f ca="1">IF(ISBLANK(INDIRECT("J60"))," ",(INDIRECT("J60")))</f>
        <v xml:space="preserve"> </v>
      </c>
      <c r="Z60" s="363" t="str">
        <f ca="1">IF(ISBLANK(INDIRECT("K60"))," ",(INDIRECT("K60")))</f>
        <v xml:space="preserve"> </v>
      </c>
      <c r="AA60" s="465"/>
      <c r="AB60" s="465"/>
      <c r="AC60" s="465"/>
      <c r="AD60" s="465"/>
      <c r="AE60" s="465"/>
      <c r="AF60" s="363" t="e">
        <f t="shared" ca="1" si="1"/>
        <v>#VALUE!</v>
      </c>
    </row>
    <row r="61" spans="1:32" x14ac:dyDescent="0.35">
      <c r="A61" s="440" t="str">
        <f ca="1">'Для друку'!B170</f>
        <v/>
      </c>
      <c r="B61" s="441" t="str">
        <f ca="1">'Для друку'!F170</f>
        <v xml:space="preserve"> </v>
      </c>
      <c r="C61" s="441" t="str">
        <f ca="1">'Для друку'!H170</f>
        <v xml:space="preserve"> </v>
      </c>
      <c r="D61" s="440" t="str">
        <f ca="1">'Для друку'!J170</f>
        <v xml:space="preserve"> </v>
      </c>
      <c r="E61" s="440" t="str">
        <f ca="1">'Для друку'!N170</f>
        <v xml:space="preserve"> </v>
      </c>
      <c r="F61" s="442"/>
      <c r="G61" s="443" t="str">
        <f ca="1">'Для друку'!S170</f>
        <v/>
      </c>
      <c r="H61" s="307"/>
      <c r="I61" s="444"/>
      <c r="J61" s="444"/>
      <c r="K61" s="444"/>
      <c r="V61" s="363" t="str">
        <f ca="1">IF(ISBLANK(INDIRECT("B61"))," ",(INDIRECT("B61")))</f>
        <v xml:space="preserve"> </v>
      </c>
      <c r="W61" s="363" t="str">
        <f ca="1">IF(ISBLANK(INDIRECT("C61"))," ",(INDIRECT("C61")))</f>
        <v xml:space="preserve"> </v>
      </c>
      <c r="X61" s="363" t="str">
        <f ca="1">IF(ISBLANK(INDIRECT("I61"))," ",(INDIRECT("I61")))</f>
        <v xml:space="preserve"> </v>
      </c>
      <c r="Y61" s="363" t="str">
        <f ca="1">IF(ISBLANK(INDIRECT("J61"))," ",(INDIRECT("J61")))</f>
        <v xml:space="preserve"> </v>
      </c>
      <c r="Z61" s="363" t="str">
        <f ca="1">IF(ISBLANK(INDIRECT("K61"))," ",(INDIRECT("K61")))</f>
        <v xml:space="preserve"> </v>
      </c>
      <c r="AA61" s="465"/>
      <c r="AB61" s="465"/>
      <c r="AC61" s="465"/>
      <c r="AD61" s="465"/>
      <c r="AE61" s="465"/>
      <c r="AF61" s="363" t="e">
        <f t="shared" ca="1" si="1"/>
        <v>#VALUE!</v>
      </c>
    </row>
    <row r="62" spans="1:32" x14ac:dyDescent="0.35">
      <c r="A62" s="440" t="str">
        <f ca="1">'Для друку'!B171</f>
        <v/>
      </c>
      <c r="B62" s="441" t="str">
        <f ca="1">'Для друку'!F171</f>
        <v xml:space="preserve"> </v>
      </c>
      <c r="C62" s="441" t="str">
        <f ca="1">'Для друку'!H171</f>
        <v xml:space="preserve"> </v>
      </c>
      <c r="D62" s="440" t="str">
        <f ca="1">'Для друку'!J171</f>
        <v xml:space="preserve"> </v>
      </c>
      <c r="E62" s="440" t="str">
        <f ca="1">'Для друку'!N171</f>
        <v xml:space="preserve"> </v>
      </c>
      <c r="F62" s="442"/>
      <c r="G62" s="443" t="str">
        <f ca="1">'Для друку'!S171</f>
        <v/>
      </c>
      <c r="H62" s="307"/>
      <c r="I62" s="444"/>
      <c r="J62" s="444"/>
      <c r="K62" s="444"/>
      <c r="V62" s="363" t="str">
        <f ca="1">IF(ISBLANK(INDIRECT("B62"))," ",(INDIRECT("B62")))</f>
        <v xml:space="preserve"> </v>
      </c>
      <c r="W62" s="363" t="str">
        <f ca="1">IF(ISBLANK(INDIRECT("C62"))," ",(INDIRECT("C62")))</f>
        <v xml:space="preserve"> </v>
      </c>
      <c r="X62" s="363" t="str">
        <f ca="1">IF(ISBLANK(INDIRECT("I62"))," ",(INDIRECT("I62")))</f>
        <v xml:space="preserve"> </v>
      </c>
      <c r="Y62" s="363" t="str">
        <f ca="1">IF(ISBLANK(INDIRECT("J62"))," ",(INDIRECT("J62")))</f>
        <v xml:space="preserve"> </v>
      </c>
      <c r="Z62" s="363" t="str">
        <f ca="1">IF(ISBLANK(INDIRECT("K62"))," ",(INDIRECT("K62")))</f>
        <v xml:space="preserve"> </v>
      </c>
      <c r="AA62" s="465"/>
      <c r="AB62" s="465"/>
      <c r="AC62" s="465"/>
      <c r="AD62" s="465"/>
      <c r="AE62" s="465"/>
      <c r="AF62" s="363" t="e">
        <f t="shared" ca="1" si="1"/>
        <v>#VALUE!</v>
      </c>
    </row>
    <row r="63" spans="1:32" x14ac:dyDescent="0.35">
      <c r="A63" s="440" t="str">
        <f ca="1">'Для друку'!B172</f>
        <v/>
      </c>
      <c r="B63" s="441" t="str">
        <f ca="1">'Для друку'!F172</f>
        <v xml:space="preserve"> </v>
      </c>
      <c r="C63" s="441" t="str">
        <f ca="1">'Для друку'!H172</f>
        <v xml:space="preserve"> </v>
      </c>
      <c r="D63" s="440" t="str">
        <f ca="1">'Для друку'!J172</f>
        <v xml:space="preserve"> </v>
      </c>
      <c r="E63" s="440" t="str">
        <f ca="1">'Для друку'!N172</f>
        <v xml:space="preserve"> </v>
      </c>
      <c r="F63" s="442"/>
      <c r="G63" s="443" t="str">
        <f ca="1">'Для друку'!S172</f>
        <v/>
      </c>
      <c r="H63" s="307"/>
      <c r="I63" s="444"/>
      <c r="J63" s="444"/>
      <c r="K63" s="444"/>
      <c r="V63" s="363" t="str">
        <f ca="1">IF(ISBLANK(INDIRECT("B63"))," ",(INDIRECT("B63")))</f>
        <v xml:space="preserve"> </v>
      </c>
      <c r="W63" s="363" t="str">
        <f ca="1">IF(ISBLANK(INDIRECT("C63"))," ",(INDIRECT("C63")))</f>
        <v xml:space="preserve"> </v>
      </c>
      <c r="X63" s="363" t="str">
        <f ca="1">IF(ISBLANK(INDIRECT("I63"))," ",(INDIRECT("I63")))</f>
        <v xml:space="preserve"> </v>
      </c>
      <c r="Y63" s="363" t="str">
        <f ca="1">IF(ISBLANK(INDIRECT("J63"))," ",(INDIRECT("J63")))</f>
        <v xml:space="preserve"> </v>
      </c>
      <c r="Z63" s="363" t="str">
        <f ca="1">IF(ISBLANK(INDIRECT("K63"))," ",(INDIRECT("K63")))</f>
        <v xml:space="preserve"> </v>
      </c>
      <c r="AA63" s="465"/>
      <c r="AB63" s="465"/>
      <c r="AC63" s="465"/>
      <c r="AD63" s="465"/>
      <c r="AE63" s="465"/>
      <c r="AF63" s="363" t="e">
        <f t="shared" ca="1" si="1"/>
        <v>#VALUE!</v>
      </c>
    </row>
    <row r="64" spans="1:32" x14ac:dyDescent="0.35">
      <c r="A64" s="440" t="str">
        <f ca="1">'Для друку'!B173</f>
        <v/>
      </c>
      <c r="B64" s="441" t="str">
        <f ca="1">'Для друку'!F173</f>
        <v xml:space="preserve"> </v>
      </c>
      <c r="C64" s="441" t="str">
        <f ca="1">'Для друку'!H173</f>
        <v xml:space="preserve"> </v>
      </c>
      <c r="D64" s="440" t="str">
        <f ca="1">'Для друку'!J173</f>
        <v xml:space="preserve"> </v>
      </c>
      <c r="E64" s="440" t="str">
        <f ca="1">'Для друку'!N173</f>
        <v xml:space="preserve"> </v>
      </c>
      <c r="F64" s="442"/>
      <c r="G64" s="443" t="str">
        <f ca="1">'Для друку'!S173</f>
        <v/>
      </c>
      <c r="H64" s="307"/>
      <c r="I64" s="444"/>
      <c r="J64" s="444"/>
      <c r="K64" s="444"/>
      <c r="V64" s="363" t="str">
        <f ca="1">IF(ISBLANK(INDIRECT("B64"))," ",(INDIRECT("B64")))</f>
        <v xml:space="preserve"> </v>
      </c>
      <c r="W64" s="363" t="str">
        <f ca="1">IF(ISBLANK(INDIRECT("C64"))," ",(INDIRECT("C64")))</f>
        <v xml:space="preserve"> </v>
      </c>
      <c r="X64" s="363" t="str">
        <f ca="1">IF(ISBLANK(INDIRECT("I64"))," ",(INDIRECT("I64")))</f>
        <v xml:space="preserve"> </v>
      </c>
      <c r="Y64" s="363" t="str">
        <f ca="1">IF(ISBLANK(INDIRECT("J64"))," ",(INDIRECT("J64")))</f>
        <v xml:space="preserve"> </v>
      </c>
      <c r="Z64" s="363" t="str">
        <f ca="1">IF(ISBLANK(INDIRECT("K64"))," ",(INDIRECT("K64")))</f>
        <v xml:space="preserve"> </v>
      </c>
      <c r="AA64" s="465"/>
      <c r="AB64" s="465"/>
      <c r="AC64" s="465"/>
      <c r="AD64" s="465"/>
      <c r="AE64" s="465"/>
      <c r="AF64" s="363" t="e">
        <f t="shared" ca="1" si="1"/>
        <v>#VALUE!</v>
      </c>
    </row>
    <row r="65" spans="1:32" x14ac:dyDescent="0.35">
      <c r="A65" s="440" t="str">
        <f ca="1">'Для друку'!B174</f>
        <v/>
      </c>
      <c r="B65" s="441" t="str">
        <f ca="1">'Для друку'!F174</f>
        <v xml:space="preserve"> </v>
      </c>
      <c r="C65" s="441" t="str">
        <f ca="1">'Для друку'!H174</f>
        <v xml:space="preserve"> </v>
      </c>
      <c r="D65" s="440" t="str">
        <f ca="1">'Для друку'!J174</f>
        <v xml:space="preserve"> </v>
      </c>
      <c r="E65" s="440" t="str">
        <f ca="1">'Для друку'!N174</f>
        <v xml:space="preserve"> </v>
      </c>
      <c r="F65" s="442"/>
      <c r="G65" s="443" t="str">
        <f ca="1">'Для друку'!S174</f>
        <v/>
      </c>
      <c r="H65" s="307"/>
      <c r="I65" s="444"/>
      <c r="J65" s="444"/>
      <c r="K65" s="444"/>
      <c r="V65" s="363" t="str">
        <f ca="1">IF(ISBLANK(INDIRECT("B65"))," ",(INDIRECT("B65")))</f>
        <v xml:space="preserve"> </v>
      </c>
      <c r="W65" s="363" t="str">
        <f ca="1">IF(ISBLANK(INDIRECT("C65"))," ",(INDIRECT("C65")))</f>
        <v xml:space="preserve"> </v>
      </c>
      <c r="X65" s="363" t="str">
        <f ca="1">IF(ISBLANK(INDIRECT("I65"))," ",(INDIRECT("I65")))</f>
        <v xml:space="preserve"> </v>
      </c>
      <c r="Y65" s="363" t="str">
        <f ca="1">IF(ISBLANK(INDIRECT("J65"))," ",(INDIRECT("J65")))</f>
        <v xml:space="preserve"> </v>
      </c>
      <c r="Z65" s="363" t="str">
        <f ca="1">IF(ISBLANK(INDIRECT("K65"))," ",(INDIRECT("K65")))</f>
        <v xml:space="preserve"> </v>
      </c>
      <c r="AA65" s="465"/>
      <c r="AB65" s="465"/>
      <c r="AC65" s="465"/>
      <c r="AD65" s="465"/>
      <c r="AE65" s="465"/>
      <c r="AF65" s="363" t="e">
        <f t="shared" ca="1" si="1"/>
        <v>#VALUE!</v>
      </c>
    </row>
    <row r="66" spans="1:32" x14ac:dyDescent="0.35">
      <c r="A66" s="440" t="str">
        <f ca="1">'Для друку'!B175</f>
        <v/>
      </c>
      <c r="B66" s="441" t="str">
        <f ca="1">'Для друку'!F175</f>
        <v xml:space="preserve"> </v>
      </c>
      <c r="C66" s="441" t="str">
        <f ca="1">'Для друку'!H175</f>
        <v xml:space="preserve"> </v>
      </c>
      <c r="D66" s="440" t="str">
        <f ca="1">'Для друку'!J175</f>
        <v xml:space="preserve"> </v>
      </c>
      <c r="E66" s="440" t="str">
        <f ca="1">'Для друку'!N175</f>
        <v xml:space="preserve"> </v>
      </c>
      <c r="F66" s="442"/>
      <c r="G66" s="443" t="str">
        <f ca="1">'Для друку'!S175</f>
        <v/>
      </c>
      <c r="H66" s="307"/>
      <c r="I66" s="444"/>
      <c r="J66" s="444"/>
      <c r="K66" s="444"/>
      <c r="V66" s="363" t="str">
        <f ca="1">IF(ISBLANK(INDIRECT("B66"))," ",(INDIRECT("B66")))</f>
        <v xml:space="preserve"> </v>
      </c>
      <c r="W66" s="363" t="str">
        <f ca="1">IF(ISBLANK(INDIRECT("C66"))," ",(INDIRECT("C66")))</f>
        <v xml:space="preserve"> </v>
      </c>
      <c r="X66" s="363" t="str">
        <f ca="1">IF(ISBLANK(INDIRECT("I66"))," ",(INDIRECT("I66")))</f>
        <v xml:space="preserve"> </v>
      </c>
      <c r="Y66" s="363" t="str">
        <f ca="1">IF(ISBLANK(INDIRECT("J66"))," ",(INDIRECT("J66")))</f>
        <v xml:space="preserve"> </v>
      </c>
      <c r="Z66" s="363" t="str">
        <f ca="1">IF(ISBLANK(INDIRECT("K66"))," ",(INDIRECT("K66")))</f>
        <v xml:space="preserve"> </v>
      </c>
      <c r="AA66" s="465"/>
      <c r="AB66" s="465"/>
      <c r="AC66" s="465"/>
      <c r="AD66" s="465"/>
      <c r="AE66" s="465"/>
      <c r="AF66" s="363" t="e">
        <f t="shared" ca="1" si="1"/>
        <v>#VALUE!</v>
      </c>
    </row>
    <row r="67" spans="1:32" x14ac:dyDescent="0.35">
      <c r="A67" s="440" t="str">
        <f ca="1">'Для друку'!B176</f>
        <v/>
      </c>
      <c r="B67" s="441" t="str">
        <f ca="1">'Для друку'!F176</f>
        <v xml:space="preserve"> </v>
      </c>
      <c r="C67" s="441" t="str">
        <f ca="1">'Для друку'!H176</f>
        <v xml:space="preserve"> </v>
      </c>
      <c r="D67" s="440" t="str">
        <f ca="1">'Для друку'!J176</f>
        <v xml:space="preserve"> </v>
      </c>
      <c r="E67" s="440" t="str">
        <f ca="1">'Для друку'!N176</f>
        <v xml:space="preserve"> </v>
      </c>
      <c r="F67" s="442"/>
      <c r="G67" s="443" t="str">
        <f ca="1">'Для друку'!S176</f>
        <v/>
      </c>
      <c r="H67" s="307"/>
      <c r="I67" s="444"/>
      <c r="J67" s="444"/>
      <c r="K67" s="444"/>
      <c r="V67" s="363" t="str">
        <f ca="1">IF(ISBLANK(INDIRECT("B67"))," ",(INDIRECT("B67")))</f>
        <v xml:space="preserve"> </v>
      </c>
      <c r="W67" s="363" t="str">
        <f ca="1">IF(ISBLANK(INDIRECT("C67"))," ",(INDIRECT("C67")))</f>
        <v xml:space="preserve"> </v>
      </c>
      <c r="X67" s="363" t="str">
        <f ca="1">IF(ISBLANK(INDIRECT("I67"))," ",(INDIRECT("I67")))</f>
        <v xml:space="preserve"> </v>
      </c>
      <c r="Y67" s="363" t="str">
        <f ca="1">IF(ISBLANK(INDIRECT("J67"))," ",(INDIRECT("J67")))</f>
        <v xml:space="preserve"> </v>
      </c>
      <c r="Z67" s="363" t="str">
        <f ca="1">IF(ISBLANK(INDIRECT("K67"))," ",(INDIRECT("K67")))</f>
        <v xml:space="preserve"> </v>
      </c>
      <c r="AA67" s="465"/>
      <c r="AB67" s="465"/>
      <c r="AC67" s="465"/>
      <c r="AD67" s="465"/>
      <c r="AE67" s="465"/>
      <c r="AF67" s="363" t="e">
        <f t="shared" ca="1" si="1"/>
        <v>#VALUE!</v>
      </c>
    </row>
    <row r="68" spans="1:32" x14ac:dyDescent="0.35">
      <c r="A68" s="440" t="str">
        <f ca="1">'Для друку'!B177</f>
        <v/>
      </c>
      <c r="B68" s="441" t="str">
        <f ca="1">'Для друку'!F177</f>
        <v xml:space="preserve"> </v>
      </c>
      <c r="C68" s="441" t="str">
        <f ca="1">'Для друку'!H177</f>
        <v xml:space="preserve"> </v>
      </c>
      <c r="D68" s="440" t="str">
        <f ca="1">'Для друку'!J177</f>
        <v xml:space="preserve"> </v>
      </c>
      <c r="E68" s="440" t="str">
        <f ca="1">'Для друку'!N177</f>
        <v xml:space="preserve"> </v>
      </c>
      <c r="F68" s="442"/>
      <c r="G68" s="443" t="str">
        <f ca="1">'Для друку'!S177</f>
        <v/>
      </c>
      <c r="H68" s="307"/>
      <c r="I68" s="444"/>
      <c r="J68" s="444"/>
      <c r="K68" s="444"/>
      <c r="V68" s="363" t="str">
        <f ca="1">IF(ISBLANK(INDIRECT("B68"))," ",(INDIRECT("B68")))</f>
        <v xml:space="preserve"> </v>
      </c>
      <c r="W68" s="363" t="str">
        <f ca="1">IF(ISBLANK(INDIRECT("C68"))," ",(INDIRECT("C68")))</f>
        <v xml:space="preserve"> </v>
      </c>
      <c r="X68" s="363" t="str">
        <f ca="1">IF(ISBLANK(INDIRECT("I68"))," ",(INDIRECT("I68")))</f>
        <v xml:space="preserve"> </v>
      </c>
      <c r="Y68" s="363" t="str">
        <f ca="1">IF(ISBLANK(INDIRECT("J68"))," ",(INDIRECT("J68")))</f>
        <v xml:space="preserve"> </v>
      </c>
      <c r="Z68" s="363" t="str">
        <f ca="1">IF(ISBLANK(INDIRECT("K68"))," ",(INDIRECT("K68")))</f>
        <v xml:space="preserve"> </v>
      </c>
      <c r="AA68" s="465"/>
      <c r="AB68" s="465"/>
      <c r="AC68" s="465"/>
      <c r="AD68" s="465"/>
      <c r="AE68" s="465"/>
      <c r="AF68" s="363" t="e">
        <f t="shared" ca="1" si="1"/>
        <v>#VALUE!</v>
      </c>
    </row>
    <row r="69" spans="1:32" x14ac:dyDescent="0.35">
      <c r="A69" s="440" t="str">
        <f ca="1">'Для друку'!B178</f>
        <v/>
      </c>
      <c r="B69" s="441" t="str">
        <f ca="1">'Для друку'!F178</f>
        <v xml:space="preserve"> </v>
      </c>
      <c r="C69" s="441" t="str">
        <f ca="1">'Для друку'!H178</f>
        <v xml:space="preserve"> </v>
      </c>
      <c r="D69" s="440" t="str">
        <f ca="1">'Для друку'!J178</f>
        <v xml:space="preserve"> </v>
      </c>
      <c r="E69" s="440" t="str">
        <f ca="1">'Для друку'!N178</f>
        <v xml:space="preserve"> </v>
      </c>
      <c r="F69" s="442"/>
      <c r="G69" s="443" t="str">
        <f ca="1">'Для друку'!S178</f>
        <v/>
      </c>
      <c r="H69" s="307"/>
      <c r="I69" s="444"/>
      <c r="J69" s="444"/>
      <c r="K69" s="444"/>
      <c r="V69" s="363" t="str">
        <f ca="1">IF(ISBLANK(INDIRECT("B69"))," ",(INDIRECT("B69")))</f>
        <v xml:space="preserve"> </v>
      </c>
      <c r="W69" s="363" t="str">
        <f ca="1">IF(ISBLANK(INDIRECT("C69"))," ",(INDIRECT("C69")))</f>
        <v xml:space="preserve"> </v>
      </c>
      <c r="X69" s="363" t="str">
        <f ca="1">IF(ISBLANK(INDIRECT("I69"))," ",(INDIRECT("I69")))</f>
        <v xml:space="preserve"> </v>
      </c>
      <c r="Y69" s="363" t="str">
        <f ca="1">IF(ISBLANK(INDIRECT("J69"))," ",(INDIRECT("J69")))</f>
        <v xml:space="preserve"> </v>
      </c>
      <c r="Z69" s="363" t="str">
        <f ca="1">IF(ISBLANK(INDIRECT("K69"))," ",(INDIRECT("K69")))</f>
        <v xml:space="preserve"> </v>
      </c>
      <c r="AA69" s="465"/>
      <c r="AB69" s="465"/>
      <c r="AC69" s="465"/>
      <c r="AD69" s="465"/>
      <c r="AE69" s="465"/>
      <c r="AF69" s="363" t="e">
        <f t="shared" ca="1" si="1"/>
        <v>#VALUE!</v>
      </c>
    </row>
    <row r="70" spans="1:32" x14ac:dyDescent="0.35">
      <c r="A70" s="440" t="str">
        <f ca="1">'Для друку'!B179</f>
        <v/>
      </c>
      <c r="B70" s="441" t="str">
        <f ca="1">'Для друку'!F179</f>
        <v xml:space="preserve"> </v>
      </c>
      <c r="C70" s="441" t="str">
        <f ca="1">'Для друку'!H179</f>
        <v xml:space="preserve"> </v>
      </c>
      <c r="D70" s="440" t="str">
        <f ca="1">'Для друку'!J179</f>
        <v xml:space="preserve"> </v>
      </c>
      <c r="E70" s="440" t="str">
        <f ca="1">'Для друку'!N179</f>
        <v xml:space="preserve"> </v>
      </c>
      <c r="F70" s="442"/>
      <c r="G70" s="443" t="str">
        <f ca="1">'Для друку'!S179</f>
        <v/>
      </c>
      <c r="H70" s="307"/>
      <c r="I70" s="444"/>
      <c r="J70" s="444"/>
      <c r="K70" s="444"/>
      <c r="V70" s="363" t="str">
        <f ca="1">IF(ISBLANK(INDIRECT("B70"))," ",(INDIRECT("B70")))</f>
        <v xml:space="preserve"> </v>
      </c>
      <c r="W70" s="363" t="str">
        <f ca="1">IF(ISBLANK(INDIRECT("C70"))," ",(INDIRECT("C70")))</f>
        <v xml:space="preserve"> </v>
      </c>
      <c r="X70" s="363" t="str">
        <f ca="1">IF(ISBLANK(INDIRECT("I70"))," ",(INDIRECT("I70")))</f>
        <v xml:space="preserve"> </v>
      </c>
      <c r="Y70" s="363" t="str">
        <f ca="1">IF(ISBLANK(INDIRECT("J70"))," ",(INDIRECT("J70")))</f>
        <v xml:space="preserve"> </v>
      </c>
      <c r="Z70" s="363" t="str">
        <f ca="1">IF(ISBLANK(INDIRECT("K70"))," ",(INDIRECT("K70")))</f>
        <v xml:space="preserve"> </v>
      </c>
      <c r="AA70" s="465"/>
      <c r="AB70" s="465"/>
      <c r="AC70" s="465"/>
      <c r="AD70" s="465"/>
      <c r="AE70" s="465"/>
      <c r="AF70" s="363" t="e">
        <f t="shared" ca="1" si="1"/>
        <v>#VALUE!</v>
      </c>
    </row>
    <row r="71" spans="1:32" x14ac:dyDescent="0.35">
      <c r="A71" s="440" t="str">
        <f ca="1">'Для друку'!B180</f>
        <v/>
      </c>
      <c r="B71" s="441" t="str">
        <f ca="1">'Для друку'!F180</f>
        <v xml:space="preserve"> </v>
      </c>
      <c r="C71" s="441" t="str">
        <f ca="1">'Для друку'!H180</f>
        <v xml:space="preserve"> </v>
      </c>
      <c r="D71" s="440" t="str">
        <f ca="1">'Для друку'!J180</f>
        <v xml:space="preserve"> </v>
      </c>
      <c r="E71" s="440" t="str">
        <f ca="1">'Для друку'!N180</f>
        <v xml:space="preserve"> </v>
      </c>
      <c r="F71" s="442"/>
      <c r="G71" s="443" t="str">
        <f ca="1">'Для друку'!S180</f>
        <v/>
      </c>
      <c r="H71" s="307"/>
      <c r="I71" s="444"/>
      <c r="J71" s="444"/>
      <c r="K71" s="444"/>
      <c r="V71" s="363" t="str">
        <f ca="1">IF(ISBLANK(INDIRECT("B71"))," ",(INDIRECT("B71")))</f>
        <v xml:space="preserve"> </v>
      </c>
      <c r="W71" s="363" t="str">
        <f ca="1">IF(ISBLANK(INDIRECT("C71"))," ",(INDIRECT("C71")))</f>
        <v xml:space="preserve"> </v>
      </c>
      <c r="X71" s="363" t="str">
        <f ca="1">IF(ISBLANK(INDIRECT("I71"))," ",(INDIRECT("I71")))</f>
        <v xml:space="preserve"> </v>
      </c>
      <c r="Y71" s="363" t="str">
        <f ca="1">IF(ISBLANK(INDIRECT("J71"))," ",(INDIRECT("J71")))</f>
        <v xml:space="preserve"> </v>
      </c>
      <c r="Z71" s="363" t="str">
        <f ca="1">IF(ISBLANK(INDIRECT("K71"))," ",(INDIRECT("K71")))</f>
        <v xml:space="preserve"> </v>
      </c>
      <c r="AA71" s="465"/>
      <c r="AB71" s="465"/>
      <c r="AC71" s="465"/>
      <c r="AD71" s="465"/>
      <c r="AE71" s="465"/>
      <c r="AF71" s="363" t="e">
        <f t="shared" ca="1" si="1"/>
        <v>#VALUE!</v>
      </c>
    </row>
    <row r="72" spans="1:32" x14ac:dyDescent="0.35">
      <c r="A72" s="440" t="str">
        <f ca="1">'Для друку'!B181</f>
        <v/>
      </c>
      <c r="B72" s="441" t="str">
        <f ca="1">'Для друку'!F181</f>
        <v xml:space="preserve"> </v>
      </c>
      <c r="C72" s="441" t="str">
        <f ca="1">'Для друку'!H181</f>
        <v xml:space="preserve"> </v>
      </c>
      <c r="D72" s="440" t="str">
        <f ca="1">'Для друку'!J181</f>
        <v xml:space="preserve"> </v>
      </c>
      <c r="E72" s="440" t="str">
        <f ca="1">'Для друку'!N181</f>
        <v xml:space="preserve"> </v>
      </c>
      <c r="F72" s="442"/>
      <c r="G72" s="443" t="str">
        <f ca="1">'Для друку'!S181</f>
        <v/>
      </c>
      <c r="H72" s="307"/>
      <c r="I72" s="444"/>
      <c r="J72" s="444"/>
      <c r="K72" s="444"/>
      <c r="V72" s="363" t="str">
        <f ca="1">IF(ISBLANK(INDIRECT("B72"))," ",(INDIRECT("B72")))</f>
        <v xml:space="preserve"> </v>
      </c>
      <c r="W72" s="363" t="str">
        <f ca="1">IF(ISBLANK(INDIRECT("C72"))," ",(INDIRECT("C72")))</f>
        <v xml:space="preserve"> </v>
      </c>
      <c r="X72" s="363" t="str">
        <f ca="1">IF(ISBLANK(INDIRECT("I72"))," ",(INDIRECT("I72")))</f>
        <v xml:space="preserve"> </v>
      </c>
      <c r="Y72" s="363" t="str">
        <f ca="1">IF(ISBLANK(INDIRECT("J72"))," ",(INDIRECT("J72")))</f>
        <v xml:space="preserve"> </v>
      </c>
      <c r="Z72" s="363" t="str">
        <f ca="1">IF(ISBLANK(INDIRECT("K72"))," ",(INDIRECT("K72")))</f>
        <v xml:space="preserve"> </v>
      </c>
      <c r="AA72" s="465"/>
      <c r="AB72" s="465"/>
      <c r="AC72" s="465"/>
      <c r="AD72" s="465"/>
      <c r="AE72" s="465"/>
      <c r="AF72" s="363" t="e">
        <f t="shared" ca="1" si="1"/>
        <v>#VALUE!</v>
      </c>
    </row>
    <row r="73" spans="1:32" x14ac:dyDescent="0.35">
      <c r="A73" s="440" t="str">
        <f ca="1">'Для друку'!B182</f>
        <v/>
      </c>
      <c r="B73" s="441" t="str">
        <f ca="1">'Для друку'!F182</f>
        <v xml:space="preserve"> </v>
      </c>
      <c r="C73" s="441" t="str">
        <f ca="1">'Для друку'!H182</f>
        <v xml:space="preserve"> </v>
      </c>
      <c r="D73" s="440" t="str">
        <f ca="1">'Для друку'!J182</f>
        <v xml:space="preserve"> </v>
      </c>
      <c r="E73" s="440" t="str">
        <f ca="1">'Для друку'!N182</f>
        <v xml:space="preserve"> </v>
      </c>
      <c r="F73" s="442"/>
      <c r="G73" s="443" t="str">
        <f ca="1">'Для друку'!S182</f>
        <v/>
      </c>
      <c r="H73" s="307"/>
      <c r="I73" s="444"/>
      <c r="J73" s="444"/>
      <c r="K73" s="444"/>
      <c r="V73" s="363" t="str">
        <f ca="1">IF(ISBLANK(INDIRECT("B73"))," ",(INDIRECT("B73")))</f>
        <v xml:space="preserve"> </v>
      </c>
      <c r="W73" s="363" t="str">
        <f ca="1">IF(ISBLANK(INDIRECT("C73"))," ",(INDIRECT("C73")))</f>
        <v xml:space="preserve"> </v>
      </c>
      <c r="X73" s="363" t="str">
        <f ca="1">IF(ISBLANK(INDIRECT("I73"))," ",(INDIRECT("I73")))</f>
        <v xml:space="preserve"> </v>
      </c>
      <c r="Y73" s="363" t="str">
        <f ca="1">IF(ISBLANK(INDIRECT("J73"))," ",(INDIRECT("J73")))</f>
        <v xml:space="preserve"> </v>
      </c>
      <c r="Z73" s="363" t="str">
        <f ca="1">IF(ISBLANK(INDIRECT("K73"))," ",(INDIRECT("K73")))</f>
        <v xml:space="preserve"> </v>
      </c>
      <c r="AA73" s="465"/>
      <c r="AB73" s="465"/>
      <c r="AC73" s="465"/>
      <c r="AD73" s="465"/>
      <c r="AE73" s="465"/>
      <c r="AF73" s="363" t="e">
        <f t="shared" ca="1" si="1"/>
        <v>#VALUE!</v>
      </c>
    </row>
    <row r="74" spans="1:32" x14ac:dyDescent="0.35">
      <c r="A74" s="440" t="str">
        <f ca="1">'Для друку'!B183</f>
        <v/>
      </c>
      <c r="B74" s="441" t="str">
        <f ca="1">'Для друку'!F183</f>
        <v xml:space="preserve"> </v>
      </c>
      <c r="C74" s="441" t="str">
        <f ca="1">'Для друку'!H183</f>
        <v xml:space="preserve"> </v>
      </c>
      <c r="D74" s="440" t="str">
        <f ca="1">'Для друку'!J183</f>
        <v xml:space="preserve"> </v>
      </c>
      <c r="E74" s="440" t="str">
        <f ca="1">'Для друку'!N183</f>
        <v xml:space="preserve"> </v>
      </c>
      <c r="F74" s="442"/>
      <c r="G74" s="443" t="str">
        <f ca="1">'Для друку'!S183</f>
        <v/>
      </c>
      <c r="H74" s="307"/>
      <c r="I74" s="444"/>
      <c r="J74" s="444"/>
      <c r="K74" s="444"/>
      <c r="V74" s="363" t="str">
        <f ca="1">IF(ISBLANK(INDIRECT("B74"))," ",(INDIRECT("B74")))</f>
        <v xml:space="preserve"> </v>
      </c>
      <c r="W74" s="363" t="str">
        <f ca="1">IF(ISBLANK(INDIRECT("C74"))," ",(INDIRECT("C74")))</f>
        <v xml:space="preserve"> </v>
      </c>
      <c r="X74" s="363" t="str">
        <f ca="1">IF(ISBLANK(INDIRECT("I74"))," ",(INDIRECT("I74")))</f>
        <v xml:space="preserve"> </v>
      </c>
      <c r="Y74" s="363" t="str">
        <f ca="1">IF(ISBLANK(INDIRECT("J74"))," ",(INDIRECT("J74")))</f>
        <v xml:space="preserve"> </v>
      </c>
      <c r="Z74" s="363" t="str">
        <f ca="1">IF(ISBLANK(INDIRECT("K74"))," ",(INDIRECT("K74")))</f>
        <v xml:space="preserve"> </v>
      </c>
      <c r="AA74" s="465"/>
      <c r="AB74" s="465"/>
      <c r="AC74" s="465"/>
      <c r="AD74" s="465"/>
      <c r="AE74" s="465"/>
      <c r="AF74" s="363" t="e">
        <f t="shared" ca="1" si="1"/>
        <v>#VALUE!</v>
      </c>
    </row>
    <row r="75" spans="1:32" x14ac:dyDescent="0.35">
      <c r="A75" s="440" t="str">
        <f ca="1">'Для друку'!B184</f>
        <v/>
      </c>
      <c r="B75" s="441" t="str">
        <f ca="1">'Для друку'!F184</f>
        <v xml:space="preserve"> </v>
      </c>
      <c r="C75" s="441" t="str">
        <f ca="1">'Для друку'!H184</f>
        <v xml:space="preserve"> </v>
      </c>
      <c r="D75" s="440" t="str">
        <f ca="1">'Для друку'!J184</f>
        <v xml:space="preserve"> </v>
      </c>
      <c r="E75" s="440" t="str">
        <f ca="1">'Для друку'!N184</f>
        <v xml:space="preserve"> </v>
      </c>
      <c r="F75" s="442"/>
      <c r="G75" s="443" t="str">
        <f ca="1">'Для друку'!S184</f>
        <v/>
      </c>
      <c r="H75" s="307"/>
      <c r="I75" s="444"/>
      <c r="J75" s="444"/>
      <c r="K75" s="444"/>
      <c r="V75" s="363" t="str">
        <f ca="1">IF(ISBLANK(INDIRECT("B75"))," ",(INDIRECT("B75")))</f>
        <v xml:space="preserve"> </v>
      </c>
      <c r="W75" s="363" t="str">
        <f ca="1">IF(ISBLANK(INDIRECT("C75"))," ",(INDIRECT("C75")))</f>
        <v xml:space="preserve"> </v>
      </c>
      <c r="X75" s="363" t="str">
        <f ca="1">IF(ISBLANK(INDIRECT("I75"))," ",(INDIRECT("I75")))</f>
        <v xml:space="preserve"> </v>
      </c>
      <c r="Y75" s="363" t="str">
        <f ca="1">IF(ISBLANK(INDIRECT("J75"))," ",(INDIRECT("J75")))</f>
        <v xml:space="preserve"> </v>
      </c>
      <c r="Z75" s="363" t="str">
        <f ca="1">IF(ISBLANK(INDIRECT("K75"))," ",(INDIRECT("K75")))</f>
        <v xml:space="preserve"> </v>
      </c>
      <c r="AA75" s="465"/>
      <c r="AB75" s="465"/>
      <c r="AC75" s="465"/>
      <c r="AD75" s="465"/>
      <c r="AE75" s="465"/>
      <c r="AF75" s="363" t="e">
        <f t="shared" ca="1" si="1"/>
        <v>#VALUE!</v>
      </c>
    </row>
    <row r="76" spans="1:32" x14ac:dyDescent="0.35">
      <c r="A76" s="440" t="str">
        <f ca="1">'Для друку'!B185</f>
        <v/>
      </c>
      <c r="B76" s="441" t="str">
        <f ca="1">'Для друку'!F185</f>
        <v xml:space="preserve"> </v>
      </c>
      <c r="C76" s="441" t="str">
        <f ca="1">'Для друку'!H185</f>
        <v xml:space="preserve"> </v>
      </c>
      <c r="D76" s="440" t="str">
        <f ca="1">'Для друку'!J185</f>
        <v xml:space="preserve"> </v>
      </c>
      <c r="E76" s="440" t="str">
        <f ca="1">'Для друку'!N185</f>
        <v xml:space="preserve"> </v>
      </c>
      <c r="F76" s="442"/>
      <c r="G76" s="443" t="str">
        <f ca="1">'Для друку'!S185</f>
        <v/>
      </c>
      <c r="H76" s="307"/>
      <c r="I76" s="444"/>
      <c r="J76" s="444"/>
      <c r="K76" s="444"/>
      <c r="V76" s="363" t="str">
        <f ca="1">IF(ISBLANK(INDIRECT("B76"))," ",(INDIRECT("B76")))</f>
        <v xml:space="preserve"> </v>
      </c>
      <c r="W76" s="363" t="str">
        <f ca="1">IF(ISBLANK(INDIRECT("C76"))," ",(INDIRECT("C76")))</f>
        <v xml:space="preserve"> </v>
      </c>
      <c r="X76" s="363" t="str">
        <f ca="1">IF(ISBLANK(INDIRECT("I76"))," ",(INDIRECT("I76")))</f>
        <v xml:space="preserve"> </v>
      </c>
      <c r="Y76" s="363" t="str">
        <f ca="1">IF(ISBLANK(INDIRECT("J76"))," ",(INDIRECT("J76")))</f>
        <v xml:space="preserve"> </v>
      </c>
      <c r="Z76" s="363" t="str">
        <f ca="1">IF(ISBLANK(INDIRECT("K76"))," ",(INDIRECT("K76")))</f>
        <v xml:space="preserve"> </v>
      </c>
      <c r="AA76" s="465"/>
      <c r="AB76" s="465"/>
      <c r="AC76" s="465"/>
      <c r="AD76" s="465"/>
      <c r="AE76" s="465"/>
      <c r="AF76" s="363" t="e">
        <f t="shared" ca="1" si="1"/>
        <v>#VALUE!</v>
      </c>
    </row>
    <row r="77" spans="1:32" x14ac:dyDescent="0.35">
      <c r="A77" s="440" t="str">
        <f ca="1">'Для друку'!B186</f>
        <v/>
      </c>
      <c r="B77" s="441" t="str">
        <f ca="1">'Для друку'!F186</f>
        <v xml:space="preserve"> </v>
      </c>
      <c r="C77" s="441" t="str">
        <f ca="1">'Для друку'!H186</f>
        <v xml:space="preserve"> </v>
      </c>
      <c r="D77" s="440" t="str">
        <f ca="1">'Для друку'!J186</f>
        <v xml:space="preserve"> </v>
      </c>
      <c r="E77" s="440" t="str">
        <f ca="1">'Для друку'!N186</f>
        <v xml:space="preserve"> </v>
      </c>
      <c r="F77" s="442"/>
      <c r="G77" s="443" t="str">
        <f ca="1">'Для друку'!S186</f>
        <v/>
      </c>
      <c r="H77" s="307"/>
      <c r="I77" s="444"/>
      <c r="J77" s="444"/>
      <c r="K77" s="444"/>
      <c r="V77" s="363" t="str">
        <f ca="1">IF(ISBLANK(INDIRECT("B77"))," ",(INDIRECT("B77")))</f>
        <v xml:space="preserve"> </v>
      </c>
      <c r="W77" s="363" t="str">
        <f ca="1">IF(ISBLANK(INDIRECT("C77"))," ",(INDIRECT("C77")))</f>
        <v xml:space="preserve"> </v>
      </c>
      <c r="X77" s="363" t="str">
        <f ca="1">IF(ISBLANK(INDIRECT("I77"))," ",(INDIRECT("I77")))</f>
        <v xml:space="preserve"> </v>
      </c>
      <c r="Y77" s="363" t="str">
        <f ca="1">IF(ISBLANK(INDIRECT("J77"))," ",(INDIRECT("J77")))</f>
        <v xml:space="preserve"> </v>
      </c>
      <c r="Z77" s="363" t="str">
        <f ca="1">IF(ISBLANK(INDIRECT("K77"))," ",(INDIRECT("K77")))</f>
        <v xml:space="preserve"> </v>
      </c>
      <c r="AA77" s="465"/>
      <c r="AB77" s="465"/>
      <c r="AC77" s="465"/>
      <c r="AD77" s="465"/>
      <c r="AE77" s="465"/>
      <c r="AF77" s="363" t="e">
        <f t="shared" ca="1" si="1"/>
        <v>#VALUE!</v>
      </c>
    </row>
    <row r="78" spans="1:32" x14ac:dyDescent="0.35">
      <c r="A78" s="440" t="str">
        <f ca="1">'Для друку'!B187</f>
        <v/>
      </c>
      <c r="B78" s="441" t="str">
        <f ca="1">'Для друку'!F187</f>
        <v xml:space="preserve"> </v>
      </c>
      <c r="C78" s="441" t="str">
        <f ca="1">'Для друку'!H187</f>
        <v xml:space="preserve"> </v>
      </c>
      <c r="D78" s="440" t="str">
        <f ca="1">'Для друку'!J187</f>
        <v xml:space="preserve"> </v>
      </c>
      <c r="E78" s="440" t="str">
        <f ca="1">'Для друку'!N187</f>
        <v xml:space="preserve"> </v>
      </c>
      <c r="F78" s="442"/>
      <c r="G78" s="443" t="str">
        <f ca="1">'Для друку'!S187</f>
        <v/>
      </c>
      <c r="H78" s="307"/>
      <c r="I78" s="444"/>
      <c r="J78" s="444"/>
      <c r="K78" s="444"/>
      <c r="V78" s="363" t="str">
        <f ca="1">IF(ISBLANK(INDIRECT("B78"))," ",(INDIRECT("B78")))</f>
        <v xml:space="preserve"> </v>
      </c>
      <c r="W78" s="363" t="str">
        <f ca="1">IF(ISBLANK(INDIRECT("C78"))," ",(INDIRECT("C78")))</f>
        <v xml:space="preserve"> </v>
      </c>
      <c r="X78" s="363" t="str">
        <f ca="1">IF(ISBLANK(INDIRECT("I78"))," ",(INDIRECT("I78")))</f>
        <v xml:space="preserve"> </v>
      </c>
      <c r="Y78" s="363" t="str">
        <f ca="1">IF(ISBLANK(INDIRECT("J78"))," ",(INDIRECT("J78")))</f>
        <v xml:space="preserve"> </v>
      </c>
      <c r="Z78" s="363" t="str">
        <f ca="1">IF(ISBLANK(INDIRECT("K78"))," ",(INDIRECT("K78")))</f>
        <v xml:space="preserve"> </v>
      </c>
      <c r="AA78" s="465"/>
      <c r="AB78" s="465"/>
      <c r="AC78" s="465"/>
      <c r="AD78" s="465"/>
      <c r="AE78" s="465"/>
      <c r="AF78" s="363" t="e">
        <f t="shared" ca="1" si="1"/>
        <v>#VALUE!</v>
      </c>
    </row>
    <row r="79" spans="1:32" x14ac:dyDescent="0.35">
      <c r="A79" s="440" t="str">
        <f ca="1">'Для друку'!B188</f>
        <v/>
      </c>
      <c r="B79" s="441" t="str">
        <f ca="1">'Для друку'!F188</f>
        <v xml:space="preserve"> </v>
      </c>
      <c r="C79" s="441" t="str">
        <f ca="1">'Для друку'!H188</f>
        <v xml:space="preserve"> </v>
      </c>
      <c r="D79" s="440" t="str">
        <f ca="1">'Для друку'!J188</f>
        <v xml:space="preserve"> </v>
      </c>
      <c r="E79" s="440" t="str">
        <f ca="1">'Для друку'!N188</f>
        <v xml:space="preserve"> </v>
      </c>
      <c r="F79" s="442"/>
      <c r="G79" s="443" t="str">
        <f ca="1">'Для друку'!S188</f>
        <v/>
      </c>
      <c r="H79" s="307"/>
      <c r="I79" s="444"/>
      <c r="J79" s="444"/>
      <c r="K79" s="444"/>
      <c r="V79" s="363" t="str">
        <f ca="1">IF(ISBLANK(INDIRECT("B79"))," ",(INDIRECT("B79")))</f>
        <v xml:space="preserve"> </v>
      </c>
      <c r="W79" s="363" t="str">
        <f ca="1">IF(ISBLANK(INDIRECT("C79"))," ",(INDIRECT("C79")))</f>
        <v xml:space="preserve"> </v>
      </c>
      <c r="X79" s="363" t="str">
        <f ca="1">IF(ISBLANK(INDIRECT("I79"))," ",(INDIRECT("I79")))</f>
        <v xml:space="preserve"> </v>
      </c>
      <c r="Y79" s="363" t="str">
        <f ca="1">IF(ISBLANK(INDIRECT("J79"))," ",(INDIRECT("J79")))</f>
        <v xml:space="preserve"> </v>
      </c>
      <c r="Z79" s="363" t="str">
        <f ca="1">IF(ISBLANK(INDIRECT("K79"))," ",(INDIRECT("K79")))</f>
        <v xml:space="preserve"> </v>
      </c>
      <c r="AA79" s="465"/>
      <c r="AB79" s="465"/>
      <c r="AC79" s="465"/>
      <c r="AD79" s="465"/>
      <c r="AE79" s="465"/>
      <c r="AF79" s="363" t="e">
        <f t="shared" ca="1" si="1"/>
        <v>#VALUE!</v>
      </c>
    </row>
    <row r="80" spans="1:32" x14ac:dyDescent="0.35">
      <c r="A80" s="440" t="str">
        <f ca="1">'Для друку'!B189</f>
        <v/>
      </c>
      <c r="B80" s="441" t="str">
        <f ca="1">'Для друку'!F189</f>
        <v xml:space="preserve"> </v>
      </c>
      <c r="C80" s="441" t="str">
        <f ca="1">'Для друку'!H189</f>
        <v xml:space="preserve"> </v>
      </c>
      <c r="D80" s="440" t="str">
        <f ca="1">'Для друку'!J189</f>
        <v xml:space="preserve"> </v>
      </c>
      <c r="E80" s="440" t="str">
        <f ca="1">'Для друку'!N189</f>
        <v xml:space="preserve"> </v>
      </c>
      <c r="F80" s="442"/>
      <c r="G80" s="443" t="str">
        <f ca="1">'Для друку'!S189</f>
        <v/>
      </c>
      <c r="H80" s="307"/>
      <c r="I80" s="444"/>
      <c r="J80" s="444"/>
      <c r="K80" s="444"/>
      <c r="V80" s="363" t="str">
        <f ca="1">IF(ISBLANK(INDIRECT("B80"))," ",(INDIRECT("B80")))</f>
        <v xml:space="preserve"> </v>
      </c>
      <c r="W80" s="363" t="str">
        <f ca="1">IF(ISBLANK(INDIRECT("C80"))," ",(INDIRECT("C80")))</f>
        <v xml:space="preserve"> </v>
      </c>
      <c r="X80" s="363" t="str">
        <f ca="1">IF(ISBLANK(INDIRECT("I80"))," ",(INDIRECT("I80")))</f>
        <v xml:space="preserve"> </v>
      </c>
      <c r="Y80" s="363" t="str">
        <f ca="1">IF(ISBLANK(INDIRECT("J80"))," ",(INDIRECT("J80")))</f>
        <v xml:space="preserve"> </v>
      </c>
      <c r="Z80" s="363" t="str">
        <f ca="1">IF(ISBLANK(INDIRECT("K80"))," ",(INDIRECT("K80")))</f>
        <v xml:space="preserve"> </v>
      </c>
      <c r="AA80" s="465"/>
      <c r="AB80" s="465"/>
      <c r="AC80" s="465"/>
      <c r="AD80" s="465"/>
      <c r="AE80" s="465"/>
      <c r="AF80" s="363" t="e">
        <f t="shared" ca="1" si="1"/>
        <v>#VALUE!</v>
      </c>
    </row>
    <row r="81" spans="1:32" x14ac:dyDescent="0.35">
      <c r="A81" s="440" t="str">
        <f ca="1">'Для друку'!B190</f>
        <v/>
      </c>
      <c r="B81" s="441" t="str">
        <f ca="1">'Для друку'!F190</f>
        <v xml:space="preserve"> </v>
      </c>
      <c r="C81" s="441" t="str">
        <f ca="1">'Для друку'!H190</f>
        <v xml:space="preserve"> </v>
      </c>
      <c r="D81" s="440" t="str">
        <f ca="1">'Для друку'!J190</f>
        <v xml:space="preserve"> </v>
      </c>
      <c r="E81" s="440" t="str">
        <f ca="1">'Для друку'!N190</f>
        <v xml:space="preserve"> </v>
      </c>
      <c r="F81" s="442"/>
      <c r="G81" s="443" t="str">
        <f ca="1">'Для друку'!S190</f>
        <v/>
      </c>
      <c r="H81" s="307"/>
      <c r="I81" s="444"/>
      <c r="J81" s="444"/>
      <c r="K81" s="444"/>
      <c r="V81" s="363" t="str">
        <f ca="1">IF(ISBLANK(INDIRECT("B81"))," ",(INDIRECT("B81")))</f>
        <v xml:space="preserve"> </v>
      </c>
      <c r="W81" s="363" t="str">
        <f ca="1">IF(ISBLANK(INDIRECT("C81"))," ",(INDIRECT("C81")))</f>
        <v xml:space="preserve"> </v>
      </c>
      <c r="X81" s="363" t="str">
        <f ca="1">IF(ISBLANK(INDIRECT("I81"))," ",(INDIRECT("I81")))</f>
        <v xml:space="preserve"> </v>
      </c>
      <c r="Y81" s="363" t="str">
        <f ca="1">IF(ISBLANK(INDIRECT("J81"))," ",(INDIRECT("J81")))</f>
        <v xml:space="preserve"> </v>
      </c>
      <c r="Z81" s="363" t="str">
        <f ca="1">IF(ISBLANK(INDIRECT("K81"))," ",(INDIRECT("K81")))</f>
        <v xml:space="preserve"> </v>
      </c>
      <c r="AA81" s="465"/>
      <c r="AB81" s="465"/>
      <c r="AC81" s="465"/>
      <c r="AD81" s="465"/>
      <c r="AE81" s="465"/>
      <c r="AF81" s="363" t="e">
        <f t="shared" ca="1" si="1"/>
        <v>#VALUE!</v>
      </c>
    </row>
    <row r="82" spans="1:32" x14ac:dyDescent="0.35">
      <c r="A82" s="440" t="str">
        <f ca="1">'Для друку'!B191</f>
        <v/>
      </c>
      <c r="B82" s="441" t="str">
        <f ca="1">'Для друку'!F191</f>
        <v xml:space="preserve"> </v>
      </c>
      <c r="C82" s="441" t="str">
        <f ca="1">'Для друку'!H191</f>
        <v xml:space="preserve"> </v>
      </c>
      <c r="D82" s="440" t="str">
        <f ca="1">'Для друку'!J191</f>
        <v xml:space="preserve"> </v>
      </c>
      <c r="E82" s="440" t="str">
        <f ca="1">'Для друку'!N191</f>
        <v xml:space="preserve"> </v>
      </c>
      <c r="F82" s="442"/>
      <c r="G82" s="443" t="str">
        <f ca="1">'Для друку'!S191</f>
        <v/>
      </c>
      <c r="H82" s="307"/>
      <c r="I82" s="444"/>
      <c r="J82" s="444"/>
      <c r="K82" s="444"/>
      <c r="V82" s="363" t="str">
        <f ca="1">IF(ISBLANK(INDIRECT("B82"))," ",(INDIRECT("B82")))</f>
        <v xml:space="preserve"> </v>
      </c>
      <c r="W82" s="363" t="str">
        <f ca="1">IF(ISBLANK(INDIRECT("C82"))," ",(INDIRECT("C82")))</f>
        <v xml:space="preserve"> </v>
      </c>
      <c r="X82" s="363" t="str">
        <f ca="1">IF(ISBLANK(INDIRECT("I82"))," ",(INDIRECT("I82")))</f>
        <v xml:space="preserve"> </v>
      </c>
      <c r="Y82" s="363" t="str">
        <f ca="1">IF(ISBLANK(INDIRECT("J82"))," ",(INDIRECT("J82")))</f>
        <v xml:space="preserve"> </v>
      </c>
      <c r="Z82" s="363" t="str">
        <f ca="1">IF(ISBLANK(INDIRECT("K82"))," ",(INDIRECT("K82")))</f>
        <v xml:space="preserve"> </v>
      </c>
      <c r="AA82" s="465"/>
      <c r="AB82" s="465"/>
      <c r="AC82" s="465"/>
      <c r="AD82" s="465"/>
      <c r="AE82" s="465"/>
      <c r="AF82" s="363" t="e">
        <f t="shared" ca="1" si="1"/>
        <v>#VALUE!</v>
      </c>
    </row>
    <row r="83" spans="1:32" x14ac:dyDescent="0.35">
      <c r="A83" s="440" t="str">
        <f ca="1">'Для друку'!B192</f>
        <v/>
      </c>
      <c r="B83" s="441" t="str">
        <f ca="1">'Для друку'!F192</f>
        <v xml:space="preserve"> </v>
      </c>
      <c r="C83" s="441" t="str">
        <f ca="1">'Для друку'!H192</f>
        <v xml:space="preserve"> </v>
      </c>
      <c r="D83" s="440" t="str">
        <f ca="1">'Для друку'!J192</f>
        <v xml:space="preserve"> </v>
      </c>
      <c r="E83" s="440" t="str">
        <f ca="1">'Для друку'!N192</f>
        <v xml:space="preserve"> </v>
      </c>
      <c r="F83" s="442"/>
      <c r="G83" s="443" t="str">
        <f ca="1">'Для друку'!S192</f>
        <v/>
      </c>
      <c r="H83" s="307"/>
      <c r="I83" s="444"/>
      <c r="J83" s="444"/>
      <c r="K83" s="444"/>
      <c r="V83" s="363" t="str">
        <f ca="1">IF(ISBLANK(INDIRECT("B83"))," ",(INDIRECT("B83")))</f>
        <v xml:space="preserve"> </v>
      </c>
      <c r="W83" s="363" t="str">
        <f ca="1">IF(ISBLANK(INDIRECT("C83"))," ",(INDIRECT("C83")))</f>
        <v xml:space="preserve"> </v>
      </c>
      <c r="X83" s="363" t="str">
        <f ca="1">IF(ISBLANK(INDIRECT("I83"))," ",(INDIRECT("I83")))</f>
        <v xml:space="preserve"> </v>
      </c>
      <c r="Y83" s="363" t="str">
        <f ca="1">IF(ISBLANK(INDIRECT("J83"))," ",(INDIRECT("J83")))</f>
        <v xml:space="preserve"> </v>
      </c>
      <c r="Z83" s="363" t="str">
        <f ca="1">IF(ISBLANK(INDIRECT("K83"))," ",(INDIRECT("K83")))</f>
        <v xml:space="preserve"> </v>
      </c>
      <c r="AA83" s="465"/>
      <c r="AB83" s="465"/>
      <c r="AC83" s="465"/>
      <c r="AD83" s="465"/>
      <c r="AE83" s="465"/>
      <c r="AF83" s="363" t="e">
        <f t="shared" ca="1" si="1"/>
        <v>#VALUE!</v>
      </c>
    </row>
    <row r="84" spans="1:32" x14ac:dyDescent="0.35">
      <c r="A84" s="440" t="str">
        <f ca="1">'Для друку'!B193</f>
        <v/>
      </c>
      <c r="B84" s="441" t="str">
        <f ca="1">'Для друку'!F193</f>
        <v xml:space="preserve"> </v>
      </c>
      <c r="C84" s="441" t="str">
        <f ca="1">'Для друку'!H193</f>
        <v xml:space="preserve"> </v>
      </c>
      <c r="D84" s="440" t="str">
        <f ca="1">'Для друку'!J193</f>
        <v xml:space="preserve"> </v>
      </c>
      <c r="E84" s="440" t="str">
        <f ca="1">'Для друку'!N193</f>
        <v xml:space="preserve"> </v>
      </c>
      <c r="F84" s="442"/>
      <c r="G84" s="443" t="str">
        <f ca="1">'Для друку'!S193</f>
        <v/>
      </c>
      <c r="H84" s="307"/>
      <c r="I84" s="444"/>
      <c r="J84" s="444"/>
      <c r="K84" s="444"/>
      <c r="V84" s="363" t="str">
        <f ca="1">IF(ISBLANK(INDIRECT("B84"))," ",(INDIRECT("B84")))</f>
        <v xml:space="preserve"> </v>
      </c>
      <c r="W84" s="363" t="str">
        <f ca="1">IF(ISBLANK(INDIRECT("C84"))," ",(INDIRECT("C84")))</f>
        <v xml:space="preserve"> </v>
      </c>
      <c r="X84" s="363" t="str">
        <f ca="1">IF(ISBLANK(INDIRECT("I84"))," ",(INDIRECT("I84")))</f>
        <v xml:space="preserve"> </v>
      </c>
      <c r="Y84" s="363" t="str">
        <f ca="1">IF(ISBLANK(INDIRECT("J84"))," ",(INDIRECT("J84")))</f>
        <v xml:space="preserve"> </v>
      </c>
      <c r="Z84" s="363" t="str">
        <f ca="1">IF(ISBLANK(INDIRECT("K84"))," ",(INDIRECT("K84")))</f>
        <v xml:space="preserve"> </v>
      </c>
      <c r="AA84" s="465"/>
      <c r="AB84" s="465"/>
      <c r="AC84" s="465"/>
      <c r="AD84" s="465"/>
      <c r="AE84" s="465"/>
      <c r="AF84" s="363" t="e">
        <f t="shared" ca="1" si="1"/>
        <v>#VALUE!</v>
      </c>
    </row>
    <row r="85" spans="1:32" x14ac:dyDescent="0.35">
      <c r="A85" s="440" t="str">
        <f ca="1">'Для друку'!B194</f>
        <v/>
      </c>
      <c r="B85" s="441" t="str">
        <f ca="1">'Для друку'!F194</f>
        <v xml:space="preserve"> </v>
      </c>
      <c r="C85" s="441" t="str">
        <f ca="1">'Для друку'!H194</f>
        <v xml:space="preserve"> </v>
      </c>
      <c r="D85" s="440" t="str">
        <f ca="1">'Для друку'!J194</f>
        <v xml:space="preserve"> </v>
      </c>
      <c r="E85" s="440" t="str">
        <f ca="1">'Для друку'!N194</f>
        <v xml:space="preserve"> </v>
      </c>
      <c r="F85" s="442"/>
      <c r="G85" s="443" t="str">
        <f ca="1">'Для друку'!S194</f>
        <v/>
      </c>
      <c r="H85" s="307"/>
      <c r="I85" s="444"/>
      <c r="J85" s="444"/>
      <c r="K85" s="444"/>
      <c r="V85" s="363" t="str">
        <f ca="1">IF(ISBLANK(INDIRECT("B85"))," ",(INDIRECT("B85")))</f>
        <v xml:space="preserve"> </v>
      </c>
      <c r="W85" s="363" t="str">
        <f ca="1">IF(ISBLANK(INDIRECT("C85"))," ",(INDIRECT("C85")))</f>
        <v xml:space="preserve"> </v>
      </c>
      <c r="X85" s="363" t="str">
        <f ca="1">IF(ISBLANK(INDIRECT("I85"))," ",(INDIRECT("I85")))</f>
        <v xml:space="preserve"> </v>
      </c>
      <c r="Y85" s="363" t="str">
        <f ca="1">IF(ISBLANK(INDIRECT("J85"))," ",(INDIRECT("J85")))</f>
        <v xml:space="preserve"> </v>
      </c>
      <c r="Z85" s="363" t="str">
        <f ca="1">IF(ISBLANK(INDIRECT("K85"))," ",(INDIRECT("K85")))</f>
        <v xml:space="preserve"> </v>
      </c>
      <c r="AA85" s="465"/>
      <c r="AB85" s="465"/>
      <c r="AC85" s="465"/>
      <c r="AD85" s="465"/>
      <c r="AE85" s="465"/>
      <c r="AF85" s="363" t="e">
        <f t="shared" ca="1" si="1"/>
        <v>#VALUE!</v>
      </c>
    </row>
    <row r="86" spans="1:32" x14ac:dyDescent="0.35">
      <c r="A86" s="440" t="str">
        <f ca="1">'Для друку'!B195</f>
        <v/>
      </c>
      <c r="B86" s="441" t="str">
        <f ca="1">'Для друку'!F195</f>
        <v xml:space="preserve"> </v>
      </c>
      <c r="C86" s="441" t="str">
        <f ca="1">'Для друку'!H195</f>
        <v xml:space="preserve"> </v>
      </c>
      <c r="D86" s="440" t="str">
        <f ca="1">'Для друку'!J195</f>
        <v xml:space="preserve"> </v>
      </c>
      <c r="E86" s="440" t="str">
        <f ca="1">'Для друку'!N195</f>
        <v xml:space="preserve"> </v>
      </c>
      <c r="F86" s="442"/>
      <c r="G86" s="443" t="str">
        <f ca="1">'Для друку'!S195</f>
        <v/>
      </c>
      <c r="H86" s="307"/>
      <c r="I86" s="444"/>
      <c r="J86" s="444"/>
      <c r="K86" s="444"/>
      <c r="V86" s="363" t="str">
        <f ca="1">IF(ISBLANK(INDIRECT("B86"))," ",(INDIRECT("B86")))</f>
        <v xml:space="preserve"> </v>
      </c>
      <c r="W86" s="363" t="str">
        <f ca="1">IF(ISBLANK(INDIRECT("C86"))," ",(INDIRECT("C86")))</f>
        <v xml:space="preserve"> </v>
      </c>
      <c r="X86" s="363" t="str">
        <f ca="1">IF(ISBLANK(INDIRECT("I86"))," ",(INDIRECT("I86")))</f>
        <v xml:space="preserve"> </v>
      </c>
      <c r="Y86" s="363" t="str">
        <f ca="1">IF(ISBLANK(INDIRECT("J86"))," ",(INDIRECT("J86")))</f>
        <v xml:space="preserve"> </v>
      </c>
      <c r="Z86" s="363" t="str">
        <f ca="1">IF(ISBLANK(INDIRECT("K86"))," ",(INDIRECT("K86")))</f>
        <v xml:space="preserve"> </v>
      </c>
      <c r="AA86" s="465"/>
      <c r="AB86" s="465"/>
      <c r="AC86" s="465"/>
      <c r="AD86" s="465"/>
      <c r="AE86" s="465"/>
      <c r="AF86" s="363" t="e">
        <f t="shared" ca="1" si="1"/>
        <v>#VALUE!</v>
      </c>
    </row>
    <row r="87" spans="1:32" x14ac:dyDescent="0.35">
      <c r="A87" s="440" t="str">
        <f ca="1">'Для друку'!B196</f>
        <v/>
      </c>
      <c r="B87" s="441" t="str">
        <f ca="1">'Для друку'!F196</f>
        <v xml:space="preserve"> </v>
      </c>
      <c r="C87" s="441" t="str">
        <f ca="1">'Для друку'!H196</f>
        <v xml:space="preserve"> </v>
      </c>
      <c r="D87" s="440" t="str">
        <f ca="1">'Для друку'!J196</f>
        <v xml:space="preserve"> </v>
      </c>
      <c r="E87" s="440" t="str">
        <f ca="1">'Для друку'!N196</f>
        <v xml:space="preserve"> </v>
      </c>
      <c r="F87" s="442"/>
      <c r="G87" s="443" t="str">
        <f ca="1">'Для друку'!S196</f>
        <v/>
      </c>
      <c r="H87" s="307"/>
      <c r="I87" s="444"/>
      <c r="J87" s="444"/>
      <c r="K87" s="444"/>
      <c r="V87" s="363" t="str">
        <f ca="1">IF(ISBLANK(INDIRECT("B87"))," ",(INDIRECT("B87")))</f>
        <v xml:space="preserve"> </v>
      </c>
      <c r="W87" s="363" t="str">
        <f ca="1">IF(ISBLANK(INDIRECT("C87"))," ",(INDIRECT("C87")))</f>
        <v xml:space="preserve"> </v>
      </c>
      <c r="X87" s="363" t="str">
        <f ca="1">IF(ISBLANK(INDIRECT("I87"))," ",(INDIRECT("I87")))</f>
        <v xml:space="preserve"> </v>
      </c>
      <c r="Y87" s="363" t="str">
        <f ca="1">IF(ISBLANK(INDIRECT("J87"))," ",(INDIRECT("J87")))</f>
        <v xml:space="preserve"> </v>
      </c>
      <c r="Z87" s="363" t="str">
        <f ca="1">IF(ISBLANK(INDIRECT("K87"))," ",(INDIRECT("K87")))</f>
        <v xml:space="preserve"> </v>
      </c>
      <c r="AA87" s="465"/>
      <c r="AB87" s="465"/>
      <c r="AC87" s="465"/>
      <c r="AD87" s="465"/>
      <c r="AE87" s="465"/>
      <c r="AF87" s="363" t="e">
        <f t="shared" ca="1" si="1"/>
        <v>#VALUE!</v>
      </c>
    </row>
    <row r="88" spans="1:32" x14ac:dyDescent="0.35">
      <c r="A88" s="440" t="str">
        <f ca="1">'Для друку'!B197</f>
        <v/>
      </c>
      <c r="B88" s="441" t="str">
        <f ca="1">'Для друку'!F197</f>
        <v xml:space="preserve"> </v>
      </c>
      <c r="C88" s="441" t="str">
        <f ca="1">'Для друку'!H197</f>
        <v xml:space="preserve"> </v>
      </c>
      <c r="D88" s="440" t="str">
        <f ca="1">'Для друку'!J197</f>
        <v xml:space="preserve"> </v>
      </c>
      <c r="E88" s="440" t="str">
        <f ca="1">'Для друку'!N197</f>
        <v xml:space="preserve"> </v>
      </c>
      <c r="F88" s="442"/>
      <c r="G88" s="443" t="str">
        <f ca="1">'Для друку'!S197</f>
        <v/>
      </c>
      <c r="H88" s="307"/>
      <c r="I88" s="444"/>
      <c r="J88" s="444"/>
      <c r="K88" s="444"/>
      <c r="V88" s="363" t="str">
        <f ca="1">IF(ISBLANK(INDIRECT("B88"))," ",(INDIRECT("B88")))</f>
        <v xml:space="preserve"> </v>
      </c>
      <c r="W88" s="363" t="str">
        <f ca="1">IF(ISBLANK(INDIRECT("C88"))," ",(INDIRECT("C88")))</f>
        <v xml:space="preserve"> </v>
      </c>
      <c r="X88" s="363" t="str">
        <f ca="1">IF(ISBLANK(INDIRECT("I88"))," ",(INDIRECT("I88")))</f>
        <v xml:space="preserve"> </v>
      </c>
      <c r="Y88" s="363" t="str">
        <f ca="1">IF(ISBLANK(INDIRECT("J88"))," ",(INDIRECT("J88")))</f>
        <v xml:space="preserve"> </v>
      </c>
      <c r="Z88" s="363" t="str">
        <f ca="1">IF(ISBLANK(INDIRECT("K88"))," ",(INDIRECT("K88")))</f>
        <v xml:space="preserve"> </v>
      </c>
      <c r="AA88" s="465"/>
      <c r="AB88" s="465"/>
      <c r="AC88" s="465"/>
      <c r="AD88" s="465"/>
      <c r="AE88" s="465"/>
      <c r="AF88" s="363" t="e">
        <f t="shared" ca="1" si="1"/>
        <v>#VALUE!</v>
      </c>
    </row>
    <row r="89" spans="1:32" x14ac:dyDescent="0.35">
      <c r="A89" s="440" t="str">
        <f ca="1">'Для друку'!B198</f>
        <v/>
      </c>
      <c r="B89" s="441" t="str">
        <f ca="1">'Для друку'!F198</f>
        <v xml:space="preserve"> </v>
      </c>
      <c r="C89" s="441" t="str">
        <f ca="1">'Для друку'!H198</f>
        <v xml:space="preserve"> </v>
      </c>
      <c r="D89" s="440" t="str">
        <f ca="1">'Для друку'!J198</f>
        <v xml:space="preserve"> </v>
      </c>
      <c r="E89" s="440" t="str">
        <f ca="1">'Для друку'!N198</f>
        <v xml:space="preserve"> </v>
      </c>
      <c r="F89" s="442"/>
      <c r="G89" s="443" t="str">
        <f ca="1">'Для друку'!S198</f>
        <v/>
      </c>
      <c r="H89" s="307"/>
      <c r="I89" s="444"/>
      <c r="J89" s="444"/>
      <c r="K89" s="444"/>
      <c r="V89" s="363" t="str">
        <f ca="1">IF(ISBLANK(INDIRECT("B89"))," ",(INDIRECT("B89")))</f>
        <v xml:space="preserve"> </v>
      </c>
      <c r="W89" s="363" t="str">
        <f ca="1">IF(ISBLANK(INDIRECT("C89"))," ",(INDIRECT("C89")))</f>
        <v xml:space="preserve"> </v>
      </c>
      <c r="X89" s="363" t="str">
        <f ca="1">IF(ISBLANK(INDIRECT("I89"))," ",(INDIRECT("I89")))</f>
        <v xml:space="preserve"> </v>
      </c>
      <c r="Y89" s="363" t="str">
        <f ca="1">IF(ISBLANK(INDIRECT("J89"))," ",(INDIRECT("J89")))</f>
        <v xml:space="preserve"> </v>
      </c>
      <c r="Z89" s="363" t="str">
        <f ca="1">IF(ISBLANK(INDIRECT("K89"))," ",(INDIRECT("K89")))</f>
        <v xml:space="preserve"> </v>
      </c>
      <c r="AA89" s="465"/>
      <c r="AB89" s="465"/>
      <c r="AC89" s="465"/>
      <c r="AD89" s="465"/>
      <c r="AE89" s="465"/>
      <c r="AF89" s="363" t="e">
        <f t="shared" ca="1" si="1"/>
        <v>#VALUE!</v>
      </c>
    </row>
    <row r="90" spans="1:32" x14ac:dyDescent="0.35">
      <c r="A90" s="440" t="str">
        <f ca="1">'Для друку'!B199</f>
        <v/>
      </c>
      <c r="B90" s="441" t="str">
        <f ca="1">'Для друку'!F199</f>
        <v xml:space="preserve"> </v>
      </c>
      <c r="C90" s="441" t="str">
        <f ca="1">'Для друку'!H199</f>
        <v xml:space="preserve"> </v>
      </c>
      <c r="D90" s="440" t="str">
        <f ca="1">'Для друку'!J199</f>
        <v xml:space="preserve"> </v>
      </c>
      <c r="E90" s="440" t="str">
        <f ca="1">'Для друку'!N199</f>
        <v xml:space="preserve"> </v>
      </c>
      <c r="F90" s="442"/>
      <c r="G90" s="443" t="str">
        <f ca="1">'Для друку'!S199</f>
        <v/>
      </c>
      <c r="H90" s="307"/>
      <c r="I90" s="444"/>
      <c r="J90" s="444"/>
      <c r="K90" s="444"/>
      <c r="V90" s="363" t="str">
        <f ca="1">IF(ISBLANK(INDIRECT("B90"))," ",(INDIRECT("B90")))</f>
        <v xml:space="preserve"> </v>
      </c>
      <c r="W90" s="363" t="str">
        <f ca="1">IF(ISBLANK(INDIRECT("C90"))," ",(INDIRECT("C90")))</f>
        <v xml:space="preserve"> </v>
      </c>
      <c r="X90" s="363" t="str">
        <f ca="1">IF(ISBLANK(INDIRECT("I90"))," ",(INDIRECT("I90")))</f>
        <v xml:space="preserve"> </v>
      </c>
      <c r="Y90" s="363" t="str">
        <f ca="1">IF(ISBLANK(INDIRECT("J90"))," ",(INDIRECT("J90")))</f>
        <v xml:space="preserve"> </v>
      </c>
      <c r="Z90" s="363" t="str">
        <f ca="1">IF(ISBLANK(INDIRECT("K90"))," ",(INDIRECT("K90")))</f>
        <v xml:space="preserve"> </v>
      </c>
      <c r="AA90" s="465"/>
      <c r="AB90" s="465"/>
      <c r="AC90" s="465"/>
      <c r="AD90" s="465"/>
      <c r="AE90" s="465"/>
      <c r="AF90" s="363" t="e">
        <f t="shared" ca="1" si="1"/>
        <v>#VALUE!</v>
      </c>
    </row>
    <row r="91" spans="1:32" x14ac:dyDescent="0.35">
      <c r="A91" s="440" t="str">
        <f ca="1">'Для друку'!B200</f>
        <v/>
      </c>
      <c r="B91" s="441" t="str">
        <f ca="1">'Для друку'!F200</f>
        <v xml:space="preserve"> </v>
      </c>
      <c r="C91" s="441" t="str">
        <f ca="1">'Для друку'!H200</f>
        <v xml:space="preserve"> </v>
      </c>
      <c r="D91" s="440" t="str">
        <f ca="1">'Для друку'!J200</f>
        <v xml:space="preserve"> </v>
      </c>
      <c r="E91" s="440" t="str">
        <f ca="1">'Для друку'!N200</f>
        <v xml:space="preserve"> </v>
      </c>
      <c r="F91" s="442"/>
      <c r="G91" s="443" t="str">
        <f ca="1">'Для друку'!S200</f>
        <v/>
      </c>
      <c r="H91" s="307"/>
      <c r="I91" s="444"/>
      <c r="J91" s="444"/>
      <c r="K91" s="444"/>
      <c r="V91" s="363" t="str">
        <f ca="1">IF(ISBLANK(INDIRECT("B91"))," ",(INDIRECT("B91")))</f>
        <v xml:space="preserve"> </v>
      </c>
      <c r="W91" s="363" t="str">
        <f ca="1">IF(ISBLANK(INDIRECT("C91"))," ",(INDIRECT("C91")))</f>
        <v xml:space="preserve"> </v>
      </c>
      <c r="X91" s="363" t="str">
        <f ca="1">IF(ISBLANK(INDIRECT("I91"))," ",(INDIRECT("I91")))</f>
        <v xml:space="preserve"> </v>
      </c>
      <c r="Y91" s="363" t="str">
        <f ca="1">IF(ISBLANK(INDIRECT("J91"))," ",(INDIRECT("J91")))</f>
        <v xml:space="preserve"> </v>
      </c>
      <c r="Z91" s="363" t="str">
        <f ca="1">IF(ISBLANK(INDIRECT("K91"))," ",(INDIRECT("K91")))</f>
        <v xml:space="preserve"> </v>
      </c>
      <c r="AA91" s="465"/>
      <c r="AB91" s="465"/>
      <c r="AC91" s="465"/>
      <c r="AD91" s="465"/>
      <c r="AE91" s="465"/>
      <c r="AF91" s="363" t="e">
        <f t="shared" ca="1" si="1"/>
        <v>#VALUE!</v>
      </c>
    </row>
    <row r="92" spans="1:32" x14ac:dyDescent="0.35">
      <c r="A92" s="440" t="str">
        <f ca="1">'Для друку'!B201</f>
        <v/>
      </c>
      <c r="B92" s="441" t="str">
        <f ca="1">'Для друку'!F201</f>
        <v xml:space="preserve"> </v>
      </c>
      <c r="C92" s="441" t="str">
        <f ca="1">'Для друку'!H201</f>
        <v xml:space="preserve"> </v>
      </c>
      <c r="D92" s="440" t="str">
        <f ca="1">'Для друку'!J201</f>
        <v xml:space="preserve"> </v>
      </c>
      <c r="E92" s="440" t="str">
        <f ca="1">'Для друку'!N201</f>
        <v xml:space="preserve"> </v>
      </c>
      <c r="F92" s="442"/>
      <c r="G92" s="443" t="str">
        <f ca="1">'Для друку'!S201</f>
        <v/>
      </c>
      <c r="H92" s="307"/>
      <c r="I92" s="444"/>
      <c r="J92" s="444"/>
      <c r="K92" s="444"/>
      <c r="V92" s="363" t="str">
        <f ca="1">IF(ISBLANK(INDIRECT("B92"))," ",(INDIRECT("B92")))</f>
        <v xml:space="preserve"> </v>
      </c>
      <c r="W92" s="363" t="str">
        <f ca="1">IF(ISBLANK(INDIRECT("C92"))," ",(INDIRECT("C92")))</f>
        <v xml:space="preserve"> </v>
      </c>
      <c r="X92" s="363" t="str">
        <f ca="1">IF(ISBLANK(INDIRECT("I92"))," ",(INDIRECT("I92")))</f>
        <v xml:space="preserve"> </v>
      </c>
      <c r="Y92" s="363" t="str">
        <f ca="1">IF(ISBLANK(INDIRECT("J92"))," ",(INDIRECT("J92")))</f>
        <v xml:space="preserve"> </v>
      </c>
      <c r="Z92" s="363" t="str">
        <f ca="1">IF(ISBLANK(INDIRECT("K92"))," ",(INDIRECT("K92")))</f>
        <v xml:space="preserve"> </v>
      </c>
      <c r="AA92" s="465"/>
      <c r="AB92" s="465"/>
      <c r="AC92" s="465"/>
      <c r="AD92" s="465"/>
      <c r="AE92" s="465"/>
      <c r="AF92" s="363" t="e">
        <f t="shared" ca="1" si="1"/>
        <v>#VALUE!</v>
      </c>
    </row>
    <row r="93" spans="1:32" x14ac:dyDescent="0.35">
      <c r="A93" s="440" t="str">
        <f ca="1">'Для друку'!B202</f>
        <v/>
      </c>
      <c r="B93" s="441" t="str">
        <f ca="1">'Для друку'!F202</f>
        <v xml:space="preserve"> </v>
      </c>
      <c r="C93" s="441" t="str">
        <f ca="1">'Для друку'!H202</f>
        <v xml:space="preserve"> </v>
      </c>
      <c r="D93" s="440" t="str">
        <f ca="1">'Для друку'!J202</f>
        <v xml:space="preserve"> </v>
      </c>
      <c r="E93" s="440" t="str">
        <f ca="1">'Для друку'!N202</f>
        <v xml:space="preserve"> </v>
      </c>
      <c r="F93" s="442"/>
      <c r="G93" s="443" t="str">
        <f ca="1">'Для друку'!S202</f>
        <v/>
      </c>
      <c r="H93" s="307"/>
      <c r="I93" s="444"/>
      <c r="J93" s="444"/>
      <c r="K93" s="444"/>
      <c r="V93" s="363" t="str">
        <f ca="1">IF(ISBLANK(INDIRECT("B93"))," ",(INDIRECT("B93")))</f>
        <v xml:space="preserve"> </v>
      </c>
      <c r="W93" s="363" t="str">
        <f ca="1">IF(ISBLANK(INDIRECT("C93"))," ",(INDIRECT("C93")))</f>
        <v xml:space="preserve"> </v>
      </c>
      <c r="X93" s="363" t="str">
        <f ca="1">IF(ISBLANK(INDIRECT("I93"))," ",(INDIRECT("I93")))</f>
        <v xml:space="preserve"> </v>
      </c>
      <c r="Y93" s="363" t="str">
        <f ca="1">IF(ISBLANK(INDIRECT("J93"))," ",(INDIRECT("J93")))</f>
        <v xml:space="preserve"> </v>
      </c>
      <c r="Z93" s="363" t="str">
        <f ca="1">IF(ISBLANK(INDIRECT("K93"))," ",(INDIRECT("K93")))</f>
        <v xml:space="preserve"> </v>
      </c>
      <c r="AA93" s="465"/>
      <c r="AB93" s="465"/>
      <c r="AC93" s="465"/>
      <c r="AD93" s="465"/>
      <c r="AE93" s="465"/>
      <c r="AF93" s="363" t="e">
        <f t="shared" ca="1" si="1"/>
        <v>#VALUE!</v>
      </c>
    </row>
    <row r="94" spans="1:32" x14ac:dyDescent="0.35">
      <c r="A94" s="440" t="str">
        <f ca="1">'Для друку'!B203</f>
        <v/>
      </c>
      <c r="B94" s="441" t="str">
        <f ca="1">'Для друку'!F203</f>
        <v xml:space="preserve"> </v>
      </c>
      <c r="C94" s="441" t="str">
        <f ca="1">'Для друку'!H203</f>
        <v xml:space="preserve"> </v>
      </c>
      <c r="D94" s="440" t="str">
        <f ca="1">'Для друку'!J203</f>
        <v xml:space="preserve"> </v>
      </c>
      <c r="E94" s="440" t="str">
        <f ca="1">'Для друку'!N203</f>
        <v xml:space="preserve"> </v>
      </c>
      <c r="F94" s="442"/>
      <c r="G94" s="443" t="str">
        <f ca="1">'Для друку'!S203</f>
        <v/>
      </c>
      <c r="H94" s="307"/>
      <c r="I94" s="444"/>
      <c r="J94" s="444"/>
      <c r="K94" s="444"/>
      <c r="V94" s="363" t="str">
        <f ca="1">IF(ISBLANK(INDIRECT("B94"))," ",(INDIRECT("B94")))</f>
        <v xml:space="preserve"> </v>
      </c>
      <c r="W94" s="363" t="str">
        <f ca="1">IF(ISBLANK(INDIRECT("C94"))," ",(INDIRECT("C94")))</f>
        <v xml:space="preserve"> </v>
      </c>
      <c r="X94" s="363" t="str">
        <f ca="1">IF(ISBLANK(INDIRECT("I94"))," ",(INDIRECT("I94")))</f>
        <v xml:space="preserve"> </v>
      </c>
      <c r="Y94" s="363" t="str">
        <f ca="1">IF(ISBLANK(INDIRECT("J94"))," ",(INDIRECT("J94")))</f>
        <v xml:space="preserve"> </v>
      </c>
      <c r="Z94" s="363" t="str">
        <f ca="1">IF(ISBLANK(INDIRECT("K94"))," ",(INDIRECT("K94")))</f>
        <v xml:space="preserve"> </v>
      </c>
      <c r="AA94" s="465"/>
      <c r="AB94" s="465"/>
      <c r="AC94" s="465"/>
      <c r="AD94" s="465"/>
      <c r="AE94" s="465"/>
      <c r="AF94" s="363" t="e">
        <f t="shared" ca="1" si="1"/>
        <v>#VALUE!</v>
      </c>
    </row>
    <row r="95" spans="1:32" x14ac:dyDescent="0.35">
      <c r="A95" s="440" t="str">
        <f ca="1">'Для друку'!B204</f>
        <v/>
      </c>
      <c r="B95" s="441" t="str">
        <f ca="1">'Для друку'!F204</f>
        <v xml:space="preserve"> </v>
      </c>
      <c r="C95" s="441" t="str">
        <f ca="1">'Для друку'!H204</f>
        <v xml:space="preserve"> </v>
      </c>
      <c r="D95" s="440" t="str">
        <f ca="1">'Для друку'!J204</f>
        <v xml:space="preserve"> </v>
      </c>
      <c r="E95" s="440" t="str">
        <f ca="1">'Для друку'!N204</f>
        <v xml:space="preserve"> </v>
      </c>
      <c r="F95" s="442"/>
      <c r="G95" s="443" t="str">
        <f ca="1">'Для друку'!S204</f>
        <v/>
      </c>
      <c r="H95" s="307"/>
      <c r="I95" s="444"/>
      <c r="J95" s="444"/>
      <c r="K95" s="444"/>
      <c r="V95" s="363" t="str">
        <f ca="1">IF(ISBLANK(INDIRECT("B95"))," ",(INDIRECT("B95")))</f>
        <v xml:space="preserve"> </v>
      </c>
      <c r="W95" s="363" t="str">
        <f ca="1">IF(ISBLANK(INDIRECT("C95"))," ",(INDIRECT("C95")))</f>
        <v xml:space="preserve"> </v>
      </c>
      <c r="X95" s="363" t="str">
        <f ca="1">IF(ISBLANK(INDIRECT("I95"))," ",(INDIRECT("I95")))</f>
        <v xml:space="preserve"> </v>
      </c>
      <c r="Y95" s="363" t="str">
        <f ca="1">IF(ISBLANK(INDIRECT("J95"))," ",(INDIRECT("J95")))</f>
        <v xml:space="preserve"> </v>
      </c>
      <c r="Z95" s="363" t="str">
        <f ca="1">IF(ISBLANK(INDIRECT("K95"))," ",(INDIRECT("K95")))</f>
        <v xml:space="preserve"> </v>
      </c>
      <c r="AA95" s="465"/>
      <c r="AB95" s="465"/>
      <c r="AC95" s="465"/>
      <c r="AD95" s="465"/>
      <c r="AE95" s="465"/>
      <c r="AF95" s="363" t="e">
        <f t="shared" ca="1" si="1"/>
        <v>#VALUE!</v>
      </c>
    </row>
    <row r="96" spans="1:32" x14ac:dyDescent="0.35">
      <c r="A96" s="440" t="str">
        <f ca="1">'Для друку'!B205</f>
        <v/>
      </c>
      <c r="B96" s="441" t="str">
        <f ca="1">'Для друку'!F205</f>
        <v xml:space="preserve"> </v>
      </c>
      <c r="C96" s="441" t="str">
        <f ca="1">'Для друку'!H205</f>
        <v xml:space="preserve"> </v>
      </c>
      <c r="D96" s="440" t="str">
        <f ca="1">'Для друку'!J205</f>
        <v xml:space="preserve"> </v>
      </c>
      <c r="E96" s="440" t="str">
        <f ca="1">'Для друку'!N205</f>
        <v xml:space="preserve"> </v>
      </c>
      <c r="F96" s="442"/>
      <c r="G96" s="443" t="str">
        <f ca="1">'Для друку'!S205</f>
        <v/>
      </c>
      <c r="H96" s="307"/>
      <c r="I96" s="444"/>
      <c r="J96" s="444"/>
      <c r="K96" s="444"/>
      <c r="V96" s="363" t="str">
        <f ca="1">IF(ISBLANK(INDIRECT("B96"))," ",(INDIRECT("B96")))</f>
        <v xml:space="preserve"> </v>
      </c>
      <c r="W96" s="363" t="str">
        <f ca="1">IF(ISBLANK(INDIRECT("C96"))," ",(INDIRECT("C96")))</f>
        <v xml:space="preserve"> </v>
      </c>
      <c r="X96" s="363" t="str">
        <f ca="1">IF(ISBLANK(INDIRECT("I96"))," ",(INDIRECT("I96")))</f>
        <v xml:space="preserve"> </v>
      </c>
      <c r="Y96" s="363" t="str">
        <f ca="1">IF(ISBLANK(INDIRECT("J96"))," ",(INDIRECT("J96")))</f>
        <v xml:space="preserve"> </v>
      </c>
      <c r="Z96" s="363" t="str">
        <f ca="1">IF(ISBLANK(INDIRECT("K96"))," ",(INDIRECT("K96")))</f>
        <v xml:space="preserve"> </v>
      </c>
      <c r="AA96" s="465"/>
      <c r="AB96" s="465"/>
      <c r="AC96" s="465"/>
      <c r="AD96" s="465"/>
      <c r="AE96" s="465"/>
      <c r="AF96" s="363" t="e">
        <f t="shared" ca="1" si="1"/>
        <v>#VALUE!</v>
      </c>
    </row>
    <row r="97" spans="1:32" x14ac:dyDescent="0.35">
      <c r="A97" s="440" t="str">
        <f ca="1">'Для друку'!B206</f>
        <v/>
      </c>
      <c r="B97" s="441" t="str">
        <f ca="1">'Для друку'!F206</f>
        <v xml:space="preserve"> </v>
      </c>
      <c r="C97" s="441" t="str">
        <f ca="1">'Для друку'!H206</f>
        <v xml:space="preserve"> </v>
      </c>
      <c r="D97" s="440" t="str">
        <f ca="1">'Для друку'!J206</f>
        <v xml:space="preserve"> </v>
      </c>
      <c r="E97" s="440" t="str">
        <f ca="1">'Для друку'!N206</f>
        <v xml:space="preserve"> </v>
      </c>
      <c r="F97" s="442"/>
      <c r="G97" s="443" t="str">
        <f ca="1">'Для друку'!S206</f>
        <v/>
      </c>
      <c r="H97" s="307"/>
      <c r="I97" s="444"/>
      <c r="J97" s="444"/>
      <c r="K97" s="444"/>
      <c r="V97" s="363" t="str">
        <f ca="1">IF(ISBLANK(INDIRECT("B97"))," ",(INDIRECT("B97")))</f>
        <v xml:space="preserve"> </v>
      </c>
      <c r="W97" s="363" t="str">
        <f ca="1">IF(ISBLANK(INDIRECT("C97"))," ",(INDIRECT("C97")))</f>
        <v xml:space="preserve"> </v>
      </c>
      <c r="X97" s="363" t="str">
        <f ca="1">IF(ISBLANK(INDIRECT("I97"))," ",(INDIRECT("I97")))</f>
        <v xml:space="preserve"> </v>
      </c>
      <c r="Y97" s="363" t="str">
        <f ca="1">IF(ISBLANK(INDIRECT("J97"))," ",(INDIRECT("J97")))</f>
        <v xml:space="preserve"> </v>
      </c>
      <c r="Z97" s="363" t="str">
        <f ca="1">IF(ISBLANK(INDIRECT("K97"))," ",(INDIRECT("K97")))</f>
        <v xml:space="preserve"> </v>
      </c>
      <c r="AA97" s="465"/>
      <c r="AB97" s="465"/>
      <c r="AC97" s="465"/>
      <c r="AD97" s="465"/>
      <c r="AE97" s="465"/>
      <c r="AF97" s="363" t="e">
        <f t="shared" ca="1" si="1"/>
        <v>#VALUE!</v>
      </c>
    </row>
    <row r="98" spans="1:32" x14ac:dyDescent="0.35">
      <c r="A98" s="440" t="str">
        <f ca="1">'Для друку'!B207</f>
        <v/>
      </c>
      <c r="B98" s="441" t="str">
        <f ca="1">'Для друку'!F207</f>
        <v xml:space="preserve"> </v>
      </c>
      <c r="C98" s="441" t="str">
        <f ca="1">'Для друку'!H207</f>
        <v xml:space="preserve"> </v>
      </c>
      <c r="D98" s="440" t="str">
        <f ca="1">'Для друку'!J207</f>
        <v xml:space="preserve"> </v>
      </c>
      <c r="E98" s="440" t="str">
        <f ca="1">'Для друку'!N207</f>
        <v xml:space="preserve"> </v>
      </c>
      <c r="F98" s="442"/>
      <c r="G98" s="443" t="str">
        <f ca="1">'Для друку'!S207</f>
        <v/>
      </c>
      <c r="H98" s="307"/>
      <c r="I98" s="444"/>
      <c r="J98" s="444"/>
      <c r="K98" s="444"/>
      <c r="V98" s="363" t="str">
        <f ca="1">IF(ISBLANK(INDIRECT("B98"))," ",(INDIRECT("B98")))</f>
        <v xml:space="preserve"> </v>
      </c>
      <c r="W98" s="363" t="str">
        <f ca="1">IF(ISBLANK(INDIRECT("C98"))," ",(INDIRECT("C98")))</f>
        <v xml:space="preserve"> </v>
      </c>
      <c r="X98" s="363" t="str">
        <f ca="1">IF(ISBLANK(INDIRECT("I98"))," ",(INDIRECT("I98")))</f>
        <v xml:space="preserve"> </v>
      </c>
      <c r="Y98" s="363" t="str">
        <f ca="1">IF(ISBLANK(INDIRECT("J98"))," ",(INDIRECT("J98")))</f>
        <v xml:space="preserve"> </v>
      </c>
      <c r="Z98" s="363" t="str">
        <f ca="1">IF(ISBLANK(INDIRECT("K98"))," ",(INDIRECT("K98")))</f>
        <v xml:space="preserve"> </v>
      </c>
      <c r="AA98" s="465"/>
      <c r="AB98" s="465"/>
      <c r="AC98" s="465"/>
      <c r="AD98" s="465"/>
      <c r="AE98" s="465"/>
      <c r="AF98" s="363" t="e">
        <f t="shared" ca="1" si="1"/>
        <v>#VALUE!</v>
      </c>
    </row>
    <row r="99" spans="1:32" x14ac:dyDescent="0.35">
      <c r="A99" s="440" t="str">
        <f ca="1">'Для друку'!B208</f>
        <v/>
      </c>
      <c r="B99" s="441" t="str">
        <f ca="1">'Для друку'!F208</f>
        <v xml:space="preserve"> </v>
      </c>
      <c r="C99" s="441" t="str">
        <f ca="1">'Для друку'!H208</f>
        <v xml:space="preserve"> </v>
      </c>
      <c r="D99" s="440" t="str">
        <f ca="1">'Для друку'!J208</f>
        <v xml:space="preserve"> </v>
      </c>
      <c r="E99" s="440" t="str">
        <f ca="1">'Для друку'!N208</f>
        <v xml:space="preserve"> </v>
      </c>
      <c r="F99" s="442"/>
      <c r="G99" s="443" t="str">
        <f ca="1">'Для друку'!S208</f>
        <v/>
      </c>
      <c r="H99" s="307"/>
      <c r="I99" s="444"/>
      <c r="J99" s="444"/>
      <c r="K99" s="444"/>
      <c r="V99" s="363" t="str">
        <f ca="1">IF(ISBLANK(INDIRECT("B99"))," ",(INDIRECT("B99")))</f>
        <v xml:space="preserve"> </v>
      </c>
      <c r="W99" s="363" t="str">
        <f ca="1">IF(ISBLANK(INDIRECT("C99"))," ",(INDIRECT("C99")))</f>
        <v xml:space="preserve"> </v>
      </c>
      <c r="X99" s="363" t="str">
        <f ca="1">IF(ISBLANK(INDIRECT("I99"))," ",(INDIRECT("I99")))</f>
        <v xml:space="preserve"> </v>
      </c>
      <c r="Y99" s="363" t="str">
        <f ca="1">IF(ISBLANK(INDIRECT("J99"))," ",(INDIRECT("J99")))</f>
        <v xml:space="preserve"> </v>
      </c>
      <c r="Z99" s="363" t="str">
        <f ca="1">IF(ISBLANK(INDIRECT("K99"))," ",(INDIRECT("K99")))</f>
        <v xml:space="preserve"> </v>
      </c>
      <c r="AA99" s="465"/>
      <c r="AB99" s="465"/>
      <c r="AC99" s="465"/>
      <c r="AD99" s="465"/>
      <c r="AE99" s="465"/>
      <c r="AF99" s="363" t="e">
        <f t="shared" ca="1" si="1"/>
        <v>#VALUE!</v>
      </c>
    </row>
    <row r="100" spans="1:32" x14ac:dyDescent="0.35">
      <c r="A100" s="440" t="str">
        <f ca="1">'Для друку'!B209</f>
        <v/>
      </c>
      <c r="B100" s="441" t="str">
        <f ca="1">'Для друку'!F209</f>
        <v xml:space="preserve"> </v>
      </c>
      <c r="C100" s="441" t="str">
        <f ca="1">'Для друку'!H209</f>
        <v xml:space="preserve"> </v>
      </c>
      <c r="D100" s="440" t="str">
        <f ca="1">'Для друку'!J209</f>
        <v xml:space="preserve"> </v>
      </c>
      <c r="E100" s="440" t="str">
        <f ca="1">'Для друку'!N209</f>
        <v xml:space="preserve"> </v>
      </c>
      <c r="F100" s="442"/>
      <c r="G100" s="443" t="str">
        <f ca="1">'Для друку'!S209</f>
        <v/>
      </c>
      <c r="H100" s="307"/>
      <c r="I100" s="444"/>
      <c r="J100" s="444"/>
      <c r="K100" s="444"/>
      <c r="V100" s="363" t="str">
        <f ca="1">IF(ISBLANK(INDIRECT("B100"))," ",(INDIRECT("B100")))</f>
        <v xml:space="preserve"> </v>
      </c>
      <c r="W100" s="363" t="str">
        <f ca="1">IF(ISBLANK(INDIRECT("C100"))," ",(INDIRECT("C100")))</f>
        <v xml:space="preserve"> </v>
      </c>
      <c r="X100" s="363" t="str">
        <f ca="1">IF(ISBLANK(INDIRECT("I100"))," ",(INDIRECT("I100")))</f>
        <v xml:space="preserve"> </v>
      </c>
      <c r="Y100" s="363" t="str">
        <f ca="1">IF(ISBLANK(INDIRECT("J100"))," ",(INDIRECT("J100")))</f>
        <v xml:space="preserve"> </v>
      </c>
      <c r="Z100" s="363" t="str">
        <f ca="1">IF(ISBLANK(INDIRECT("K100"))," ",(INDIRECT("K100")))</f>
        <v xml:space="preserve"> </v>
      </c>
      <c r="AA100" s="465"/>
      <c r="AB100" s="465"/>
      <c r="AC100" s="465"/>
      <c r="AD100" s="465"/>
      <c r="AE100" s="465"/>
      <c r="AF100" s="363" t="e">
        <f t="shared" ca="1" si="1"/>
        <v>#VALUE!</v>
      </c>
    </row>
    <row r="101" spans="1:32" x14ac:dyDescent="0.35">
      <c r="A101" s="440" t="str">
        <f ca="1">'Для друку'!B210</f>
        <v/>
      </c>
      <c r="B101" s="441" t="str">
        <f ca="1">'Для друку'!F210</f>
        <v xml:space="preserve"> </v>
      </c>
      <c r="C101" s="441" t="str">
        <f ca="1">'Для друку'!H210</f>
        <v xml:space="preserve"> </v>
      </c>
      <c r="D101" s="440" t="str">
        <f ca="1">'Для друку'!J210</f>
        <v xml:space="preserve"> </v>
      </c>
      <c r="E101" s="440" t="str">
        <f ca="1">'Для друку'!N210</f>
        <v xml:space="preserve"> </v>
      </c>
      <c r="F101" s="442"/>
      <c r="G101" s="443" t="str">
        <f ca="1">'Для друку'!S210</f>
        <v/>
      </c>
      <c r="H101" s="307"/>
      <c r="I101" s="444"/>
      <c r="J101" s="444"/>
      <c r="K101" s="444"/>
      <c r="V101" s="363" t="str">
        <f ca="1">IF(ISBLANK(INDIRECT("B101"))," ",(INDIRECT("B101")))</f>
        <v xml:space="preserve"> </v>
      </c>
      <c r="W101" s="363" t="str">
        <f ca="1">IF(ISBLANK(INDIRECT("C101"))," ",(INDIRECT("C101")))</f>
        <v xml:space="preserve"> </v>
      </c>
      <c r="X101" s="363" t="str">
        <f ca="1">IF(ISBLANK(INDIRECT("I101"))," ",(INDIRECT("I101")))</f>
        <v xml:space="preserve"> </v>
      </c>
      <c r="Y101" s="363" t="str">
        <f ca="1">IF(ISBLANK(INDIRECT("J101"))," ",(INDIRECT("J101")))</f>
        <v xml:space="preserve"> </v>
      </c>
      <c r="Z101" s="363" t="str">
        <f ca="1">IF(ISBLANK(INDIRECT("K101"))," ",(INDIRECT("K101")))</f>
        <v xml:space="preserve"> </v>
      </c>
      <c r="AA101" s="465"/>
      <c r="AB101" s="465"/>
      <c r="AC101" s="465"/>
      <c r="AD101" s="465"/>
      <c r="AE101" s="465"/>
      <c r="AF101" s="363" t="e">
        <f t="shared" ca="1" si="1"/>
        <v>#VALUE!</v>
      </c>
    </row>
    <row r="102" spans="1:32" x14ac:dyDescent="0.35">
      <c r="A102" s="440" t="str">
        <f ca="1">'Для друку'!B211</f>
        <v/>
      </c>
      <c r="B102" s="441" t="str">
        <f ca="1">'Для друку'!F211</f>
        <v xml:space="preserve"> </v>
      </c>
      <c r="C102" s="441" t="str">
        <f ca="1">'Для друку'!H211</f>
        <v xml:space="preserve"> </v>
      </c>
      <c r="D102" s="440" t="str">
        <f ca="1">'Для друку'!J211</f>
        <v xml:space="preserve"> </v>
      </c>
      <c r="E102" s="440" t="str">
        <f ca="1">'Для друку'!N211</f>
        <v xml:space="preserve"> </v>
      </c>
      <c r="F102" s="442"/>
      <c r="G102" s="443" t="str">
        <f ca="1">'Для друку'!S211</f>
        <v/>
      </c>
      <c r="H102" s="307"/>
      <c r="I102" s="444"/>
      <c r="J102" s="444"/>
      <c r="K102" s="444"/>
      <c r="V102" s="363" t="str">
        <f ca="1">IF(ISBLANK(INDIRECT("B102"))," ",(INDIRECT("B102")))</f>
        <v xml:space="preserve"> </v>
      </c>
      <c r="W102" s="363" t="str">
        <f ca="1">IF(ISBLANK(INDIRECT("C102"))," ",(INDIRECT("C102")))</f>
        <v xml:space="preserve"> </v>
      </c>
      <c r="X102" s="363" t="str">
        <f ca="1">IF(ISBLANK(INDIRECT("I102"))," ",(INDIRECT("I102")))</f>
        <v xml:space="preserve"> </v>
      </c>
      <c r="Y102" s="363" t="str">
        <f ca="1">IF(ISBLANK(INDIRECT("J102"))," ",(INDIRECT("J102")))</f>
        <v xml:space="preserve"> </v>
      </c>
      <c r="Z102" s="363" t="str">
        <f ca="1">IF(ISBLANK(INDIRECT("K102"))," ",(INDIRECT("K102")))</f>
        <v xml:space="preserve"> </v>
      </c>
      <c r="AA102" s="465"/>
      <c r="AB102" s="465"/>
      <c r="AC102" s="465"/>
      <c r="AD102" s="465"/>
      <c r="AE102" s="465"/>
      <c r="AF102" s="363" t="e">
        <f t="shared" ca="1" si="1"/>
        <v>#VALUE!</v>
      </c>
    </row>
    <row r="103" spans="1:32" x14ac:dyDescent="0.35">
      <c r="A103" s="440" t="str">
        <f ca="1">'Для друку'!B212</f>
        <v/>
      </c>
      <c r="B103" s="441" t="str">
        <f ca="1">'Для друку'!F212</f>
        <v xml:space="preserve"> </v>
      </c>
      <c r="C103" s="441" t="str">
        <f ca="1">'Для друку'!H212</f>
        <v xml:space="preserve"> </v>
      </c>
      <c r="D103" s="440" t="str">
        <f ca="1">'Для друку'!J212</f>
        <v xml:space="preserve"> </v>
      </c>
      <c r="E103" s="440" t="str">
        <f ca="1">'Для друку'!N212</f>
        <v xml:space="preserve"> </v>
      </c>
      <c r="F103" s="442"/>
      <c r="G103" s="443" t="str">
        <f ca="1">'Для друку'!S212</f>
        <v/>
      </c>
      <c r="H103" s="307"/>
      <c r="I103" s="444"/>
      <c r="J103" s="444"/>
      <c r="K103" s="444"/>
      <c r="V103" s="363" t="str">
        <f ca="1">IF(ISBLANK(INDIRECT("B103"))," ",(INDIRECT("B103")))</f>
        <v xml:space="preserve"> </v>
      </c>
      <c r="W103" s="363" t="str">
        <f ca="1">IF(ISBLANK(INDIRECT("C103"))," ",(INDIRECT("C103")))</f>
        <v xml:space="preserve"> </v>
      </c>
      <c r="X103" s="363" t="str">
        <f ca="1">IF(ISBLANK(INDIRECT("I103"))," ",(INDIRECT("I103")))</f>
        <v xml:space="preserve"> </v>
      </c>
      <c r="Y103" s="363" t="str">
        <f ca="1">IF(ISBLANK(INDIRECT("J103"))," ",(INDIRECT("J103")))</f>
        <v xml:space="preserve"> </v>
      </c>
      <c r="Z103" s="363" t="str">
        <f ca="1">IF(ISBLANK(INDIRECT("K103"))," ",(INDIRECT("K103")))</f>
        <v xml:space="preserve"> </v>
      </c>
      <c r="AA103" s="465"/>
      <c r="AB103" s="465"/>
      <c r="AC103" s="465"/>
      <c r="AD103" s="465"/>
      <c r="AE103" s="465"/>
      <c r="AF103" s="363" t="e">
        <f t="shared" ca="1" si="1"/>
        <v>#VALUE!</v>
      </c>
    </row>
    <row r="104" spans="1:32" x14ac:dyDescent="0.35">
      <c r="A104" s="440" t="str">
        <f ca="1">'Для друку'!B213</f>
        <v/>
      </c>
      <c r="B104" s="441" t="str">
        <f ca="1">'Для друку'!F213</f>
        <v xml:space="preserve"> </v>
      </c>
      <c r="C104" s="441" t="str">
        <f ca="1">'Для друку'!H213</f>
        <v xml:space="preserve"> </v>
      </c>
      <c r="D104" s="440" t="str">
        <f ca="1">'Для друку'!J213</f>
        <v xml:space="preserve"> </v>
      </c>
      <c r="E104" s="440" t="str">
        <f ca="1">'Для друку'!N213</f>
        <v xml:space="preserve"> </v>
      </c>
      <c r="F104" s="442"/>
      <c r="G104" s="443" t="str">
        <f ca="1">'Для друку'!S213</f>
        <v/>
      </c>
      <c r="H104" s="307"/>
      <c r="I104" s="444"/>
      <c r="J104" s="444"/>
      <c r="K104" s="444"/>
      <c r="V104" s="363" t="str">
        <f ca="1">IF(ISBLANK(INDIRECT("B104"))," ",(INDIRECT("B104")))</f>
        <v xml:space="preserve"> </v>
      </c>
      <c r="W104" s="363" t="str">
        <f ca="1">IF(ISBLANK(INDIRECT("C104"))," ",(INDIRECT("C104")))</f>
        <v xml:space="preserve"> </v>
      </c>
      <c r="X104" s="363" t="str">
        <f ca="1">IF(ISBLANK(INDIRECT("I104"))," ",(INDIRECT("I104")))</f>
        <v xml:space="preserve"> </v>
      </c>
      <c r="Y104" s="363" t="str">
        <f ca="1">IF(ISBLANK(INDIRECT("J104"))," ",(INDIRECT("J104")))</f>
        <v xml:space="preserve"> </v>
      </c>
      <c r="Z104" s="363" t="str">
        <f ca="1">IF(ISBLANK(INDIRECT("K104"))," ",(INDIRECT("K104")))</f>
        <v xml:space="preserve"> </v>
      </c>
      <c r="AA104" s="465"/>
      <c r="AB104" s="465"/>
      <c r="AC104" s="465"/>
      <c r="AD104" s="465"/>
      <c r="AE104" s="465"/>
      <c r="AF104" s="363" t="e">
        <f t="shared" ca="1" si="1"/>
        <v>#VALUE!</v>
      </c>
    </row>
    <row r="105" spans="1:32" x14ac:dyDescent="0.35">
      <c r="A105" s="440" t="str">
        <f ca="1">'Для друку'!B214</f>
        <v/>
      </c>
      <c r="B105" s="441" t="str">
        <f ca="1">'Для друку'!F214</f>
        <v xml:space="preserve"> </v>
      </c>
      <c r="C105" s="441" t="str">
        <f ca="1">'Для друку'!H214</f>
        <v xml:space="preserve"> </v>
      </c>
      <c r="D105" s="440" t="str">
        <f ca="1">'Для друку'!J214</f>
        <v xml:space="preserve"> </v>
      </c>
      <c r="E105" s="440" t="str">
        <f ca="1">'Для друку'!N214</f>
        <v xml:space="preserve"> </v>
      </c>
      <c r="F105" s="442"/>
      <c r="G105" s="443" t="str">
        <f ca="1">'Для друку'!S214</f>
        <v/>
      </c>
      <c r="H105" s="307"/>
      <c r="I105" s="444"/>
      <c r="J105" s="444"/>
      <c r="K105" s="444"/>
      <c r="V105" s="363" t="str">
        <f ca="1">IF(ISBLANK(INDIRECT("B105"))," ",(INDIRECT("B105")))</f>
        <v xml:space="preserve"> </v>
      </c>
      <c r="W105" s="363" t="str">
        <f ca="1">IF(ISBLANK(INDIRECT("C105"))," ",(INDIRECT("C105")))</f>
        <v xml:space="preserve"> </v>
      </c>
      <c r="X105" s="363" t="str">
        <f ca="1">IF(ISBLANK(INDIRECT("I105"))," ",(INDIRECT("I105")))</f>
        <v xml:space="preserve"> </v>
      </c>
      <c r="Y105" s="363" t="str">
        <f ca="1">IF(ISBLANK(INDIRECT("J105"))," ",(INDIRECT("J105")))</f>
        <v xml:space="preserve"> </v>
      </c>
      <c r="Z105" s="363" t="str">
        <f ca="1">IF(ISBLANK(INDIRECT("K105"))," ",(INDIRECT("K105")))</f>
        <v xml:space="preserve"> </v>
      </c>
      <c r="AA105" s="465"/>
      <c r="AB105" s="465"/>
      <c r="AC105" s="465"/>
      <c r="AD105" s="465"/>
      <c r="AE105" s="465"/>
      <c r="AF105" s="363" t="e">
        <f t="shared" ca="1" si="1"/>
        <v>#VALUE!</v>
      </c>
    </row>
    <row r="106" spans="1:32" x14ac:dyDescent="0.35">
      <c r="A106" s="440" t="str">
        <f ca="1">'Для друку'!B215</f>
        <v/>
      </c>
      <c r="B106" s="441" t="str">
        <f ca="1">'Для друку'!F215</f>
        <v xml:space="preserve"> </v>
      </c>
      <c r="C106" s="441" t="str">
        <f ca="1">'Для друку'!H215</f>
        <v xml:space="preserve"> </v>
      </c>
      <c r="D106" s="440" t="str">
        <f ca="1">'Для друку'!J215</f>
        <v xml:space="preserve"> </v>
      </c>
      <c r="E106" s="440" t="str">
        <f ca="1">'Для друку'!N215</f>
        <v xml:space="preserve"> </v>
      </c>
      <c r="F106" s="442"/>
      <c r="G106" s="443" t="str">
        <f ca="1">'Для друку'!S215</f>
        <v/>
      </c>
      <c r="H106" s="307"/>
      <c r="I106" s="444"/>
      <c r="J106" s="444"/>
      <c r="K106" s="444"/>
      <c r="V106" s="363" t="str">
        <f ca="1">IF(ISBLANK(INDIRECT("B106"))," ",(INDIRECT("B106")))</f>
        <v xml:space="preserve"> </v>
      </c>
      <c r="W106" s="363" t="str">
        <f ca="1">IF(ISBLANK(INDIRECT("C106"))," ",(INDIRECT("C106")))</f>
        <v xml:space="preserve"> </v>
      </c>
      <c r="X106" s="363" t="str">
        <f ca="1">IF(ISBLANK(INDIRECT("I106"))," ",(INDIRECT("I106")))</f>
        <v xml:space="preserve"> </v>
      </c>
      <c r="Y106" s="363" t="str">
        <f ca="1">IF(ISBLANK(INDIRECT("J106"))," ",(INDIRECT("J106")))</f>
        <v xml:space="preserve"> </v>
      </c>
      <c r="Z106" s="363" t="str">
        <f ca="1">IF(ISBLANK(INDIRECT("K106"))," ",(INDIRECT("K106")))</f>
        <v xml:space="preserve"> </v>
      </c>
      <c r="AA106" s="465"/>
      <c r="AB106" s="465"/>
      <c r="AC106" s="465"/>
      <c r="AD106" s="465"/>
      <c r="AE106" s="465"/>
      <c r="AF106" s="363" t="e">
        <f t="shared" ca="1" si="1"/>
        <v>#VALUE!</v>
      </c>
    </row>
    <row r="107" spans="1:32" x14ac:dyDescent="0.35">
      <c r="A107" s="440" t="str">
        <f ca="1">'Для друку'!B216</f>
        <v/>
      </c>
      <c r="B107" s="441" t="str">
        <f ca="1">'Для друку'!F216</f>
        <v xml:space="preserve"> </v>
      </c>
      <c r="C107" s="441" t="str">
        <f ca="1">'Для друку'!H216</f>
        <v xml:space="preserve"> </v>
      </c>
      <c r="D107" s="440" t="str">
        <f ca="1">'Для друку'!J216</f>
        <v xml:space="preserve"> </v>
      </c>
      <c r="E107" s="440" t="str">
        <f ca="1">'Для друку'!N216</f>
        <v xml:space="preserve"> </v>
      </c>
      <c r="F107" s="442"/>
      <c r="G107" s="443" t="str">
        <f ca="1">'Для друку'!S216</f>
        <v/>
      </c>
      <c r="H107" s="307"/>
      <c r="I107" s="444"/>
      <c r="J107" s="444"/>
      <c r="K107" s="444"/>
      <c r="V107" s="363" t="str">
        <f ca="1">IF(ISBLANK(INDIRECT("B107"))," ",(INDIRECT("B107")))</f>
        <v xml:space="preserve"> </v>
      </c>
      <c r="W107" s="363" t="str">
        <f ca="1">IF(ISBLANK(INDIRECT("C107"))," ",(INDIRECT("C107")))</f>
        <v xml:space="preserve"> </v>
      </c>
      <c r="X107" s="363" t="str">
        <f ca="1">IF(ISBLANK(INDIRECT("I107"))," ",(INDIRECT("I107")))</f>
        <v xml:space="preserve"> </v>
      </c>
      <c r="Y107" s="363" t="str">
        <f ca="1">IF(ISBLANK(INDIRECT("J107"))," ",(INDIRECT("J107")))</f>
        <v xml:space="preserve"> </v>
      </c>
      <c r="Z107" s="363" t="str">
        <f ca="1">IF(ISBLANK(INDIRECT("K107"))," ",(INDIRECT("K107")))</f>
        <v xml:space="preserve"> </v>
      </c>
      <c r="AA107" s="465"/>
      <c r="AB107" s="465"/>
      <c r="AC107" s="465"/>
      <c r="AD107" s="465"/>
      <c r="AE107" s="465"/>
      <c r="AF107" s="363" t="e">
        <f t="shared" ca="1" si="1"/>
        <v>#VALUE!</v>
      </c>
    </row>
    <row r="108" spans="1:32" x14ac:dyDescent="0.35">
      <c r="A108" s="440" t="str">
        <f ca="1">'Для друку'!B217</f>
        <v/>
      </c>
      <c r="B108" s="441" t="str">
        <f ca="1">'Для друку'!F217</f>
        <v xml:space="preserve"> </v>
      </c>
      <c r="C108" s="441" t="str">
        <f ca="1">'Для друку'!H217</f>
        <v xml:space="preserve"> </v>
      </c>
      <c r="D108" s="440" t="str">
        <f ca="1">'Для друку'!J217</f>
        <v xml:space="preserve"> </v>
      </c>
      <c r="E108" s="440" t="str">
        <f ca="1">'Для друку'!N217</f>
        <v xml:space="preserve"> </v>
      </c>
      <c r="F108" s="442"/>
      <c r="G108" s="443" t="str">
        <f ca="1">'Для друку'!S217</f>
        <v/>
      </c>
      <c r="H108" s="307"/>
      <c r="I108" s="444"/>
      <c r="J108" s="444"/>
      <c r="K108" s="444"/>
      <c r="V108" s="363" t="str">
        <f ca="1">IF(ISBLANK(INDIRECT("B108"))," ",(INDIRECT("B108")))</f>
        <v xml:space="preserve"> </v>
      </c>
      <c r="W108" s="363" t="str">
        <f ca="1">IF(ISBLANK(INDIRECT("C108"))," ",(INDIRECT("C108")))</f>
        <v xml:space="preserve"> </v>
      </c>
      <c r="X108" s="363" t="str">
        <f ca="1">IF(ISBLANK(INDIRECT("I108"))," ",(INDIRECT("I108")))</f>
        <v xml:space="preserve"> </v>
      </c>
      <c r="Y108" s="363" t="str">
        <f ca="1">IF(ISBLANK(INDIRECT("J108"))," ",(INDIRECT("J108")))</f>
        <v xml:space="preserve"> </v>
      </c>
      <c r="Z108" s="363" t="str">
        <f ca="1">IF(ISBLANK(INDIRECT("K108"))," ",(INDIRECT("K108")))</f>
        <v xml:space="preserve"> </v>
      </c>
      <c r="AA108" s="465"/>
      <c r="AB108" s="465"/>
      <c r="AC108" s="465"/>
      <c r="AD108" s="465"/>
      <c r="AE108" s="465"/>
      <c r="AF108" s="363" t="e">
        <f t="shared" ca="1" si="1"/>
        <v>#VALUE!</v>
      </c>
    </row>
    <row r="109" spans="1:32" x14ac:dyDescent="0.35">
      <c r="A109" s="440">
        <f>'Для друку'!B218</f>
        <v>0</v>
      </c>
      <c r="B109" s="441">
        <f>'Для друку'!F218</f>
        <v>0</v>
      </c>
      <c r="C109" s="441">
        <f>'Для друку'!H218</f>
        <v>0</v>
      </c>
      <c r="D109" s="440">
        <f>'Для друку'!J218</f>
        <v>0</v>
      </c>
      <c r="E109" s="440">
        <f>'Для друку'!N218</f>
        <v>0</v>
      </c>
      <c r="F109" s="442"/>
      <c r="G109" s="443">
        <f>'Для друку'!S218</f>
        <v>0</v>
      </c>
      <c r="H109" s="307"/>
      <c r="I109" s="444"/>
      <c r="J109" s="444"/>
      <c r="K109" s="444"/>
      <c r="V109" s="363">
        <f ca="1">IF(ISBLANK(INDIRECT("B109"))," ",(INDIRECT("B109")))</f>
        <v>0</v>
      </c>
      <c r="W109" s="363">
        <f ca="1">IF(ISBLANK(INDIRECT("C109"))," ",(INDIRECT("C109")))</f>
        <v>0</v>
      </c>
      <c r="X109" s="363" t="str">
        <f ca="1">IF(ISBLANK(INDIRECT("I109"))," ",(INDIRECT("I109")))</f>
        <v xml:space="preserve"> </v>
      </c>
      <c r="Y109" s="363" t="str">
        <f ca="1">IF(ISBLANK(INDIRECT("J109"))," ",(INDIRECT("J109")))</f>
        <v xml:space="preserve"> </v>
      </c>
      <c r="Z109" s="363" t="str">
        <f ca="1">IF(ISBLANK(INDIRECT("K109"))," ",(INDIRECT("K109")))</f>
        <v xml:space="preserve"> </v>
      </c>
      <c r="AA109" s="465"/>
      <c r="AB109" s="465"/>
      <c r="AC109" s="465"/>
      <c r="AD109" s="465"/>
      <c r="AE109" s="465"/>
      <c r="AF109" s="363">
        <f t="shared" ca="1" si="1"/>
        <v>0</v>
      </c>
    </row>
    <row r="110" spans="1:32" x14ac:dyDescent="0.35">
      <c r="G110" s="394"/>
    </row>
    <row r="111" spans="1:32" x14ac:dyDescent="0.35">
      <c r="G111" s="380"/>
    </row>
    <row r="112" spans="1:32" x14ac:dyDescent="0.35">
      <c r="G112" s="380"/>
    </row>
    <row r="113" hidden="1" x14ac:dyDescent="0.35"/>
    <row r="114" hidden="1" x14ac:dyDescent="0.35"/>
    <row r="115" hidden="1" x14ac:dyDescent="0.35"/>
  </sheetData>
  <sheetProtection algorithmName="SHA-512" hashValue="DS5cLib/zBT1r3WcubgCGBYiYeZUMJzchzT6JafPtVF2woijZEXKm1QGeWj2a0pSUn0y4FsNZEOnIc5uDcFP/Q==" saltValue="ii6GG/NORKEvoXOg78sEQw==" spinCount="100000" sheet="1" formatCells="0" formatColumns="0" formatRows="0" insertColumns="0" deleteColumns="0" sort="0" autoFilter="0" pivotTables="0"/>
  <mergeCells count="5">
    <mergeCell ref="A7:A8"/>
    <mergeCell ref="B7:C7"/>
    <mergeCell ref="D7:D8"/>
    <mergeCell ref="E7:E8"/>
    <mergeCell ref="G7:G8"/>
  </mergeCells>
  <dataValidations count="1">
    <dataValidation type="list" allowBlank="1" showInputMessage="1" showErrorMessage="1" sqref="I9:K109">
      <formula1>"ТАК,НІ"</formula1>
    </dataValidation>
  </dataValidations>
  <pageMargins left="0.93" right="0.19685039370078741" top="0.39370078740157483" bottom="0.39370078740157483" header="0.19685039370078741" footer="0.19685039370078741"/>
  <pageSetup paperSize="9" scale="83" fitToHeight="0"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1">
    <outlinePr summaryBelow="0" summaryRight="0"/>
    <pageSetUpPr fitToPage="1"/>
  </sheetPr>
  <dimension ref="A1:XFD47"/>
  <sheetViews>
    <sheetView showGridLines="0" showZeros="0" topLeftCell="A2" zoomScale="85" zoomScaleNormal="85" zoomScaleSheetLayoutView="85" zoomScalePageLayoutView="80" workbookViewId="0">
      <selection activeCell="B9" sqref="B9"/>
    </sheetView>
  </sheetViews>
  <sheetFormatPr defaultColWidth="0" defaultRowHeight="14.5" zeroHeight="1" x14ac:dyDescent="0.35"/>
  <cols>
    <col min="1" max="1" width="72.54296875" customWidth="1"/>
    <col min="2" max="2" width="72.81640625" customWidth="1"/>
    <col min="3" max="3" width="78" customWidth="1"/>
    <col min="4" max="12" width="7.453125" hidden="1" customWidth="1"/>
    <col min="13" max="13" width="6.54296875" hidden="1" customWidth="1"/>
    <col min="14" max="14" width="5.81640625" hidden="1" customWidth="1"/>
    <col min="15" max="15" width="7" hidden="1" customWidth="1"/>
    <col min="16" max="28" width="7.453125" hidden="1" customWidth="1"/>
    <col min="29" max="16384" width="9.1796875" hidden="1"/>
  </cols>
  <sheetData>
    <row r="1" spans="1:15" ht="15" hidden="1" thickBot="1" x14ac:dyDescent="0.4">
      <c r="A1" s="89">
        <v>1</v>
      </c>
      <c r="B1" s="1"/>
    </row>
    <row r="2" spans="1:15" ht="15.5" x14ac:dyDescent="0.35">
      <c r="A2" s="468" t="s">
        <v>421</v>
      </c>
      <c r="B2" s="469"/>
      <c r="C2" s="156"/>
    </row>
    <row r="3" spans="1:15" ht="21" hidden="1" customHeight="1" x14ac:dyDescent="0.35">
      <c r="A3" s="470"/>
      <c r="B3" s="471"/>
      <c r="C3" s="173"/>
      <c r="D3" t="str">
        <f ca="1">IF(ISBLANK(INDIRECT("B10"))," ",(INDIRECT("B10")))</f>
        <v xml:space="preserve"> </v>
      </c>
      <c r="E3" t="str">
        <f ca="1">IF(ISBLANK(INDIRECT("B9"))," ",(INDIRECT("B9")))</f>
        <v xml:space="preserve"> </v>
      </c>
    </row>
    <row r="4" spans="1:15" ht="35.25" hidden="1" customHeight="1" x14ac:dyDescent="0.35">
      <c r="A4" s="62" t="s">
        <v>813</v>
      </c>
      <c r="B4" s="147"/>
      <c r="C4" s="156"/>
    </row>
    <row r="5" spans="1:15" ht="34.5" hidden="1" customHeight="1" x14ac:dyDescent="0.35">
      <c r="A5" s="64" t="s">
        <v>814</v>
      </c>
      <c r="B5" s="148"/>
      <c r="C5" s="156"/>
    </row>
    <row r="6" spans="1:15" ht="18.75" hidden="1" customHeight="1" x14ac:dyDescent="0.35">
      <c r="A6" s="472" t="e">
        <f>INDEX(#REF!,MATCH($B$9,#REF!,))</f>
        <v>#REF!</v>
      </c>
      <c r="B6" s="473"/>
      <c r="C6" s="156"/>
    </row>
    <row r="7" spans="1:15" ht="24" hidden="1" customHeight="1" x14ac:dyDescent="0.35">
      <c r="A7" s="196"/>
      <c r="B7" s="291"/>
      <c r="C7" s="156"/>
    </row>
    <row r="8" spans="1:15" ht="8.25" hidden="1" customHeight="1" x14ac:dyDescent="0.35">
      <c r="A8" s="292" t="b">
        <v>1</v>
      </c>
      <c r="B8" s="293"/>
      <c r="C8" s="156"/>
    </row>
    <row r="9" spans="1:15" ht="39.75" customHeight="1" x14ac:dyDescent="0.35">
      <c r="A9" s="62" t="s">
        <v>924</v>
      </c>
      <c r="B9" s="63"/>
      <c r="C9" s="157"/>
    </row>
    <row r="10" spans="1:15" ht="39.75" customHeight="1" x14ac:dyDescent="0.35">
      <c r="A10" s="254" t="s">
        <v>923</v>
      </c>
      <c r="B10" s="294"/>
      <c r="C10" s="157"/>
    </row>
    <row r="11" spans="1:15" ht="22.5" customHeight="1" x14ac:dyDescent="0.35">
      <c r="A11" s="64" t="s">
        <v>124</v>
      </c>
      <c r="B11" s="86"/>
      <c r="C11" s="158" t="e">
        <v>#N/A</v>
      </c>
    </row>
    <row r="12" spans="1:15" ht="30.75" customHeight="1" x14ac:dyDescent="0.65">
      <c r="A12" s="474" t="s">
        <v>925</v>
      </c>
      <c r="B12" s="475"/>
      <c r="C12" s="195"/>
    </row>
    <row r="13" spans="1:15" x14ac:dyDescent="0.35">
      <c r="A13" s="64" t="s">
        <v>3</v>
      </c>
      <c r="B13" s="63"/>
      <c r="C13" s="159"/>
      <c r="M13" s="466" t="str">
        <f>B13&amp;" "</f>
        <v xml:space="preserve"> </v>
      </c>
      <c r="N13" s="466" t="e">
        <f>IF(M13=#REF!," ",M13)</f>
        <v>#REF!</v>
      </c>
      <c r="O13" s="466">
        <v>0</v>
      </c>
    </row>
    <row r="14" spans="1:15" x14ac:dyDescent="0.35">
      <c r="A14" s="64" t="s">
        <v>301</v>
      </c>
      <c r="B14" s="63"/>
      <c r="C14" s="159"/>
      <c r="M14" s="466" t="str">
        <f>B14&amp;" "</f>
        <v xml:space="preserve"> </v>
      </c>
      <c r="N14" s="466" t="str">
        <f>IF(M14=O14," ",M14)</f>
        <v xml:space="preserve"> </v>
      </c>
      <c r="O14" s="466" t="s">
        <v>321</v>
      </c>
    </row>
    <row r="15" spans="1:15" x14ac:dyDescent="0.35">
      <c r="A15" s="64" t="s">
        <v>186</v>
      </c>
      <c r="B15" s="63"/>
      <c r="C15" s="194"/>
      <c r="M15" s="466" t="str">
        <f>B15&amp;",  "</f>
        <v xml:space="preserve">,  </v>
      </c>
      <c r="N15" s="466" t="str">
        <f>IF(M15=O15," ",M15)</f>
        <v xml:space="preserve">,  </v>
      </c>
      <c r="O15" s="466" t="s">
        <v>322</v>
      </c>
    </row>
    <row r="16" spans="1:15" x14ac:dyDescent="0.35">
      <c r="A16" s="65" t="s">
        <v>302</v>
      </c>
      <c r="B16" s="63"/>
      <c r="C16" s="159"/>
      <c r="M16" s="466" t="str">
        <f>"тел. "&amp;B16&amp;", "</f>
        <v xml:space="preserve">тел. , </v>
      </c>
      <c r="N16" s="466" t="str">
        <f>IF(M16&gt;0,M16," ")</f>
        <v xml:space="preserve">тел. , </v>
      </c>
      <c r="O16" s="466"/>
    </row>
    <row r="17" spans="1:16384" ht="15" thickBot="1" x14ac:dyDescent="0.4">
      <c r="A17" s="66" t="s">
        <v>303</v>
      </c>
      <c r="B17" s="69"/>
      <c r="C17" s="159"/>
      <c r="M17" s="466" t="str">
        <f>"e-mail: "&amp;B17</f>
        <v xml:space="preserve">e-mail: </v>
      </c>
      <c r="N17" s="466" t="str">
        <f>IF(M17=O17," ",M17)</f>
        <v xml:space="preserve">e-mail: </v>
      </c>
      <c r="O17" s="466"/>
    </row>
    <row r="18" spans="1:16384" x14ac:dyDescent="0.35">
      <c r="A18" s="160"/>
      <c r="B18" s="161"/>
      <c r="C18" s="162"/>
      <c r="M18" s="466"/>
      <c r="N18" s="466"/>
      <c r="O18" s="466"/>
    </row>
    <row r="19" spans="1:16384" s="149" customFormat="1" x14ac:dyDescent="0.35">
      <c r="A19" s="163" t="s">
        <v>927</v>
      </c>
      <c r="B19" s="163"/>
      <c r="C19" s="164"/>
      <c r="D19"/>
      <c r="E19"/>
      <c r="F19"/>
      <c r="G19"/>
      <c r="H19"/>
      <c r="I19"/>
      <c r="J19"/>
      <c r="K19"/>
      <c r="L19"/>
      <c r="M19" s="466"/>
      <c r="N19" s="466"/>
      <c r="O19" s="466"/>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pans="1:16384" s="149" customFormat="1" ht="15.75" customHeight="1" x14ac:dyDescent="0.35">
      <c r="A20" s="297" t="s">
        <v>815</v>
      </c>
      <c r="B20" s="156"/>
      <c r="C20" s="166"/>
      <c r="D20"/>
      <c r="E20"/>
      <c r="F20"/>
      <c r="G20"/>
      <c r="H20"/>
      <c r="I20"/>
      <c r="J20"/>
      <c r="K20"/>
      <c r="L20"/>
      <c r="M20" s="466"/>
      <c r="N20" s="466"/>
      <c r="O20" s="466"/>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1:16384" s="149" customFormat="1" ht="15.75" customHeight="1" x14ac:dyDescent="0.35">
      <c r="A21" s="297" t="s">
        <v>816</v>
      </c>
      <c r="B21" s="156"/>
      <c r="C21" s="166"/>
      <c r="D21"/>
      <c r="E21"/>
      <c r="F21"/>
      <c r="G21"/>
      <c r="H21"/>
      <c r="I21"/>
      <c r="J21"/>
      <c r="K21"/>
      <c r="L21"/>
      <c r="M21" s="466"/>
      <c r="N21" s="466"/>
      <c r="O21" s="466"/>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1:16384" s="149" customFormat="1" ht="15.75" customHeight="1" x14ac:dyDescent="0.35">
      <c r="A22" s="297" t="s">
        <v>817</v>
      </c>
      <c r="B22" s="156"/>
      <c r="C22" s="166"/>
      <c r="D22"/>
      <c r="E22"/>
      <c r="F22"/>
      <c r="G22"/>
      <c r="H22"/>
      <c r="I22"/>
      <c r="J22"/>
      <c r="K22"/>
      <c r="L22"/>
      <c r="M22" s="466"/>
      <c r="N22" s="466"/>
      <c r="O22" s="466"/>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c r="ASA22"/>
      <c r="ASB22"/>
      <c r="ASC22"/>
      <c r="ASD22"/>
      <c r="ASE22"/>
      <c r="ASF22"/>
      <c r="ASG22"/>
      <c r="ASH22"/>
      <c r="ASI22"/>
      <c r="ASJ22"/>
      <c r="ASK22"/>
      <c r="ASL22"/>
      <c r="ASM22"/>
      <c r="ASN22"/>
      <c r="ASO22"/>
      <c r="ASP22"/>
      <c r="ASQ22"/>
      <c r="ASR22"/>
      <c r="ASS22"/>
      <c r="AST22"/>
      <c r="ASU22"/>
      <c r="ASV22"/>
      <c r="ASW22"/>
      <c r="ASX22"/>
      <c r="ASY22"/>
      <c r="ASZ22"/>
      <c r="ATA22"/>
      <c r="ATB22"/>
      <c r="ATC22"/>
      <c r="ATD22"/>
      <c r="ATE22"/>
      <c r="ATF22"/>
      <c r="ATG22"/>
      <c r="ATH22"/>
      <c r="ATI22"/>
      <c r="ATJ22"/>
      <c r="ATK22"/>
      <c r="ATL22"/>
      <c r="ATM22"/>
      <c r="ATN22"/>
      <c r="ATO22"/>
      <c r="ATP22"/>
      <c r="ATQ22"/>
      <c r="ATR22"/>
      <c r="ATS22"/>
      <c r="ATT22"/>
      <c r="ATU22"/>
      <c r="ATV22"/>
      <c r="ATW22"/>
      <c r="ATX22"/>
      <c r="ATY22"/>
      <c r="ATZ22"/>
      <c r="AUA22"/>
      <c r="AUB22"/>
      <c r="AUC22"/>
      <c r="AUD22"/>
      <c r="AUE22"/>
      <c r="AUF22"/>
      <c r="AUG22"/>
      <c r="AUH22"/>
      <c r="AUI22"/>
      <c r="AUJ22"/>
      <c r="AUK22"/>
      <c r="AUL22"/>
      <c r="AUM22"/>
      <c r="AUN22"/>
      <c r="AUO22"/>
      <c r="AUP22"/>
      <c r="AUQ22"/>
      <c r="AUR22"/>
      <c r="AUS22"/>
      <c r="AUT22"/>
      <c r="AUU22"/>
      <c r="AUV22"/>
      <c r="AUW22"/>
      <c r="AUX22"/>
      <c r="AUY22"/>
      <c r="AUZ22"/>
      <c r="AVA22"/>
      <c r="AVB22"/>
      <c r="AVC22"/>
      <c r="AVD22"/>
      <c r="AVE22"/>
      <c r="AVF22"/>
      <c r="AVG22"/>
      <c r="AVH22"/>
      <c r="AVI22"/>
      <c r="AVJ22"/>
      <c r="AVK22"/>
      <c r="AVL22"/>
      <c r="AVM22"/>
      <c r="AVN22"/>
      <c r="AVO22"/>
      <c r="AVP22"/>
      <c r="AVQ22"/>
      <c r="AVR22"/>
      <c r="AVS22"/>
      <c r="AVT22"/>
      <c r="AVU22"/>
      <c r="AVV22"/>
      <c r="AVW22"/>
      <c r="AVX22"/>
      <c r="AVY22"/>
      <c r="AVZ22"/>
      <c r="AWA22"/>
      <c r="AWB22"/>
      <c r="AWC22"/>
      <c r="AWD22"/>
      <c r="AWE22"/>
      <c r="AWF22"/>
      <c r="AWG22"/>
      <c r="AWH22"/>
      <c r="AWI22"/>
      <c r="AWJ22"/>
      <c r="AWK22"/>
      <c r="AWL22"/>
      <c r="AWM22"/>
      <c r="AWN22"/>
      <c r="AWO22"/>
      <c r="AWP22"/>
      <c r="AWQ22"/>
      <c r="AWR22"/>
      <c r="AWS22"/>
      <c r="AWT22"/>
      <c r="AWU22"/>
      <c r="AWV22"/>
      <c r="AWW22"/>
      <c r="AWX22"/>
      <c r="AWY22"/>
      <c r="AWZ22"/>
      <c r="AXA22"/>
      <c r="AXB22"/>
      <c r="AXC22"/>
      <c r="AXD22"/>
      <c r="AXE22"/>
      <c r="AXF22"/>
      <c r="AXG22"/>
      <c r="AXH22"/>
      <c r="AXI22"/>
      <c r="AXJ22"/>
      <c r="AXK22"/>
      <c r="AXL22"/>
      <c r="AXM22"/>
      <c r="AXN22"/>
      <c r="AXO22"/>
      <c r="AXP22"/>
      <c r="AXQ22"/>
      <c r="AXR22"/>
      <c r="AXS22"/>
      <c r="AXT22"/>
      <c r="AXU22"/>
      <c r="AXV22"/>
      <c r="AXW22"/>
      <c r="AXX22"/>
      <c r="AXY22"/>
      <c r="AXZ22"/>
      <c r="AYA22"/>
      <c r="AYB22"/>
      <c r="AYC22"/>
      <c r="AYD22"/>
      <c r="AYE22"/>
      <c r="AYF22"/>
      <c r="AYG22"/>
      <c r="AYH22"/>
      <c r="AYI22"/>
      <c r="AYJ22"/>
      <c r="AYK22"/>
      <c r="AYL22"/>
      <c r="AYM22"/>
      <c r="AYN22"/>
      <c r="AYO22"/>
      <c r="AYP22"/>
      <c r="AYQ22"/>
      <c r="AYR22"/>
      <c r="AYS22"/>
      <c r="AYT22"/>
      <c r="AYU22"/>
      <c r="AYV22"/>
      <c r="AYW22"/>
      <c r="AYX22"/>
      <c r="AYY22"/>
      <c r="AYZ22"/>
      <c r="AZA22"/>
      <c r="AZB22"/>
      <c r="AZC22"/>
      <c r="AZD22"/>
      <c r="AZE22"/>
      <c r="AZF22"/>
      <c r="AZG22"/>
      <c r="AZH22"/>
      <c r="AZI22"/>
      <c r="AZJ22"/>
      <c r="AZK22"/>
      <c r="AZL22"/>
      <c r="AZM22"/>
      <c r="AZN22"/>
      <c r="AZO22"/>
      <c r="AZP22"/>
      <c r="AZQ22"/>
      <c r="AZR22"/>
      <c r="AZS22"/>
      <c r="AZT22"/>
      <c r="AZU22"/>
      <c r="AZV22"/>
      <c r="AZW22"/>
      <c r="AZX22"/>
      <c r="AZY22"/>
      <c r="AZZ22"/>
      <c r="BAA22"/>
      <c r="BAB22"/>
      <c r="BAC22"/>
      <c r="BAD22"/>
      <c r="BAE22"/>
      <c r="BAF22"/>
      <c r="BAG22"/>
      <c r="BAH22"/>
      <c r="BAI22"/>
      <c r="BAJ22"/>
      <c r="BAK22"/>
      <c r="BAL22"/>
      <c r="BAM22"/>
      <c r="BAN22"/>
      <c r="BAO22"/>
      <c r="BAP22"/>
      <c r="BAQ22"/>
      <c r="BAR22"/>
      <c r="BAS22"/>
      <c r="BAT22"/>
      <c r="BAU22"/>
      <c r="BAV22"/>
      <c r="BAW22"/>
      <c r="BAX22"/>
      <c r="BAY22"/>
      <c r="BAZ22"/>
      <c r="BBA22"/>
      <c r="BBB22"/>
      <c r="BBC22"/>
      <c r="BBD22"/>
      <c r="BBE22"/>
      <c r="BBF22"/>
      <c r="BBG22"/>
      <c r="BBH22"/>
      <c r="BBI22"/>
      <c r="BBJ22"/>
      <c r="BBK22"/>
      <c r="BBL22"/>
      <c r="BBM22"/>
      <c r="BBN22"/>
      <c r="BBO22"/>
      <c r="BBP22"/>
      <c r="BBQ22"/>
      <c r="BBR22"/>
      <c r="BBS22"/>
      <c r="BBT22"/>
      <c r="BBU22"/>
      <c r="BBV22"/>
      <c r="BBW22"/>
      <c r="BBX22"/>
      <c r="BBY22"/>
      <c r="BBZ22"/>
      <c r="BCA22"/>
      <c r="BCB22"/>
      <c r="BCC22"/>
      <c r="BCD22"/>
      <c r="BCE22"/>
      <c r="BCF22"/>
      <c r="BCG22"/>
      <c r="BCH22"/>
      <c r="BCI22"/>
      <c r="BCJ22"/>
      <c r="BCK22"/>
      <c r="BCL22"/>
      <c r="BCM22"/>
      <c r="BCN22"/>
      <c r="BCO22"/>
      <c r="BCP22"/>
      <c r="BCQ22"/>
      <c r="BCR22"/>
      <c r="BCS22"/>
      <c r="BCT22"/>
      <c r="BCU22"/>
      <c r="BCV22"/>
      <c r="BCW22"/>
      <c r="BCX22"/>
      <c r="BCY22"/>
      <c r="BCZ22"/>
      <c r="BDA22"/>
      <c r="BDB22"/>
      <c r="BDC22"/>
      <c r="BDD22"/>
      <c r="BDE22"/>
      <c r="BDF22"/>
      <c r="BDG22"/>
      <c r="BDH22"/>
      <c r="BDI22"/>
      <c r="BDJ22"/>
      <c r="BDK22"/>
      <c r="BDL22"/>
      <c r="BDM22"/>
      <c r="BDN22"/>
      <c r="BDO22"/>
      <c r="BDP22"/>
      <c r="BDQ22"/>
      <c r="BDR22"/>
      <c r="BDS22"/>
      <c r="BDT22"/>
      <c r="BDU22"/>
      <c r="BDV22"/>
      <c r="BDW22"/>
      <c r="BDX22"/>
      <c r="BDY22"/>
      <c r="BDZ22"/>
      <c r="BEA22"/>
      <c r="BEB22"/>
      <c r="BEC22"/>
      <c r="BED22"/>
      <c r="BEE22"/>
      <c r="BEF22"/>
      <c r="BEG22"/>
      <c r="BEH22"/>
      <c r="BEI22"/>
      <c r="BEJ22"/>
      <c r="BEK22"/>
      <c r="BEL22"/>
      <c r="BEM22"/>
      <c r="BEN22"/>
      <c r="BEO22"/>
      <c r="BEP22"/>
      <c r="BEQ22"/>
      <c r="BER22"/>
      <c r="BES22"/>
      <c r="BET22"/>
      <c r="BEU22"/>
      <c r="BEV22"/>
      <c r="BEW22"/>
      <c r="BEX22"/>
      <c r="BEY22"/>
      <c r="BEZ22"/>
      <c r="BFA22"/>
      <c r="BFB22"/>
      <c r="BFC22"/>
      <c r="BFD22"/>
      <c r="BFE22"/>
      <c r="BFF22"/>
      <c r="BFG22"/>
      <c r="BFH22"/>
      <c r="BFI22"/>
      <c r="BFJ22"/>
      <c r="BFK22"/>
      <c r="BFL22"/>
      <c r="BFM22"/>
      <c r="BFN22"/>
      <c r="BFO22"/>
      <c r="BFP22"/>
      <c r="BFQ22"/>
      <c r="BFR22"/>
      <c r="BFS22"/>
      <c r="BFT22"/>
      <c r="BFU22"/>
      <c r="BFV22"/>
      <c r="BFW22"/>
      <c r="BFX22"/>
      <c r="BFY22"/>
      <c r="BFZ22"/>
      <c r="BGA22"/>
      <c r="BGB22"/>
      <c r="BGC22"/>
      <c r="BGD22"/>
      <c r="BGE22"/>
      <c r="BGF22"/>
      <c r="BGG22"/>
      <c r="BGH22"/>
      <c r="BGI22"/>
      <c r="BGJ22"/>
      <c r="BGK22"/>
      <c r="BGL22"/>
      <c r="BGM22"/>
      <c r="BGN22"/>
      <c r="BGO22"/>
      <c r="BGP22"/>
      <c r="BGQ22"/>
      <c r="BGR22"/>
      <c r="BGS22"/>
      <c r="BGT22"/>
      <c r="BGU22"/>
      <c r="BGV22"/>
      <c r="BGW22"/>
      <c r="BGX22"/>
      <c r="BGY22"/>
      <c r="BGZ22"/>
      <c r="BHA22"/>
      <c r="BHB22"/>
      <c r="BHC22"/>
      <c r="BHD22"/>
      <c r="BHE22"/>
      <c r="BHF22"/>
      <c r="BHG22"/>
      <c r="BHH22"/>
      <c r="BHI22"/>
      <c r="BHJ22"/>
      <c r="BHK22"/>
      <c r="BHL22"/>
      <c r="BHM22"/>
      <c r="BHN22"/>
      <c r="BHO22"/>
      <c r="BHP22"/>
      <c r="BHQ22"/>
      <c r="BHR22"/>
      <c r="BHS22"/>
      <c r="BHT22"/>
      <c r="BHU22"/>
      <c r="BHV22"/>
      <c r="BHW22"/>
      <c r="BHX22"/>
      <c r="BHY22"/>
      <c r="BHZ22"/>
      <c r="BIA22"/>
      <c r="BIB22"/>
      <c r="BIC22"/>
      <c r="BID22"/>
      <c r="BIE22"/>
      <c r="BIF22"/>
      <c r="BIG22"/>
      <c r="BIH22"/>
      <c r="BII22"/>
      <c r="BIJ22"/>
      <c r="BIK22"/>
      <c r="BIL22"/>
      <c r="BIM22"/>
      <c r="BIN22"/>
      <c r="BIO22"/>
      <c r="BIP22"/>
      <c r="BIQ22"/>
      <c r="BIR22"/>
      <c r="BIS22"/>
      <c r="BIT22"/>
      <c r="BIU22"/>
      <c r="BIV22"/>
      <c r="BIW22"/>
      <c r="BIX22"/>
      <c r="BIY22"/>
      <c r="BIZ22"/>
      <c r="BJA22"/>
      <c r="BJB22"/>
      <c r="BJC22"/>
      <c r="BJD22"/>
      <c r="BJE22"/>
      <c r="BJF22"/>
      <c r="BJG22"/>
      <c r="BJH22"/>
      <c r="BJI22"/>
      <c r="BJJ22"/>
      <c r="BJK22"/>
      <c r="BJL22"/>
      <c r="BJM22"/>
      <c r="BJN22"/>
      <c r="BJO22"/>
      <c r="BJP22"/>
      <c r="BJQ22"/>
      <c r="BJR22"/>
      <c r="BJS22"/>
      <c r="BJT22"/>
      <c r="BJU22"/>
      <c r="BJV22"/>
      <c r="BJW22"/>
      <c r="BJX22"/>
      <c r="BJY22"/>
      <c r="BJZ22"/>
      <c r="BKA22"/>
      <c r="BKB22"/>
      <c r="BKC22"/>
      <c r="BKD22"/>
      <c r="BKE22"/>
      <c r="BKF22"/>
      <c r="BKG22"/>
      <c r="BKH22"/>
      <c r="BKI22"/>
      <c r="BKJ22"/>
      <c r="BKK22"/>
      <c r="BKL22"/>
      <c r="BKM22"/>
      <c r="BKN22"/>
      <c r="BKO22"/>
      <c r="BKP22"/>
      <c r="BKQ22"/>
      <c r="BKR22"/>
      <c r="BKS22"/>
      <c r="BKT22"/>
      <c r="BKU22"/>
      <c r="BKV22"/>
      <c r="BKW22"/>
      <c r="BKX22"/>
      <c r="BKY22"/>
      <c r="BKZ22"/>
      <c r="BLA22"/>
      <c r="BLB22"/>
      <c r="BLC22"/>
      <c r="BLD22"/>
      <c r="BLE22"/>
      <c r="BLF22"/>
      <c r="BLG22"/>
      <c r="BLH22"/>
      <c r="BLI22"/>
      <c r="BLJ22"/>
      <c r="BLK22"/>
      <c r="BLL22"/>
      <c r="BLM22"/>
      <c r="BLN22"/>
      <c r="BLO22"/>
      <c r="BLP22"/>
      <c r="BLQ22"/>
      <c r="BLR22"/>
      <c r="BLS22"/>
      <c r="BLT22"/>
      <c r="BLU22"/>
      <c r="BLV22"/>
      <c r="BLW22"/>
      <c r="BLX22"/>
      <c r="BLY22"/>
      <c r="BLZ22"/>
      <c r="BMA22"/>
      <c r="BMB22"/>
      <c r="BMC22"/>
      <c r="BMD22"/>
      <c r="BME22"/>
      <c r="BMF22"/>
      <c r="BMG22"/>
      <c r="BMH22"/>
      <c r="BMI22"/>
      <c r="BMJ22"/>
      <c r="BMK22"/>
      <c r="BML22"/>
      <c r="BMM22"/>
      <c r="BMN22"/>
      <c r="BMO22"/>
      <c r="BMP22"/>
      <c r="BMQ22"/>
      <c r="BMR22"/>
      <c r="BMS22"/>
      <c r="BMT22"/>
      <c r="BMU22"/>
      <c r="BMV22"/>
      <c r="BMW22"/>
      <c r="BMX22"/>
      <c r="BMY22"/>
      <c r="BMZ22"/>
      <c r="BNA22"/>
      <c r="BNB22"/>
      <c r="BNC22"/>
      <c r="BND22"/>
      <c r="BNE22"/>
      <c r="BNF22"/>
      <c r="BNG22"/>
      <c r="BNH22"/>
      <c r="BNI22"/>
      <c r="BNJ22"/>
      <c r="BNK22"/>
      <c r="BNL22"/>
      <c r="BNM22"/>
      <c r="BNN22"/>
      <c r="BNO22"/>
      <c r="BNP22"/>
      <c r="BNQ22"/>
      <c r="BNR22"/>
      <c r="BNS22"/>
      <c r="BNT22"/>
      <c r="BNU22"/>
      <c r="BNV22"/>
      <c r="BNW22"/>
      <c r="BNX22"/>
      <c r="BNY22"/>
      <c r="BNZ22"/>
      <c r="BOA22"/>
      <c r="BOB22"/>
      <c r="BOC22"/>
      <c r="BOD22"/>
      <c r="BOE22"/>
      <c r="BOF22"/>
      <c r="BOG22"/>
      <c r="BOH22"/>
      <c r="BOI22"/>
      <c r="BOJ22"/>
      <c r="BOK22"/>
      <c r="BOL22"/>
      <c r="BOM22"/>
      <c r="BON22"/>
      <c r="BOO22"/>
      <c r="BOP22"/>
      <c r="BOQ22"/>
      <c r="BOR22"/>
      <c r="BOS22"/>
      <c r="BOT22"/>
      <c r="BOU22"/>
      <c r="BOV22"/>
      <c r="BOW22"/>
      <c r="BOX22"/>
      <c r="BOY22"/>
      <c r="BOZ22"/>
      <c r="BPA22"/>
      <c r="BPB22"/>
      <c r="BPC22"/>
      <c r="BPD22"/>
      <c r="BPE22"/>
      <c r="BPF22"/>
      <c r="BPG22"/>
      <c r="BPH22"/>
      <c r="BPI22"/>
      <c r="BPJ22"/>
      <c r="BPK22"/>
      <c r="BPL22"/>
      <c r="BPM22"/>
      <c r="BPN22"/>
      <c r="BPO22"/>
      <c r="BPP22"/>
      <c r="BPQ22"/>
      <c r="BPR22"/>
      <c r="BPS22"/>
      <c r="BPT22"/>
      <c r="BPU22"/>
      <c r="BPV22"/>
      <c r="BPW22"/>
      <c r="BPX22"/>
      <c r="BPY22"/>
      <c r="BPZ22"/>
      <c r="BQA22"/>
      <c r="BQB22"/>
      <c r="BQC22"/>
      <c r="BQD22"/>
      <c r="BQE22"/>
      <c r="BQF22"/>
      <c r="BQG22"/>
      <c r="BQH22"/>
      <c r="BQI22"/>
      <c r="BQJ22"/>
      <c r="BQK22"/>
      <c r="BQL22"/>
      <c r="BQM22"/>
      <c r="BQN22"/>
      <c r="BQO22"/>
      <c r="BQP22"/>
      <c r="BQQ22"/>
      <c r="BQR22"/>
      <c r="BQS22"/>
      <c r="BQT22"/>
      <c r="BQU22"/>
      <c r="BQV22"/>
      <c r="BQW22"/>
      <c r="BQX22"/>
      <c r="BQY22"/>
      <c r="BQZ22"/>
      <c r="BRA22"/>
      <c r="BRB22"/>
      <c r="BRC22"/>
      <c r="BRD22"/>
      <c r="BRE22"/>
      <c r="BRF22"/>
      <c r="BRG22"/>
      <c r="BRH22"/>
      <c r="BRI22"/>
      <c r="BRJ22"/>
      <c r="BRK22"/>
      <c r="BRL22"/>
      <c r="BRM22"/>
      <c r="BRN22"/>
      <c r="BRO22"/>
      <c r="BRP22"/>
      <c r="BRQ22"/>
      <c r="BRR22"/>
      <c r="BRS22"/>
      <c r="BRT22"/>
      <c r="BRU22"/>
      <c r="BRV22"/>
      <c r="BRW22"/>
      <c r="BRX22"/>
      <c r="BRY22"/>
      <c r="BRZ22"/>
      <c r="BSA22"/>
      <c r="BSB22"/>
      <c r="BSC22"/>
      <c r="BSD22"/>
      <c r="BSE22"/>
      <c r="BSF22"/>
      <c r="BSG22"/>
      <c r="BSH22"/>
      <c r="BSI22"/>
      <c r="BSJ22"/>
      <c r="BSK22"/>
      <c r="BSL22"/>
      <c r="BSM22"/>
      <c r="BSN22"/>
      <c r="BSO22"/>
      <c r="BSP22"/>
      <c r="BSQ22"/>
      <c r="BSR22"/>
      <c r="BSS22"/>
      <c r="BST22"/>
      <c r="BSU22"/>
      <c r="BSV22"/>
      <c r="BSW22"/>
      <c r="BSX22"/>
      <c r="BSY22"/>
      <c r="BSZ22"/>
      <c r="BTA22"/>
      <c r="BTB22"/>
      <c r="BTC22"/>
      <c r="BTD22"/>
      <c r="BTE22"/>
      <c r="BTF22"/>
      <c r="BTG22"/>
      <c r="BTH22"/>
      <c r="BTI22"/>
      <c r="BTJ22"/>
      <c r="BTK22"/>
      <c r="BTL22"/>
      <c r="BTM22"/>
      <c r="BTN22"/>
      <c r="BTO22"/>
      <c r="BTP22"/>
      <c r="BTQ22"/>
      <c r="BTR22"/>
      <c r="BTS22"/>
      <c r="BTT22"/>
      <c r="BTU22"/>
      <c r="BTV22"/>
      <c r="BTW22"/>
      <c r="BTX22"/>
      <c r="BTY22"/>
      <c r="BTZ22"/>
      <c r="BUA22"/>
      <c r="BUB22"/>
      <c r="BUC22"/>
      <c r="BUD22"/>
      <c r="BUE22"/>
      <c r="BUF22"/>
      <c r="BUG22"/>
      <c r="BUH22"/>
      <c r="BUI22"/>
      <c r="BUJ22"/>
      <c r="BUK22"/>
      <c r="BUL22"/>
      <c r="BUM22"/>
      <c r="BUN22"/>
      <c r="BUO22"/>
      <c r="BUP22"/>
      <c r="BUQ22"/>
      <c r="BUR22"/>
      <c r="BUS22"/>
      <c r="BUT22"/>
      <c r="BUU22"/>
      <c r="BUV22"/>
      <c r="BUW22"/>
      <c r="BUX22"/>
      <c r="BUY22"/>
      <c r="BUZ22"/>
      <c r="BVA22"/>
      <c r="BVB22"/>
      <c r="BVC22"/>
      <c r="BVD22"/>
      <c r="BVE22"/>
      <c r="BVF22"/>
      <c r="BVG22"/>
      <c r="BVH22"/>
      <c r="BVI22"/>
      <c r="BVJ22"/>
      <c r="BVK22"/>
      <c r="BVL22"/>
      <c r="BVM22"/>
      <c r="BVN22"/>
      <c r="BVO22"/>
      <c r="BVP22"/>
      <c r="BVQ22"/>
      <c r="BVR22"/>
      <c r="BVS22"/>
      <c r="BVT22"/>
      <c r="BVU22"/>
      <c r="BVV22"/>
      <c r="BVW22"/>
      <c r="BVX22"/>
      <c r="BVY22"/>
      <c r="BVZ22"/>
      <c r="BWA22"/>
      <c r="BWB22"/>
      <c r="BWC22"/>
      <c r="BWD22"/>
      <c r="BWE22"/>
      <c r="BWF22"/>
      <c r="BWG22"/>
      <c r="BWH22"/>
      <c r="BWI22"/>
      <c r="BWJ22"/>
      <c r="BWK22"/>
      <c r="BWL22"/>
      <c r="BWM22"/>
      <c r="BWN22"/>
      <c r="BWO22"/>
      <c r="BWP22"/>
      <c r="BWQ22"/>
      <c r="BWR22"/>
      <c r="BWS22"/>
      <c r="BWT22"/>
      <c r="BWU22"/>
      <c r="BWV22"/>
      <c r="BWW22"/>
      <c r="BWX22"/>
      <c r="BWY22"/>
      <c r="BWZ22"/>
      <c r="BXA22"/>
      <c r="BXB22"/>
      <c r="BXC22"/>
      <c r="BXD22"/>
      <c r="BXE22"/>
      <c r="BXF22"/>
      <c r="BXG22"/>
      <c r="BXH22"/>
      <c r="BXI22"/>
      <c r="BXJ22"/>
      <c r="BXK22"/>
      <c r="BXL22"/>
      <c r="BXM22"/>
      <c r="BXN22"/>
      <c r="BXO22"/>
      <c r="BXP22"/>
      <c r="BXQ22"/>
      <c r="BXR22"/>
      <c r="BXS22"/>
      <c r="BXT22"/>
      <c r="BXU22"/>
      <c r="BXV22"/>
      <c r="BXW22"/>
      <c r="BXX22"/>
      <c r="BXY22"/>
      <c r="BXZ22"/>
      <c r="BYA22"/>
      <c r="BYB22"/>
      <c r="BYC22"/>
      <c r="BYD22"/>
      <c r="BYE22"/>
      <c r="BYF22"/>
      <c r="BYG22"/>
      <c r="BYH22"/>
      <c r="BYI22"/>
      <c r="BYJ22"/>
      <c r="BYK22"/>
      <c r="BYL22"/>
      <c r="BYM22"/>
      <c r="BYN22"/>
      <c r="BYO22"/>
      <c r="BYP22"/>
      <c r="BYQ22"/>
      <c r="BYR22"/>
      <c r="BYS22"/>
      <c r="BYT22"/>
      <c r="BYU22"/>
      <c r="BYV22"/>
      <c r="BYW22"/>
      <c r="BYX22"/>
      <c r="BYY22"/>
      <c r="BYZ22"/>
      <c r="BZA22"/>
      <c r="BZB22"/>
      <c r="BZC22"/>
      <c r="BZD22"/>
      <c r="BZE22"/>
      <c r="BZF22"/>
      <c r="BZG22"/>
      <c r="BZH22"/>
      <c r="BZI22"/>
      <c r="BZJ22"/>
      <c r="BZK22"/>
      <c r="BZL22"/>
      <c r="BZM22"/>
      <c r="BZN22"/>
      <c r="BZO22"/>
      <c r="BZP22"/>
      <c r="BZQ22"/>
      <c r="BZR22"/>
      <c r="BZS22"/>
      <c r="BZT22"/>
      <c r="BZU22"/>
      <c r="BZV22"/>
      <c r="BZW22"/>
      <c r="BZX22"/>
      <c r="BZY22"/>
      <c r="BZZ22"/>
      <c r="CAA22"/>
      <c r="CAB22"/>
      <c r="CAC22"/>
      <c r="CAD22"/>
      <c r="CAE22"/>
      <c r="CAF22"/>
      <c r="CAG22"/>
      <c r="CAH22"/>
      <c r="CAI22"/>
      <c r="CAJ22"/>
      <c r="CAK22"/>
      <c r="CAL22"/>
      <c r="CAM22"/>
      <c r="CAN22"/>
      <c r="CAO22"/>
      <c r="CAP22"/>
      <c r="CAQ22"/>
      <c r="CAR22"/>
      <c r="CAS22"/>
      <c r="CAT22"/>
      <c r="CAU22"/>
      <c r="CAV22"/>
      <c r="CAW22"/>
      <c r="CAX22"/>
      <c r="CAY22"/>
      <c r="CAZ22"/>
      <c r="CBA22"/>
      <c r="CBB22"/>
      <c r="CBC22"/>
      <c r="CBD22"/>
      <c r="CBE22"/>
      <c r="CBF22"/>
      <c r="CBG22"/>
      <c r="CBH22"/>
      <c r="CBI22"/>
      <c r="CBJ22"/>
      <c r="CBK22"/>
      <c r="CBL22"/>
      <c r="CBM22"/>
      <c r="CBN22"/>
      <c r="CBO22"/>
      <c r="CBP22"/>
      <c r="CBQ22"/>
      <c r="CBR22"/>
      <c r="CBS22"/>
      <c r="CBT22"/>
      <c r="CBU22"/>
      <c r="CBV22"/>
      <c r="CBW22"/>
      <c r="CBX22"/>
      <c r="CBY22"/>
      <c r="CBZ22"/>
      <c r="CCA22"/>
      <c r="CCB22"/>
      <c r="CCC22"/>
      <c r="CCD22"/>
      <c r="CCE22"/>
      <c r="CCF22"/>
      <c r="CCG22"/>
      <c r="CCH22"/>
      <c r="CCI22"/>
      <c r="CCJ22"/>
      <c r="CCK22"/>
      <c r="CCL22"/>
      <c r="CCM22"/>
      <c r="CCN22"/>
      <c r="CCO22"/>
      <c r="CCP22"/>
      <c r="CCQ22"/>
      <c r="CCR22"/>
      <c r="CCS22"/>
      <c r="CCT22"/>
      <c r="CCU22"/>
      <c r="CCV22"/>
      <c r="CCW22"/>
      <c r="CCX22"/>
      <c r="CCY22"/>
      <c r="CCZ22"/>
      <c r="CDA22"/>
      <c r="CDB22"/>
      <c r="CDC22"/>
      <c r="CDD22"/>
      <c r="CDE22"/>
      <c r="CDF22"/>
      <c r="CDG22"/>
      <c r="CDH22"/>
      <c r="CDI22"/>
      <c r="CDJ22"/>
      <c r="CDK22"/>
      <c r="CDL22"/>
      <c r="CDM22"/>
      <c r="CDN22"/>
      <c r="CDO22"/>
      <c r="CDP22"/>
      <c r="CDQ22"/>
      <c r="CDR22"/>
      <c r="CDS22"/>
      <c r="CDT22"/>
      <c r="CDU22"/>
      <c r="CDV22"/>
      <c r="CDW22"/>
      <c r="CDX22"/>
      <c r="CDY22"/>
      <c r="CDZ22"/>
      <c r="CEA22"/>
      <c r="CEB22"/>
      <c r="CEC22"/>
      <c r="CED22"/>
      <c r="CEE22"/>
      <c r="CEF22"/>
      <c r="CEG22"/>
      <c r="CEH22"/>
      <c r="CEI22"/>
      <c r="CEJ22"/>
      <c r="CEK22"/>
      <c r="CEL22"/>
      <c r="CEM22"/>
      <c r="CEN22"/>
      <c r="CEO22"/>
      <c r="CEP22"/>
      <c r="CEQ22"/>
      <c r="CER22"/>
      <c r="CES22"/>
      <c r="CET22"/>
      <c r="CEU22"/>
      <c r="CEV22"/>
      <c r="CEW22"/>
      <c r="CEX22"/>
      <c r="CEY22"/>
      <c r="CEZ22"/>
      <c r="CFA22"/>
      <c r="CFB22"/>
      <c r="CFC22"/>
      <c r="CFD22"/>
      <c r="CFE22"/>
      <c r="CFF22"/>
      <c r="CFG22"/>
      <c r="CFH22"/>
      <c r="CFI22"/>
      <c r="CFJ22"/>
      <c r="CFK22"/>
      <c r="CFL22"/>
      <c r="CFM22"/>
      <c r="CFN22"/>
      <c r="CFO22"/>
      <c r="CFP22"/>
      <c r="CFQ22"/>
      <c r="CFR22"/>
      <c r="CFS22"/>
      <c r="CFT22"/>
      <c r="CFU22"/>
      <c r="CFV22"/>
      <c r="CFW22"/>
      <c r="CFX22"/>
      <c r="CFY22"/>
      <c r="CFZ22"/>
      <c r="CGA22"/>
      <c r="CGB22"/>
      <c r="CGC22"/>
      <c r="CGD22"/>
      <c r="CGE22"/>
      <c r="CGF22"/>
      <c r="CGG22"/>
      <c r="CGH22"/>
      <c r="CGI22"/>
      <c r="CGJ22"/>
      <c r="CGK22"/>
      <c r="CGL22"/>
      <c r="CGM22"/>
      <c r="CGN22"/>
      <c r="CGO22"/>
      <c r="CGP22"/>
      <c r="CGQ22"/>
      <c r="CGR22"/>
      <c r="CGS22"/>
      <c r="CGT22"/>
      <c r="CGU22"/>
      <c r="CGV22"/>
      <c r="CGW22"/>
      <c r="CGX22"/>
      <c r="CGY22"/>
      <c r="CGZ22"/>
      <c r="CHA22"/>
      <c r="CHB22"/>
      <c r="CHC22"/>
      <c r="CHD22"/>
      <c r="CHE22"/>
      <c r="CHF22"/>
      <c r="CHG22"/>
      <c r="CHH22"/>
      <c r="CHI22"/>
      <c r="CHJ22"/>
      <c r="CHK22"/>
      <c r="CHL22"/>
      <c r="CHM22"/>
      <c r="CHN22"/>
      <c r="CHO22"/>
      <c r="CHP22"/>
      <c r="CHQ22"/>
      <c r="CHR22"/>
      <c r="CHS22"/>
      <c r="CHT22"/>
      <c r="CHU22"/>
      <c r="CHV22"/>
      <c r="CHW22"/>
      <c r="CHX22"/>
      <c r="CHY22"/>
      <c r="CHZ22"/>
      <c r="CIA22"/>
      <c r="CIB22"/>
      <c r="CIC22"/>
      <c r="CID22"/>
      <c r="CIE22"/>
      <c r="CIF22"/>
      <c r="CIG22"/>
      <c r="CIH22"/>
      <c r="CII22"/>
      <c r="CIJ22"/>
      <c r="CIK22"/>
      <c r="CIL22"/>
      <c r="CIM22"/>
      <c r="CIN22"/>
      <c r="CIO22"/>
      <c r="CIP22"/>
      <c r="CIQ22"/>
      <c r="CIR22"/>
      <c r="CIS22"/>
      <c r="CIT22"/>
      <c r="CIU22"/>
      <c r="CIV22"/>
      <c r="CIW22"/>
      <c r="CIX22"/>
      <c r="CIY22"/>
      <c r="CIZ22"/>
      <c r="CJA22"/>
      <c r="CJB22"/>
      <c r="CJC22"/>
      <c r="CJD22"/>
      <c r="CJE22"/>
      <c r="CJF22"/>
      <c r="CJG22"/>
      <c r="CJH22"/>
      <c r="CJI22"/>
      <c r="CJJ22"/>
      <c r="CJK22"/>
      <c r="CJL22"/>
      <c r="CJM22"/>
      <c r="CJN22"/>
      <c r="CJO22"/>
      <c r="CJP22"/>
      <c r="CJQ22"/>
      <c r="CJR22"/>
      <c r="CJS22"/>
      <c r="CJT22"/>
      <c r="CJU22"/>
      <c r="CJV22"/>
      <c r="CJW22"/>
      <c r="CJX22"/>
      <c r="CJY22"/>
      <c r="CJZ22"/>
      <c r="CKA22"/>
      <c r="CKB22"/>
      <c r="CKC22"/>
      <c r="CKD22"/>
      <c r="CKE22"/>
      <c r="CKF22"/>
      <c r="CKG22"/>
      <c r="CKH22"/>
      <c r="CKI22"/>
      <c r="CKJ22"/>
      <c r="CKK22"/>
      <c r="CKL22"/>
      <c r="CKM22"/>
      <c r="CKN22"/>
      <c r="CKO22"/>
      <c r="CKP22"/>
      <c r="CKQ22"/>
      <c r="CKR22"/>
      <c r="CKS22"/>
      <c r="CKT22"/>
      <c r="CKU22"/>
      <c r="CKV22"/>
      <c r="CKW22"/>
      <c r="CKX22"/>
      <c r="CKY22"/>
      <c r="CKZ22"/>
      <c r="CLA22"/>
      <c r="CLB22"/>
      <c r="CLC22"/>
      <c r="CLD22"/>
      <c r="CLE22"/>
      <c r="CLF22"/>
      <c r="CLG22"/>
      <c r="CLH22"/>
      <c r="CLI22"/>
      <c r="CLJ22"/>
      <c r="CLK22"/>
      <c r="CLL22"/>
      <c r="CLM22"/>
      <c r="CLN22"/>
      <c r="CLO22"/>
      <c r="CLP22"/>
      <c r="CLQ22"/>
      <c r="CLR22"/>
      <c r="CLS22"/>
      <c r="CLT22"/>
      <c r="CLU22"/>
      <c r="CLV22"/>
      <c r="CLW22"/>
      <c r="CLX22"/>
      <c r="CLY22"/>
      <c r="CLZ22"/>
      <c r="CMA22"/>
      <c r="CMB22"/>
      <c r="CMC22"/>
      <c r="CMD22"/>
      <c r="CME22"/>
      <c r="CMF22"/>
      <c r="CMG22"/>
      <c r="CMH22"/>
      <c r="CMI22"/>
      <c r="CMJ22"/>
      <c r="CMK22"/>
      <c r="CML22"/>
      <c r="CMM22"/>
      <c r="CMN22"/>
      <c r="CMO22"/>
      <c r="CMP22"/>
      <c r="CMQ22"/>
      <c r="CMR22"/>
      <c r="CMS22"/>
      <c r="CMT22"/>
      <c r="CMU22"/>
      <c r="CMV22"/>
      <c r="CMW22"/>
      <c r="CMX22"/>
      <c r="CMY22"/>
      <c r="CMZ22"/>
      <c r="CNA22"/>
      <c r="CNB22"/>
      <c r="CNC22"/>
      <c r="CND22"/>
      <c r="CNE22"/>
      <c r="CNF22"/>
      <c r="CNG22"/>
      <c r="CNH22"/>
      <c r="CNI22"/>
      <c r="CNJ22"/>
      <c r="CNK22"/>
      <c r="CNL22"/>
      <c r="CNM22"/>
      <c r="CNN22"/>
      <c r="CNO22"/>
      <c r="CNP22"/>
      <c r="CNQ22"/>
      <c r="CNR22"/>
      <c r="CNS22"/>
      <c r="CNT22"/>
      <c r="CNU22"/>
      <c r="CNV22"/>
      <c r="CNW22"/>
      <c r="CNX22"/>
      <c r="CNY22"/>
      <c r="CNZ22"/>
      <c r="COA22"/>
      <c r="COB22"/>
      <c r="COC22"/>
      <c r="COD22"/>
      <c r="COE22"/>
      <c r="COF22"/>
      <c r="COG22"/>
      <c r="COH22"/>
      <c r="COI22"/>
      <c r="COJ22"/>
      <c r="COK22"/>
      <c r="COL22"/>
      <c r="COM22"/>
      <c r="CON22"/>
      <c r="COO22"/>
      <c r="COP22"/>
      <c r="COQ22"/>
      <c r="COR22"/>
      <c r="COS22"/>
      <c r="COT22"/>
      <c r="COU22"/>
      <c r="COV22"/>
      <c r="COW22"/>
      <c r="COX22"/>
      <c r="COY22"/>
      <c r="COZ22"/>
      <c r="CPA22"/>
      <c r="CPB22"/>
      <c r="CPC22"/>
      <c r="CPD22"/>
      <c r="CPE22"/>
      <c r="CPF22"/>
      <c r="CPG22"/>
      <c r="CPH22"/>
      <c r="CPI22"/>
      <c r="CPJ22"/>
      <c r="CPK22"/>
      <c r="CPL22"/>
      <c r="CPM22"/>
      <c r="CPN22"/>
      <c r="CPO22"/>
      <c r="CPP22"/>
      <c r="CPQ22"/>
      <c r="CPR22"/>
      <c r="CPS22"/>
      <c r="CPT22"/>
      <c r="CPU22"/>
      <c r="CPV22"/>
      <c r="CPW22"/>
      <c r="CPX22"/>
      <c r="CPY22"/>
      <c r="CPZ22"/>
      <c r="CQA22"/>
      <c r="CQB22"/>
      <c r="CQC22"/>
      <c r="CQD22"/>
      <c r="CQE22"/>
      <c r="CQF22"/>
      <c r="CQG22"/>
      <c r="CQH22"/>
      <c r="CQI22"/>
      <c r="CQJ22"/>
      <c r="CQK22"/>
      <c r="CQL22"/>
      <c r="CQM22"/>
      <c r="CQN22"/>
      <c r="CQO22"/>
      <c r="CQP22"/>
      <c r="CQQ22"/>
      <c r="CQR22"/>
      <c r="CQS22"/>
      <c r="CQT22"/>
      <c r="CQU22"/>
      <c r="CQV22"/>
      <c r="CQW22"/>
      <c r="CQX22"/>
      <c r="CQY22"/>
      <c r="CQZ22"/>
      <c r="CRA22"/>
      <c r="CRB22"/>
      <c r="CRC22"/>
      <c r="CRD22"/>
      <c r="CRE22"/>
      <c r="CRF22"/>
      <c r="CRG22"/>
      <c r="CRH22"/>
      <c r="CRI22"/>
      <c r="CRJ22"/>
      <c r="CRK22"/>
      <c r="CRL22"/>
      <c r="CRM22"/>
      <c r="CRN22"/>
      <c r="CRO22"/>
      <c r="CRP22"/>
      <c r="CRQ22"/>
      <c r="CRR22"/>
      <c r="CRS22"/>
      <c r="CRT22"/>
      <c r="CRU22"/>
      <c r="CRV22"/>
      <c r="CRW22"/>
      <c r="CRX22"/>
      <c r="CRY22"/>
      <c r="CRZ22"/>
      <c r="CSA22"/>
      <c r="CSB22"/>
      <c r="CSC22"/>
      <c r="CSD22"/>
      <c r="CSE22"/>
      <c r="CSF22"/>
      <c r="CSG22"/>
      <c r="CSH22"/>
      <c r="CSI22"/>
      <c r="CSJ22"/>
      <c r="CSK22"/>
      <c r="CSL22"/>
      <c r="CSM22"/>
      <c r="CSN22"/>
      <c r="CSO22"/>
      <c r="CSP22"/>
      <c r="CSQ22"/>
      <c r="CSR22"/>
      <c r="CSS22"/>
      <c r="CST22"/>
      <c r="CSU22"/>
      <c r="CSV22"/>
      <c r="CSW22"/>
      <c r="CSX22"/>
      <c r="CSY22"/>
      <c r="CSZ22"/>
      <c r="CTA22"/>
      <c r="CTB22"/>
      <c r="CTC22"/>
      <c r="CTD22"/>
      <c r="CTE22"/>
      <c r="CTF22"/>
      <c r="CTG22"/>
      <c r="CTH22"/>
      <c r="CTI22"/>
      <c r="CTJ22"/>
      <c r="CTK22"/>
      <c r="CTL22"/>
      <c r="CTM22"/>
      <c r="CTN22"/>
      <c r="CTO22"/>
      <c r="CTP22"/>
      <c r="CTQ22"/>
      <c r="CTR22"/>
      <c r="CTS22"/>
      <c r="CTT22"/>
      <c r="CTU22"/>
      <c r="CTV22"/>
      <c r="CTW22"/>
      <c r="CTX22"/>
      <c r="CTY22"/>
      <c r="CTZ22"/>
      <c r="CUA22"/>
      <c r="CUB22"/>
      <c r="CUC22"/>
      <c r="CUD22"/>
      <c r="CUE22"/>
      <c r="CUF22"/>
      <c r="CUG22"/>
      <c r="CUH22"/>
      <c r="CUI22"/>
      <c r="CUJ22"/>
      <c r="CUK22"/>
      <c r="CUL22"/>
      <c r="CUM22"/>
      <c r="CUN22"/>
      <c r="CUO22"/>
      <c r="CUP22"/>
      <c r="CUQ22"/>
      <c r="CUR22"/>
      <c r="CUS22"/>
      <c r="CUT22"/>
      <c r="CUU22"/>
      <c r="CUV22"/>
      <c r="CUW22"/>
      <c r="CUX22"/>
      <c r="CUY22"/>
      <c r="CUZ22"/>
      <c r="CVA22"/>
      <c r="CVB22"/>
      <c r="CVC22"/>
      <c r="CVD22"/>
      <c r="CVE22"/>
      <c r="CVF22"/>
      <c r="CVG22"/>
      <c r="CVH22"/>
      <c r="CVI22"/>
      <c r="CVJ22"/>
      <c r="CVK22"/>
      <c r="CVL22"/>
      <c r="CVM22"/>
      <c r="CVN22"/>
      <c r="CVO22"/>
      <c r="CVP22"/>
      <c r="CVQ22"/>
      <c r="CVR22"/>
      <c r="CVS22"/>
      <c r="CVT22"/>
      <c r="CVU22"/>
      <c r="CVV22"/>
      <c r="CVW22"/>
      <c r="CVX22"/>
      <c r="CVY22"/>
      <c r="CVZ22"/>
      <c r="CWA22"/>
      <c r="CWB22"/>
      <c r="CWC22"/>
      <c r="CWD22"/>
      <c r="CWE22"/>
      <c r="CWF22"/>
      <c r="CWG22"/>
      <c r="CWH22"/>
      <c r="CWI22"/>
      <c r="CWJ22"/>
      <c r="CWK22"/>
      <c r="CWL22"/>
      <c r="CWM22"/>
      <c r="CWN22"/>
      <c r="CWO22"/>
      <c r="CWP22"/>
      <c r="CWQ22"/>
      <c r="CWR22"/>
      <c r="CWS22"/>
      <c r="CWT22"/>
      <c r="CWU22"/>
      <c r="CWV22"/>
      <c r="CWW22"/>
      <c r="CWX22"/>
      <c r="CWY22"/>
      <c r="CWZ22"/>
      <c r="CXA22"/>
      <c r="CXB22"/>
      <c r="CXC22"/>
      <c r="CXD22"/>
      <c r="CXE22"/>
      <c r="CXF22"/>
      <c r="CXG22"/>
      <c r="CXH22"/>
      <c r="CXI22"/>
      <c r="CXJ22"/>
      <c r="CXK22"/>
      <c r="CXL22"/>
      <c r="CXM22"/>
      <c r="CXN22"/>
      <c r="CXO22"/>
      <c r="CXP22"/>
      <c r="CXQ22"/>
      <c r="CXR22"/>
      <c r="CXS22"/>
      <c r="CXT22"/>
      <c r="CXU22"/>
      <c r="CXV22"/>
      <c r="CXW22"/>
      <c r="CXX22"/>
      <c r="CXY22"/>
      <c r="CXZ22"/>
      <c r="CYA22"/>
      <c r="CYB22"/>
      <c r="CYC22"/>
      <c r="CYD22"/>
      <c r="CYE22"/>
      <c r="CYF22"/>
      <c r="CYG22"/>
      <c r="CYH22"/>
      <c r="CYI22"/>
      <c r="CYJ22"/>
      <c r="CYK22"/>
      <c r="CYL22"/>
      <c r="CYM22"/>
      <c r="CYN22"/>
      <c r="CYO22"/>
      <c r="CYP22"/>
      <c r="CYQ22"/>
      <c r="CYR22"/>
      <c r="CYS22"/>
      <c r="CYT22"/>
      <c r="CYU22"/>
      <c r="CYV22"/>
      <c r="CYW22"/>
      <c r="CYX22"/>
      <c r="CYY22"/>
      <c r="CYZ22"/>
      <c r="CZA22"/>
      <c r="CZB22"/>
      <c r="CZC22"/>
      <c r="CZD22"/>
      <c r="CZE22"/>
      <c r="CZF22"/>
      <c r="CZG22"/>
      <c r="CZH22"/>
      <c r="CZI22"/>
      <c r="CZJ22"/>
      <c r="CZK22"/>
      <c r="CZL22"/>
      <c r="CZM22"/>
      <c r="CZN22"/>
      <c r="CZO22"/>
      <c r="CZP22"/>
      <c r="CZQ22"/>
      <c r="CZR22"/>
      <c r="CZS22"/>
      <c r="CZT22"/>
      <c r="CZU22"/>
      <c r="CZV22"/>
      <c r="CZW22"/>
      <c r="CZX22"/>
      <c r="CZY22"/>
      <c r="CZZ22"/>
      <c r="DAA22"/>
      <c r="DAB22"/>
      <c r="DAC22"/>
      <c r="DAD22"/>
      <c r="DAE22"/>
      <c r="DAF22"/>
      <c r="DAG22"/>
      <c r="DAH22"/>
      <c r="DAI22"/>
      <c r="DAJ22"/>
      <c r="DAK22"/>
      <c r="DAL22"/>
      <c r="DAM22"/>
      <c r="DAN22"/>
      <c r="DAO22"/>
      <c r="DAP22"/>
      <c r="DAQ22"/>
      <c r="DAR22"/>
      <c r="DAS22"/>
      <c r="DAT22"/>
      <c r="DAU22"/>
      <c r="DAV22"/>
      <c r="DAW22"/>
      <c r="DAX22"/>
      <c r="DAY22"/>
      <c r="DAZ22"/>
      <c r="DBA22"/>
      <c r="DBB22"/>
      <c r="DBC22"/>
      <c r="DBD22"/>
      <c r="DBE22"/>
      <c r="DBF22"/>
      <c r="DBG22"/>
      <c r="DBH22"/>
      <c r="DBI22"/>
      <c r="DBJ22"/>
      <c r="DBK22"/>
      <c r="DBL22"/>
      <c r="DBM22"/>
      <c r="DBN22"/>
      <c r="DBO22"/>
      <c r="DBP22"/>
      <c r="DBQ22"/>
      <c r="DBR22"/>
      <c r="DBS22"/>
      <c r="DBT22"/>
      <c r="DBU22"/>
      <c r="DBV22"/>
      <c r="DBW22"/>
      <c r="DBX22"/>
      <c r="DBY22"/>
      <c r="DBZ22"/>
      <c r="DCA22"/>
      <c r="DCB22"/>
      <c r="DCC22"/>
      <c r="DCD22"/>
      <c r="DCE22"/>
      <c r="DCF22"/>
      <c r="DCG22"/>
      <c r="DCH22"/>
      <c r="DCI22"/>
      <c r="DCJ22"/>
      <c r="DCK22"/>
      <c r="DCL22"/>
      <c r="DCM22"/>
      <c r="DCN22"/>
      <c r="DCO22"/>
      <c r="DCP22"/>
      <c r="DCQ22"/>
      <c r="DCR22"/>
      <c r="DCS22"/>
      <c r="DCT22"/>
      <c r="DCU22"/>
      <c r="DCV22"/>
      <c r="DCW22"/>
      <c r="DCX22"/>
      <c r="DCY22"/>
      <c r="DCZ22"/>
      <c r="DDA22"/>
      <c r="DDB22"/>
      <c r="DDC22"/>
      <c r="DDD22"/>
      <c r="DDE22"/>
      <c r="DDF22"/>
      <c r="DDG22"/>
      <c r="DDH22"/>
      <c r="DDI22"/>
      <c r="DDJ22"/>
      <c r="DDK22"/>
      <c r="DDL22"/>
      <c r="DDM22"/>
      <c r="DDN22"/>
      <c r="DDO22"/>
      <c r="DDP22"/>
      <c r="DDQ22"/>
      <c r="DDR22"/>
      <c r="DDS22"/>
      <c r="DDT22"/>
      <c r="DDU22"/>
      <c r="DDV22"/>
      <c r="DDW22"/>
      <c r="DDX22"/>
      <c r="DDY22"/>
      <c r="DDZ22"/>
      <c r="DEA22"/>
      <c r="DEB22"/>
      <c r="DEC22"/>
      <c r="DED22"/>
      <c r="DEE22"/>
      <c r="DEF22"/>
      <c r="DEG22"/>
      <c r="DEH22"/>
      <c r="DEI22"/>
      <c r="DEJ22"/>
      <c r="DEK22"/>
      <c r="DEL22"/>
      <c r="DEM22"/>
      <c r="DEN22"/>
      <c r="DEO22"/>
      <c r="DEP22"/>
      <c r="DEQ22"/>
      <c r="DER22"/>
      <c r="DES22"/>
      <c r="DET22"/>
      <c r="DEU22"/>
      <c r="DEV22"/>
      <c r="DEW22"/>
      <c r="DEX22"/>
      <c r="DEY22"/>
      <c r="DEZ22"/>
      <c r="DFA22"/>
      <c r="DFB22"/>
      <c r="DFC22"/>
      <c r="DFD22"/>
      <c r="DFE22"/>
      <c r="DFF22"/>
      <c r="DFG22"/>
      <c r="DFH22"/>
      <c r="DFI22"/>
      <c r="DFJ22"/>
      <c r="DFK22"/>
      <c r="DFL22"/>
      <c r="DFM22"/>
      <c r="DFN22"/>
      <c r="DFO22"/>
      <c r="DFP22"/>
      <c r="DFQ22"/>
      <c r="DFR22"/>
      <c r="DFS22"/>
      <c r="DFT22"/>
      <c r="DFU22"/>
      <c r="DFV22"/>
      <c r="DFW22"/>
      <c r="DFX22"/>
      <c r="DFY22"/>
      <c r="DFZ22"/>
      <c r="DGA22"/>
      <c r="DGB22"/>
      <c r="DGC22"/>
      <c r="DGD22"/>
      <c r="DGE22"/>
      <c r="DGF22"/>
      <c r="DGG22"/>
      <c r="DGH22"/>
      <c r="DGI22"/>
      <c r="DGJ22"/>
      <c r="DGK22"/>
      <c r="DGL22"/>
      <c r="DGM22"/>
      <c r="DGN22"/>
      <c r="DGO22"/>
      <c r="DGP22"/>
      <c r="DGQ22"/>
      <c r="DGR22"/>
      <c r="DGS22"/>
      <c r="DGT22"/>
      <c r="DGU22"/>
      <c r="DGV22"/>
      <c r="DGW22"/>
      <c r="DGX22"/>
      <c r="DGY22"/>
      <c r="DGZ22"/>
      <c r="DHA22"/>
      <c r="DHB22"/>
      <c r="DHC22"/>
      <c r="DHD22"/>
      <c r="DHE22"/>
      <c r="DHF22"/>
      <c r="DHG22"/>
      <c r="DHH22"/>
      <c r="DHI22"/>
      <c r="DHJ22"/>
      <c r="DHK22"/>
      <c r="DHL22"/>
      <c r="DHM22"/>
      <c r="DHN22"/>
      <c r="DHO22"/>
      <c r="DHP22"/>
      <c r="DHQ22"/>
      <c r="DHR22"/>
      <c r="DHS22"/>
      <c r="DHT22"/>
      <c r="DHU22"/>
      <c r="DHV22"/>
      <c r="DHW22"/>
      <c r="DHX22"/>
      <c r="DHY22"/>
      <c r="DHZ22"/>
      <c r="DIA22"/>
      <c r="DIB22"/>
      <c r="DIC22"/>
      <c r="DID22"/>
      <c r="DIE22"/>
      <c r="DIF22"/>
      <c r="DIG22"/>
      <c r="DIH22"/>
      <c r="DII22"/>
      <c r="DIJ22"/>
      <c r="DIK22"/>
      <c r="DIL22"/>
      <c r="DIM22"/>
      <c r="DIN22"/>
      <c r="DIO22"/>
      <c r="DIP22"/>
      <c r="DIQ22"/>
      <c r="DIR22"/>
      <c r="DIS22"/>
      <c r="DIT22"/>
      <c r="DIU22"/>
      <c r="DIV22"/>
      <c r="DIW22"/>
      <c r="DIX22"/>
      <c r="DIY22"/>
      <c r="DIZ22"/>
      <c r="DJA22"/>
      <c r="DJB22"/>
      <c r="DJC22"/>
      <c r="DJD22"/>
      <c r="DJE22"/>
      <c r="DJF22"/>
      <c r="DJG22"/>
      <c r="DJH22"/>
      <c r="DJI22"/>
      <c r="DJJ22"/>
      <c r="DJK22"/>
      <c r="DJL22"/>
      <c r="DJM22"/>
      <c r="DJN22"/>
      <c r="DJO22"/>
      <c r="DJP22"/>
      <c r="DJQ22"/>
      <c r="DJR22"/>
      <c r="DJS22"/>
      <c r="DJT22"/>
      <c r="DJU22"/>
      <c r="DJV22"/>
      <c r="DJW22"/>
      <c r="DJX22"/>
      <c r="DJY22"/>
      <c r="DJZ22"/>
      <c r="DKA22"/>
      <c r="DKB22"/>
      <c r="DKC22"/>
      <c r="DKD22"/>
      <c r="DKE22"/>
      <c r="DKF22"/>
      <c r="DKG22"/>
      <c r="DKH22"/>
      <c r="DKI22"/>
      <c r="DKJ22"/>
      <c r="DKK22"/>
      <c r="DKL22"/>
      <c r="DKM22"/>
      <c r="DKN22"/>
      <c r="DKO22"/>
      <c r="DKP22"/>
      <c r="DKQ22"/>
      <c r="DKR22"/>
      <c r="DKS22"/>
      <c r="DKT22"/>
      <c r="DKU22"/>
      <c r="DKV22"/>
      <c r="DKW22"/>
      <c r="DKX22"/>
      <c r="DKY22"/>
      <c r="DKZ22"/>
      <c r="DLA22"/>
      <c r="DLB22"/>
      <c r="DLC22"/>
      <c r="DLD22"/>
      <c r="DLE22"/>
      <c r="DLF22"/>
      <c r="DLG22"/>
      <c r="DLH22"/>
      <c r="DLI22"/>
      <c r="DLJ22"/>
      <c r="DLK22"/>
      <c r="DLL22"/>
      <c r="DLM22"/>
      <c r="DLN22"/>
      <c r="DLO22"/>
      <c r="DLP22"/>
      <c r="DLQ22"/>
      <c r="DLR22"/>
      <c r="DLS22"/>
      <c r="DLT22"/>
      <c r="DLU22"/>
      <c r="DLV22"/>
      <c r="DLW22"/>
      <c r="DLX22"/>
      <c r="DLY22"/>
      <c r="DLZ22"/>
      <c r="DMA22"/>
      <c r="DMB22"/>
      <c r="DMC22"/>
      <c r="DMD22"/>
      <c r="DME22"/>
      <c r="DMF22"/>
      <c r="DMG22"/>
      <c r="DMH22"/>
      <c r="DMI22"/>
      <c r="DMJ22"/>
      <c r="DMK22"/>
      <c r="DML22"/>
      <c r="DMM22"/>
      <c r="DMN22"/>
      <c r="DMO22"/>
      <c r="DMP22"/>
      <c r="DMQ22"/>
      <c r="DMR22"/>
      <c r="DMS22"/>
      <c r="DMT22"/>
      <c r="DMU22"/>
      <c r="DMV22"/>
      <c r="DMW22"/>
      <c r="DMX22"/>
      <c r="DMY22"/>
      <c r="DMZ22"/>
      <c r="DNA22"/>
      <c r="DNB22"/>
      <c r="DNC22"/>
      <c r="DND22"/>
      <c r="DNE22"/>
      <c r="DNF22"/>
      <c r="DNG22"/>
      <c r="DNH22"/>
      <c r="DNI22"/>
      <c r="DNJ22"/>
      <c r="DNK22"/>
      <c r="DNL22"/>
      <c r="DNM22"/>
      <c r="DNN22"/>
      <c r="DNO22"/>
      <c r="DNP22"/>
      <c r="DNQ22"/>
      <c r="DNR22"/>
      <c r="DNS22"/>
      <c r="DNT22"/>
      <c r="DNU22"/>
      <c r="DNV22"/>
      <c r="DNW22"/>
      <c r="DNX22"/>
      <c r="DNY22"/>
      <c r="DNZ22"/>
      <c r="DOA22"/>
      <c r="DOB22"/>
      <c r="DOC22"/>
      <c r="DOD22"/>
      <c r="DOE22"/>
      <c r="DOF22"/>
      <c r="DOG22"/>
      <c r="DOH22"/>
      <c r="DOI22"/>
      <c r="DOJ22"/>
      <c r="DOK22"/>
      <c r="DOL22"/>
      <c r="DOM22"/>
      <c r="DON22"/>
      <c r="DOO22"/>
      <c r="DOP22"/>
      <c r="DOQ22"/>
      <c r="DOR22"/>
      <c r="DOS22"/>
      <c r="DOT22"/>
      <c r="DOU22"/>
      <c r="DOV22"/>
      <c r="DOW22"/>
      <c r="DOX22"/>
      <c r="DOY22"/>
      <c r="DOZ22"/>
      <c r="DPA22"/>
      <c r="DPB22"/>
      <c r="DPC22"/>
      <c r="DPD22"/>
      <c r="DPE22"/>
      <c r="DPF22"/>
      <c r="DPG22"/>
      <c r="DPH22"/>
      <c r="DPI22"/>
      <c r="DPJ22"/>
      <c r="DPK22"/>
      <c r="DPL22"/>
      <c r="DPM22"/>
      <c r="DPN22"/>
      <c r="DPO22"/>
      <c r="DPP22"/>
      <c r="DPQ22"/>
      <c r="DPR22"/>
      <c r="DPS22"/>
      <c r="DPT22"/>
      <c r="DPU22"/>
      <c r="DPV22"/>
      <c r="DPW22"/>
      <c r="DPX22"/>
      <c r="DPY22"/>
      <c r="DPZ22"/>
      <c r="DQA22"/>
      <c r="DQB22"/>
      <c r="DQC22"/>
      <c r="DQD22"/>
      <c r="DQE22"/>
      <c r="DQF22"/>
      <c r="DQG22"/>
      <c r="DQH22"/>
      <c r="DQI22"/>
      <c r="DQJ22"/>
      <c r="DQK22"/>
      <c r="DQL22"/>
      <c r="DQM22"/>
      <c r="DQN22"/>
      <c r="DQO22"/>
      <c r="DQP22"/>
      <c r="DQQ22"/>
      <c r="DQR22"/>
      <c r="DQS22"/>
      <c r="DQT22"/>
      <c r="DQU22"/>
      <c r="DQV22"/>
      <c r="DQW22"/>
      <c r="DQX22"/>
      <c r="DQY22"/>
      <c r="DQZ22"/>
      <c r="DRA22"/>
      <c r="DRB22"/>
      <c r="DRC22"/>
      <c r="DRD22"/>
      <c r="DRE22"/>
      <c r="DRF22"/>
      <c r="DRG22"/>
      <c r="DRH22"/>
      <c r="DRI22"/>
      <c r="DRJ22"/>
      <c r="DRK22"/>
      <c r="DRL22"/>
      <c r="DRM22"/>
      <c r="DRN22"/>
      <c r="DRO22"/>
      <c r="DRP22"/>
      <c r="DRQ22"/>
      <c r="DRR22"/>
      <c r="DRS22"/>
      <c r="DRT22"/>
      <c r="DRU22"/>
      <c r="DRV22"/>
      <c r="DRW22"/>
      <c r="DRX22"/>
      <c r="DRY22"/>
      <c r="DRZ22"/>
      <c r="DSA22"/>
      <c r="DSB22"/>
      <c r="DSC22"/>
      <c r="DSD22"/>
      <c r="DSE22"/>
      <c r="DSF22"/>
      <c r="DSG22"/>
      <c r="DSH22"/>
      <c r="DSI22"/>
      <c r="DSJ22"/>
      <c r="DSK22"/>
      <c r="DSL22"/>
      <c r="DSM22"/>
      <c r="DSN22"/>
      <c r="DSO22"/>
      <c r="DSP22"/>
      <c r="DSQ22"/>
      <c r="DSR22"/>
      <c r="DSS22"/>
      <c r="DST22"/>
      <c r="DSU22"/>
      <c r="DSV22"/>
      <c r="DSW22"/>
      <c r="DSX22"/>
      <c r="DSY22"/>
      <c r="DSZ22"/>
      <c r="DTA22"/>
      <c r="DTB22"/>
      <c r="DTC22"/>
      <c r="DTD22"/>
      <c r="DTE22"/>
      <c r="DTF22"/>
      <c r="DTG22"/>
      <c r="DTH22"/>
      <c r="DTI22"/>
      <c r="DTJ22"/>
      <c r="DTK22"/>
      <c r="DTL22"/>
      <c r="DTM22"/>
      <c r="DTN22"/>
      <c r="DTO22"/>
      <c r="DTP22"/>
      <c r="DTQ22"/>
      <c r="DTR22"/>
      <c r="DTS22"/>
      <c r="DTT22"/>
      <c r="DTU22"/>
      <c r="DTV22"/>
      <c r="DTW22"/>
      <c r="DTX22"/>
      <c r="DTY22"/>
      <c r="DTZ22"/>
      <c r="DUA22"/>
      <c r="DUB22"/>
      <c r="DUC22"/>
      <c r="DUD22"/>
      <c r="DUE22"/>
      <c r="DUF22"/>
      <c r="DUG22"/>
      <c r="DUH22"/>
      <c r="DUI22"/>
      <c r="DUJ22"/>
      <c r="DUK22"/>
      <c r="DUL22"/>
      <c r="DUM22"/>
      <c r="DUN22"/>
      <c r="DUO22"/>
      <c r="DUP22"/>
      <c r="DUQ22"/>
      <c r="DUR22"/>
      <c r="DUS22"/>
      <c r="DUT22"/>
      <c r="DUU22"/>
      <c r="DUV22"/>
      <c r="DUW22"/>
      <c r="DUX22"/>
      <c r="DUY22"/>
      <c r="DUZ22"/>
      <c r="DVA22"/>
      <c r="DVB22"/>
      <c r="DVC22"/>
      <c r="DVD22"/>
      <c r="DVE22"/>
      <c r="DVF22"/>
      <c r="DVG22"/>
      <c r="DVH22"/>
      <c r="DVI22"/>
      <c r="DVJ22"/>
      <c r="DVK22"/>
      <c r="DVL22"/>
      <c r="DVM22"/>
      <c r="DVN22"/>
      <c r="DVO22"/>
      <c r="DVP22"/>
      <c r="DVQ22"/>
      <c r="DVR22"/>
      <c r="DVS22"/>
      <c r="DVT22"/>
      <c r="DVU22"/>
      <c r="DVV22"/>
      <c r="DVW22"/>
      <c r="DVX22"/>
      <c r="DVY22"/>
      <c r="DVZ22"/>
      <c r="DWA22"/>
      <c r="DWB22"/>
      <c r="DWC22"/>
      <c r="DWD22"/>
      <c r="DWE22"/>
      <c r="DWF22"/>
      <c r="DWG22"/>
      <c r="DWH22"/>
      <c r="DWI22"/>
      <c r="DWJ22"/>
      <c r="DWK22"/>
      <c r="DWL22"/>
      <c r="DWM22"/>
      <c r="DWN22"/>
      <c r="DWO22"/>
      <c r="DWP22"/>
      <c r="DWQ22"/>
      <c r="DWR22"/>
      <c r="DWS22"/>
      <c r="DWT22"/>
      <c r="DWU22"/>
      <c r="DWV22"/>
      <c r="DWW22"/>
      <c r="DWX22"/>
      <c r="DWY22"/>
      <c r="DWZ22"/>
      <c r="DXA22"/>
      <c r="DXB22"/>
      <c r="DXC22"/>
      <c r="DXD22"/>
      <c r="DXE22"/>
      <c r="DXF22"/>
      <c r="DXG22"/>
      <c r="DXH22"/>
      <c r="DXI22"/>
      <c r="DXJ22"/>
      <c r="DXK22"/>
      <c r="DXL22"/>
      <c r="DXM22"/>
      <c r="DXN22"/>
      <c r="DXO22"/>
      <c r="DXP22"/>
      <c r="DXQ22"/>
      <c r="DXR22"/>
      <c r="DXS22"/>
      <c r="DXT22"/>
      <c r="DXU22"/>
      <c r="DXV22"/>
      <c r="DXW22"/>
      <c r="DXX22"/>
      <c r="DXY22"/>
      <c r="DXZ22"/>
      <c r="DYA22"/>
      <c r="DYB22"/>
      <c r="DYC22"/>
      <c r="DYD22"/>
      <c r="DYE22"/>
      <c r="DYF22"/>
      <c r="DYG22"/>
      <c r="DYH22"/>
      <c r="DYI22"/>
      <c r="DYJ22"/>
      <c r="DYK22"/>
      <c r="DYL22"/>
      <c r="DYM22"/>
      <c r="DYN22"/>
      <c r="DYO22"/>
      <c r="DYP22"/>
      <c r="DYQ22"/>
      <c r="DYR22"/>
      <c r="DYS22"/>
      <c r="DYT22"/>
      <c r="DYU22"/>
      <c r="DYV22"/>
      <c r="DYW22"/>
      <c r="DYX22"/>
      <c r="DYY22"/>
      <c r="DYZ22"/>
      <c r="DZA22"/>
      <c r="DZB22"/>
      <c r="DZC22"/>
      <c r="DZD22"/>
      <c r="DZE22"/>
      <c r="DZF22"/>
      <c r="DZG22"/>
      <c r="DZH22"/>
      <c r="DZI22"/>
      <c r="DZJ22"/>
      <c r="DZK22"/>
      <c r="DZL22"/>
      <c r="DZM22"/>
      <c r="DZN22"/>
      <c r="DZO22"/>
      <c r="DZP22"/>
      <c r="DZQ22"/>
      <c r="DZR22"/>
      <c r="DZS22"/>
      <c r="DZT22"/>
      <c r="DZU22"/>
      <c r="DZV22"/>
      <c r="DZW22"/>
      <c r="DZX22"/>
      <c r="DZY22"/>
      <c r="DZZ22"/>
      <c r="EAA22"/>
      <c r="EAB22"/>
      <c r="EAC22"/>
      <c r="EAD22"/>
      <c r="EAE22"/>
      <c r="EAF22"/>
      <c r="EAG22"/>
      <c r="EAH22"/>
      <c r="EAI22"/>
      <c r="EAJ22"/>
      <c r="EAK22"/>
      <c r="EAL22"/>
      <c r="EAM22"/>
      <c r="EAN22"/>
      <c r="EAO22"/>
      <c r="EAP22"/>
      <c r="EAQ22"/>
      <c r="EAR22"/>
      <c r="EAS22"/>
      <c r="EAT22"/>
      <c r="EAU22"/>
      <c r="EAV22"/>
      <c r="EAW22"/>
      <c r="EAX22"/>
      <c r="EAY22"/>
      <c r="EAZ22"/>
      <c r="EBA22"/>
      <c r="EBB22"/>
      <c r="EBC22"/>
      <c r="EBD22"/>
      <c r="EBE22"/>
      <c r="EBF22"/>
      <c r="EBG22"/>
      <c r="EBH22"/>
      <c r="EBI22"/>
      <c r="EBJ22"/>
      <c r="EBK22"/>
      <c r="EBL22"/>
      <c r="EBM22"/>
      <c r="EBN22"/>
      <c r="EBO22"/>
      <c r="EBP22"/>
      <c r="EBQ22"/>
      <c r="EBR22"/>
      <c r="EBS22"/>
      <c r="EBT22"/>
      <c r="EBU22"/>
      <c r="EBV22"/>
      <c r="EBW22"/>
      <c r="EBX22"/>
      <c r="EBY22"/>
      <c r="EBZ22"/>
      <c r="ECA22"/>
      <c r="ECB22"/>
      <c r="ECC22"/>
      <c r="ECD22"/>
      <c r="ECE22"/>
      <c r="ECF22"/>
      <c r="ECG22"/>
      <c r="ECH22"/>
      <c r="ECI22"/>
      <c r="ECJ22"/>
      <c r="ECK22"/>
      <c r="ECL22"/>
      <c r="ECM22"/>
      <c r="ECN22"/>
      <c r="ECO22"/>
      <c r="ECP22"/>
      <c r="ECQ22"/>
      <c r="ECR22"/>
      <c r="ECS22"/>
      <c r="ECT22"/>
      <c r="ECU22"/>
      <c r="ECV22"/>
      <c r="ECW22"/>
      <c r="ECX22"/>
      <c r="ECY22"/>
      <c r="ECZ22"/>
      <c r="EDA22"/>
      <c r="EDB22"/>
      <c r="EDC22"/>
      <c r="EDD22"/>
      <c r="EDE22"/>
      <c r="EDF22"/>
      <c r="EDG22"/>
      <c r="EDH22"/>
      <c r="EDI22"/>
      <c r="EDJ22"/>
      <c r="EDK22"/>
      <c r="EDL22"/>
      <c r="EDM22"/>
      <c r="EDN22"/>
      <c r="EDO22"/>
      <c r="EDP22"/>
      <c r="EDQ22"/>
      <c r="EDR22"/>
      <c r="EDS22"/>
      <c r="EDT22"/>
      <c r="EDU22"/>
      <c r="EDV22"/>
      <c r="EDW22"/>
      <c r="EDX22"/>
      <c r="EDY22"/>
      <c r="EDZ22"/>
      <c r="EEA22"/>
      <c r="EEB22"/>
      <c r="EEC22"/>
      <c r="EED22"/>
      <c r="EEE22"/>
      <c r="EEF22"/>
      <c r="EEG22"/>
      <c r="EEH22"/>
      <c r="EEI22"/>
      <c r="EEJ22"/>
      <c r="EEK22"/>
      <c r="EEL22"/>
      <c r="EEM22"/>
      <c r="EEN22"/>
      <c r="EEO22"/>
      <c r="EEP22"/>
      <c r="EEQ22"/>
      <c r="EER22"/>
      <c r="EES22"/>
      <c r="EET22"/>
      <c r="EEU22"/>
      <c r="EEV22"/>
      <c r="EEW22"/>
      <c r="EEX22"/>
      <c r="EEY22"/>
      <c r="EEZ22"/>
      <c r="EFA22"/>
      <c r="EFB22"/>
      <c r="EFC22"/>
      <c r="EFD22"/>
      <c r="EFE22"/>
      <c r="EFF22"/>
      <c r="EFG22"/>
      <c r="EFH22"/>
      <c r="EFI22"/>
      <c r="EFJ22"/>
      <c r="EFK22"/>
      <c r="EFL22"/>
      <c r="EFM22"/>
      <c r="EFN22"/>
      <c r="EFO22"/>
      <c r="EFP22"/>
      <c r="EFQ22"/>
      <c r="EFR22"/>
      <c r="EFS22"/>
      <c r="EFT22"/>
      <c r="EFU22"/>
      <c r="EFV22"/>
      <c r="EFW22"/>
      <c r="EFX22"/>
      <c r="EFY22"/>
      <c r="EFZ22"/>
      <c r="EGA22"/>
      <c r="EGB22"/>
      <c r="EGC22"/>
      <c r="EGD22"/>
      <c r="EGE22"/>
      <c r="EGF22"/>
      <c r="EGG22"/>
      <c r="EGH22"/>
      <c r="EGI22"/>
      <c r="EGJ22"/>
      <c r="EGK22"/>
      <c r="EGL22"/>
      <c r="EGM22"/>
      <c r="EGN22"/>
      <c r="EGO22"/>
      <c r="EGP22"/>
      <c r="EGQ22"/>
      <c r="EGR22"/>
      <c r="EGS22"/>
      <c r="EGT22"/>
      <c r="EGU22"/>
      <c r="EGV22"/>
      <c r="EGW22"/>
      <c r="EGX22"/>
      <c r="EGY22"/>
      <c r="EGZ22"/>
      <c r="EHA22"/>
      <c r="EHB22"/>
      <c r="EHC22"/>
      <c r="EHD22"/>
      <c r="EHE22"/>
      <c r="EHF22"/>
      <c r="EHG22"/>
      <c r="EHH22"/>
      <c r="EHI22"/>
      <c r="EHJ22"/>
      <c r="EHK22"/>
      <c r="EHL22"/>
      <c r="EHM22"/>
      <c r="EHN22"/>
      <c r="EHO22"/>
      <c r="EHP22"/>
      <c r="EHQ22"/>
      <c r="EHR22"/>
      <c r="EHS22"/>
      <c r="EHT22"/>
      <c r="EHU22"/>
      <c r="EHV22"/>
      <c r="EHW22"/>
      <c r="EHX22"/>
      <c r="EHY22"/>
      <c r="EHZ22"/>
      <c r="EIA22"/>
      <c r="EIB22"/>
      <c r="EIC22"/>
      <c r="EID22"/>
      <c r="EIE22"/>
      <c r="EIF22"/>
      <c r="EIG22"/>
      <c r="EIH22"/>
      <c r="EII22"/>
      <c r="EIJ22"/>
      <c r="EIK22"/>
      <c r="EIL22"/>
      <c r="EIM22"/>
      <c r="EIN22"/>
      <c r="EIO22"/>
      <c r="EIP22"/>
      <c r="EIQ22"/>
      <c r="EIR22"/>
      <c r="EIS22"/>
      <c r="EIT22"/>
      <c r="EIU22"/>
      <c r="EIV22"/>
      <c r="EIW22"/>
      <c r="EIX22"/>
      <c r="EIY22"/>
      <c r="EIZ22"/>
      <c r="EJA22"/>
      <c r="EJB22"/>
      <c r="EJC22"/>
      <c r="EJD22"/>
      <c r="EJE22"/>
      <c r="EJF22"/>
      <c r="EJG22"/>
      <c r="EJH22"/>
      <c r="EJI22"/>
      <c r="EJJ22"/>
      <c r="EJK22"/>
      <c r="EJL22"/>
      <c r="EJM22"/>
      <c r="EJN22"/>
      <c r="EJO22"/>
      <c r="EJP22"/>
      <c r="EJQ22"/>
      <c r="EJR22"/>
      <c r="EJS22"/>
      <c r="EJT22"/>
      <c r="EJU22"/>
      <c r="EJV22"/>
      <c r="EJW22"/>
      <c r="EJX22"/>
      <c r="EJY22"/>
      <c r="EJZ22"/>
      <c r="EKA22"/>
      <c r="EKB22"/>
      <c r="EKC22"/>
      <c r="EKD22"/>
      <c r="EKE22"/>
      <c r="EKF22"/>
      <c r="EKG22"/>
      <c r="EKH22"/>
      <c r="EKI22"/>
      <c r="EKJ22"/>
      <c r="EKK22"/>
      <c r="EKL22"/>
      <c r="EKM22"/>
      <c r="EKN22"/>
      <c r="EKO22"/>
      <c r="EKP22"/>
      <c r="EKQ22"/>
      <c r="EKR22"/>
      <c r="EKS22"/>
      <c r="EKT22"/>
      <c r="EKU22"/>
      <c r="EKV22"/>
      <c r="EKW22"/>
      <c r="EKX22"/>
      <c r="EKY22"/>
      <c r="EKZ22"/>
      <c r="ELA22"/>
      <c r="ELB22"/>
      <c r="ELC22"/>
      <c r="ELD22"/>
      <c r="ELE22"/>
      <c r="ELF22"/>
      <c r="ELG22"/>
      <c r="ELH22"/>
      <c r="ELI22"/>
      <c r="ELJ22"/>
      <c r="ELK22"/>
      <c r="ELL22"/>
      <c r="ELM22"/>
      <c r="ELN22"/>
      <c r="ELO22"/>
      <c r="ELP22"/>
      <c r="ELQ22"/>
      <c r="ELR22"/>
      <c r="ELS22"/>
      <c r="ELT22"/>
      <c r="ELU22"/>
      <c r="ELV22"/>
      <c r="ELW22"/>
      <c r="ELX22"/>
      <c r="ELY22"/>
      <c r="ELZ22"/>
      <c r="EMA22"/>
      <c r="EMB22"/>
      <c r="EMC22"/>
      <c r="EMD22"/>
      <c r="EME22"/>
      <c r="EMF22"/>
      <c r="EMG22"/>
      <c r="EMH22"/>
      <c r="EMI22"/>
      <c r="EMJ22"/>
      <c r="EMK22"/>
      <c r="EML22"/>
      <c r="EMM22"/>
      <c r="EMN22"/>
      <c r="EMO22"/>
      <c r="EMP22"/>
      <c r="EMQ22"/>
      <c r="EMR22"/>
      <c r="EMS22"/>
      <c r="EMT22"/>
      <c r="EMU22"/>
      <c r="EMV22"/>
      <c r="EMW22"/>
      <c r="EMX22"/>
      <c r="EMY22"/>
      <c r="EMZ22"/>
      <c r="ENA22"/>
      <c r="ENB22"/>
      <c r="ENC22"/>
      <c r="END22"/>
      <c r="ENE22"/>
      <c r="ENF22"/>
      <c r="ENG22"/>
      <c r="ENH22"/>
      <c r="ENI22"/>
      <c r="ENJ22"/>
      <c r="ENK22"/>
      <c r="ENL22"/>
      <c r="ENM22"/>
      <c r="ENN22"/>
      <c r="ENO22"/>
      <c r="ENP22"/>
      <c r="ENQ22"/>
      <c r="ENR22"/>
      <c r="ENS22"/>
      <c r="ENT22"/>
      <c r="ENU22"/>
      <c r="ENV22"/>
      <c r="ENW22"/>
      <c r="ENX22"/>
      <c r="ENY22"/>
      <c r="ENZ22"/>
      <c r="EOA22"/>
      <c r="EOB22"/>
      <c r="EOC22"/>
      <c r="EOD22"/>
      <c r="EOE22"/>
      <c r="EOF22"/>
      <c r="EOG22"/>
      <c r="EOH22"/>
      <c r="EOI22"/>
      <c r="EOJ22"/>
      <c r="EOK22"/>
      <c r="EOL22"/>
      <c r="EOM22"/>
      <c r="EON22"/>
      <c r="EOO22"/>
      <c r="EOP22"/>
      <c r="EOQ22"/>
      <c r="EOR22"/>
      <c r="EOS22"/>
      <c r="EOT22"/>
      <c r="EOU22"/>
      <c r="EOV22"/>
      <c r="EOW22"/>
      <c r="EOX22"/>
      <c r="EOY22"/>
      <c r="EOZ22"/>
      <c r="EPA22"/>
      <c r="EPB22"/>
      <c r="EPC22"/>
      <c r="EPD22"/>
      <c r="EPE22"/>
      <c r="EPF22"/>
      <c r="EPG22"/>
      <c r="EPH22"/>
      <c r="EPI22"/>
      <c r="EPJ22"/>
      <c r="EPK22"/>
      <c r="EPL22"/>
      <c r="EPM22"/>
      <c r="EPN22"/>
      <c r="EPO22"/>
      <c r="EPP22"/>
      <c r="EPQ22"/>
      <c r="EPR22"/>
      <c r="EPS22"/>
      <c r="EPT22"/>
      <c r="EPU22"/>
      <c r="EPV22"/>
      <c r="EPW22"/>
      <c r="EPX22"/>
      <c r="EPY22"/>
      <c r="EPZ22"/>
      <c r="EQA22"/>
      <c r="EQB22"/>
      <c r="EQC22"/>
      <c r="EQD22"/>
      <c r="EQE22"/>
      <c r="EQF22"/>
      <c r="EQG22"/>
      <c r="EQH22"/>
      <c r="EQI22"/>
      <c r="EQJ22"/>
      <c r="EQK22"/>
      <c r="EQL22"/>
      <c r="EQM22"/>
      <c r="EQN22"/>
      <c r="EQO22"/>
      <c r="EQP22"/>
      <c r="EQQ22"/>
      <c r="EQR22"/>
      <c r="EQS22"/>
      <c r="EQT22"/>
      <c r="EQU22"/>
      <c r="EQV22"/>
      <c r="EQW22"/>
      <c r="EQX22"/>
      <c r="EQY22"/>
      <c r="EQZ22"/>
      <c r="ERA22"/>
      <c r="ERB22"/>
      <c r="ERC22"/>
      <c r="ERD22"/>
      <c r="ERE22"/>
      <c r="ERF22"/>
      <c r="ERG22"/>
      <c r="ERH22"/>
      <c r="ERI22"/>
      <c r="ERJ22"/>
      <c r="ERK22"/>
      <c r="ERL22"/>
      <c r="ERM22"/>
      <c r="ERN22"/>
      <c r="ERO22"/>
      <c r="ERP22"/>
      <c r="ERQ22"/>
      <c r="ERR22"/>
      <c r="ERS22"/>
      <c r="ERT22"/>
      <c r="ERU22"/>
      <c r="ERV22"/>
      <c r="ERW22"/>
      <c r="ERX22"/>
      <c r="ERY22"/>
      <c r="ERZ22"/>
      <c r="ESA22"/>
      <c r="ESB22"/>
      <c r="ESC22"/>
      <c r="ESD22"/>
      <c r="ESE22"/>
      <c r="ESF22"/>
      <c r="ESG22"/>
      <c r="ESH22"/>
      <c r="ESI22"/>
      <c r="ESJ22"/>
      <c r="ESK22"/>
      <c r="ESL22"/>
      <c r="ESM22"/>
      <c r="ESN22"/>
      <c r="ESO22"/>
      <c r="ESP22"/>
      <c r="ESQ22"/>
      <c r="ESR22"/>
      <c r="ESS22"/>
      <c r="EST22"/>
      <c r="ESU22"/>
      <c r="ESV22"/>
      <c r="ESW22"/>
      <c r="ESX22"/>
      <c r="ESY22"/>
      <c r="ESZ22"/>
      <c r="ETA22"/>
      <c r="ETB22"/>
      <c r="ETC22"/>
      <c r="ETD22"/>
      <c r="ETE22"/>
      <c r="ETF22"/>
      <c r="ETG22"/>
      <c r="ETH22"/>
      <c r="ETI22"/>
      <c r="ETJ22"/>
      <c r="ETK22"/>
      <c r="ETL22"/>
      <c r="ETM22"/>
      <c r="ETN22"/>
      <c r="ETO22"/>
      <c r="ETP22"/>
      <c r="ETQ22"/>
      <c r="ETR22"/>
      <c r="ETS22"/>
      <c r="ETT22"/>
      <c r="ETU22"/>
      <c r="ETV22"/>
      <c r="ETW22"/>
      <c r="ETX22"/>
      <c r="ETY22"/>
      <c r="ETZ22"/>
      <c r="EUA22"/>
      <c r="EUB22"/>
      <c r="EUC22"/>
      <c r="EUD22"/>
      <c r="EUE22"/>
      <c r="EUF22"/>
      <c r="EUG22"/>
      <c r="EUH22"/>
      <c r="EUI22"/>
      <c r="EUJ22"/>
      <c r="EUK22"/>
      <c r="EUL22"/>
      <c r="EUM22"/>
      <c r="EUN22"/>
      <c r="EUO22"/>
      <c r="EUP22"/>
      <c r="EUQ22"/>
      <c r="EUR22"/>
      <c r="EUS22"/>
      <c r="EUT22"/>
      <c r="EUU22"/>
      <c r="EUV22"/>
      <c r="EUW22"/>
      <c r="EUX22"/>
      <c r="EUY22"/>
      <c r="EUZ22"/>
      <c r="EVA22"/>
      <c r="EVB22"/>
      <c r="EVC22"/>
      <c r="EVD22"/>
      <c r="EVE22"/>
      <c r="EVF22"/>
      <c r="EVG22"/>
      <c r="EVH22"/>
      <c r="EVI22"/>
      <c r="EVJ22"/>
      <c r="EVK22"/>
      <c r="EVL22"/>
      <c r="EVM22"/>
      <c r="EVN22"/>
      <c r="EVO22"/>
      <c r="EVP22"/>
      <c r="EVQ22"/>
      <c r="EVR22"/>
      <c r="EVS22"/>
      <c r="EVT22"/>
      <c r="EVU22"/>
      <c r="EVV22"/>
      <c r="EVW22"/>
      <c r="EVX22"/>
      <c r="EVY22"/>
      <c r="EVZ22"/>
      <c r="EWA22"/>
      <c r="EWB22"/>
      <c r="EWC22"/>
      <c r="EWD22"/>
      <c r="EWE22"/>
      <c r="EWF22"/>
      <c r="EWG22"/>
      <c r="EWH22"/>
      <c r="EWI22"/>
      <c r="EWJ22"/>
      <c r="EWK22"/>
      <c r="EWL22"/>
      <c r="EWM22"/>
      <c r="EWN22"/>
      <c r="EWO22"/>
      <c r="EWP22"/>
      <c r="EWQ22"/>
      <c r="EWR22"/>
      <c r="EWS22"/>
      <c r="EWT22"/>
      <c r="EWU22"/>
      <c r="EWV22"/>
      <c r="EWW22"/>
      <c r="EWX22"/>
      <c r="EWY22"/>
      <c r="EWZ22"/>
      <c r="EXA22"/>
      <c r="EXB22"/>
      <c r="EXC22"/>
      <c r="EXD22"/>
      <c r="EXE22"/>
      <c r="EXF22"/>
      <c r="EXG22"/>
      <c r="EXH22"/>
      <c r="EXI22"/>
      <c r="EXJ22"/>
      <c r="EXK22"/>
      <c r="EXL22"/>
      <c r="EXM22"/>
      <c r="EXN22"/>
      <c r="EXO22"/>
      <c r="EXP22"/>
      <c r="EXQ22"/>
      <c r="EXR22"/>
      <c r="EXS22"/>
      <c r="EXT22"/>
      <c r="EXU22"/>
      <c r="EXV22"/>
      <c r="EXW22"/>
      <c r="EXX22"/>
      <c r="EXY22"/>
      <c r="EXZ22"/>
      <c r="EYA22"/>
      <c r="EYB22"/>
      <c r="EYC22"/>
      <c r="EYD22"/>
      <c r="EYE22"/>
      <c r="EYF22"/>
      <c r="EYG22"/>
      <c r="EYH22"/>
      <c r="EYI22"/>
      <c r="EYJ22"/>
      <c r="EYK22"/>
      <c r="EYL22"/>
      <c r="EYM22"/>
      <c r="EYN22"/>
      <c r="EYO22"/>
      <c r="EYP22"/>
      <c r="EYQ22"/>
      <c r="EYR22"/>
      <c r="EYS22"/>
      <c r="EYT22"/>
      <c r="EYU22"/>
      <c r="EYV22"/>
      <c r="EYW22"/>
      <c r="EYX22"/>
      <c r="EYY22"/>
      <c r="EYZ22"/>
      <c r="EZA22"/>
      <c r="EZB22"/>
      <c r="EZC22"/>
      <c r="EZD22"/>
      <c r="EZE22"/>
      <c r="EZF22"/>
      <c r="EZG22"/>
      <c r="EZH22"/>
      <c r="EZI22"/>
      <c r="EZJ22"/>
      <c r="EZK22"/>
      <c r="EZL22"/>
      <c r="EZM22"/>
      <c r="EZN22"/>
      <c r="EZO22"/>
      <c r="EZP22"/>
      <c r="EZQ22"/>
      <c r="EZR22"/>
      <c r="EZS22"/>
      <c r="EZT22"/>
      <c r="EZU22"/>
      <c r="EZV22"/>
      <c r="EZW22"/>
      <c r="EZX22"/>
      <c r="EZY22"/>
      <c r="EZZ22"/>
      <c r="FAA22"/>
      <c r="FAB22"/>
      <c r="FAC22"/>
      <c r="FAD22"/>
      <c r="FAE22"/>
      <c r="FAF22"/>
      <c r="FAG22"/>
      <c r="FAH22"/>
      <c r="FAI22"/>
      <c r="FAJ22"/>
      <c r="FAK22"/>
      <c r="FAL22"/>
      <c r="FAM22"/>
      <c r="FAN22"/>
      <c r="FAO22"/>
      <c r="FAP22"/>
      <c r="FAQ22"/>
      <c r="FAR22"/>
      <c r="FAS22"/>
      <c r="FAT22"/>
      <c r="FAU22"/>
      <c r="FAV22"/>
      <c r="FAW22"/>
      <c r="FAX22"/>
      <c r="FAY22"/>
      <c r="FAZ22"/>
      <c r="FBA22"/>
      <c r="FBB22"/>
      <c r="FBC22"/>
      <c r="FBD22"/>
      <c r="FBE22"/>
      <c r="FBF22"/>
      <c r="FBG22"/>
      <c r="FBH22"/>
      <c r="FBI22"/>
      <c r="FBJ22"/>
      <c r="FBK22"/>
      <c r="FBL22"/>
      <c r="FBM22"/>
      <c r="FBN22"/>
      <c r="FBO22"/>
      <c r="FBP22"/>
      <c r="FBQ22"/>
      <c r="FBR22"/>
      <c r="FBS22"/>
      <c r="FBT22"/>
      <c r="FBU22"/>
      <c r="FBV22"/>
      <c r="FBW22"/>
      <c r="FBX22"/>
      <c r="FBY22"/>
      <c r="FBZ22"/>
      <c r="FCA22"/>
      <c r="FCB22"/>
      <c r="FCC22"/>
      <c r="FCD22"/>
      <c r="FCE22"/>
      <c r="FCF22"/>
      <c r="FCG22"/>
      <c r="FCH22"/>
      <c r="FCI22"/>
      <c r="FCJ22"/>
      <c r="FCK22"/>
      <c r="FCL22"/>
      <c r="FCM22"/>
      <c r="FCN22"/>
      <c r="FCO22"/>
      <c r="FCP22"/>
      <c r="FCQ22"/>
      <c r="FCR22"/>
      <c r="FCS22"/>
      <c r="FCT22"/>
      <c r="FCU22"/>
      <c r="FCV22"/>
      <c r="FCW22"/>
      <c r="FCX22"/>
      <c r="FCY22"/>
      <c r="FCZ22"/>
      <c r="FDA22"/>
      <c r="FDB22"/>
      <c r="FDC22"/>
      <c r="FDD22"/>
      <c r="FDE22"/>
      <c r="FDF22"/>
      <c r="FDG22"/>
      <c r="FDH22"/>
      <c r="FDI22"/>
      <c r="FDJ22"/>
      <c r="FDK22"/>
      <c r="FDL22"/>
      <c r="FDM22"/>
      <c r="FDN22"/>
      <c r="FDO22"/>
      <c r="FDP22"/>
      <c r="FDQ22"/>
      <c r="FDR22"/>
      <c r="FDS22"/>
      <c r="FDT22"/>
      <c r="FDU22"/>
      <c r="FDV22"/>
      <c r="FDW22"/>
      <c r="FDX22"/>
      <c r="FDY22"/>
      <c r="FDZ22"/>
      <c r="FEA22"/>
      <c r="FEB22"/>
      <c r="FEC22"/>
      <c r="FED22"/>
      <c r="FEE22"/>
      <c r="FEF22"/>
      <c r="FEG22"/>
      <c r="FEH22"/>
      <c r="FEI22"/>
      <c r="FEJ22"/>
      <c r="FEK22"/>
      <c r="FEL22"/>
      <c r="FEM22"/>
      <c r="FEN22"/>
      <c r="FEO22"/>
      <c r="FEP22"/>
      <c r="FEQ22"/>
      <c r="FER22"/>
      <c r="FES22"/>
      <c r="FET22"/>
      <c r="FEU22"/>
      <c r="FEV22"/>
      <c r="FEW22"/>
      <c r="FEX22"/>
      <c r="FEY22"/>
      <c r="FEZ22"/>
      <c r="FFA22"/>
      <c r="FFB22"/>
      <c r="FFC22"/>
      <c r="FFD22"/>
      <c r="FFE22"/>
      <c r="FFF22"/>
      <c r="FFG22"/>
      <c r="FFH22"/>
      <c r="FFI22"/>
      <c r="FFJ22"/>
      <c r="FFK22"/>
      <c r="FFL22"/>
      <c r="FFM22"/>
      <c r="FFN22"/>
      <c r="FFO22"/>
      <c r="FFP22"/>
      <c r="FFQ22"/>
      <c r="FFR22"/>
      <c r="FFS22"/>
      <c r="FFT22"/>
      <c r="FFU22"/>
      <c r="FFV22"/>
      <c r="FFW22"/>
      <c r="FFX22"/>
      <c r="FFY22"/>
      <c r="FFZ22"/>
      <c r="FGA22"/>
      <c r="FGB22"/>
      <c r="FGC22"/>
      <c r="FGD22"/>
      <c r="FGE22"/>
      <c r="FGF22"/>
      <c r="FGG22"/>
      <c r="FGH22"/>
      <c r="FGI22"/>
      <c r="FGJ22"/>
      <c r="FGK22"/>
      <c r="FGL22"/>
      <c r="FGM22"/>
      <c r="FGN22"/>
      <c r="FGO22"/>
      <c r="FGP22"/>
      <c r="FGQ22"/>
      <c r="FGR22"/>
      <c r="FGS22"/>
      <c r="FGT22"/>
      <c r="FGU22"/>
      <c r="FGV22"/>
      <c r="FGW22"/>
      <c r="FGX22"/>
      <c r="FGY22"/>
      <c r="FGZ22"/>
      <c r="FHA22"/>
      <c r="FHB22"/>
      <c r="FHC22"/>
      <c r="FHD22"/>
      <c r="FHE22"/>
      <c r="FHF22"/>
      <c r="FHG22"/>
      <c r="FHH22"/>
      <c r="FHI22"/>
      <c r="FHJ22"/>
      <c r="FHK22"/>
      <c r="FHL22"/>
      <c r="FHM22"/>
      <c r="FHN22"/>
      <c r="FHO22"/>
      <c r="FHP22"/>
      <c r="FHQ22"/>
      <c r="FHR22"/>
      <c r="FHS22"/>
      <c r="FHT22"/>
      <c r="FHU22"/>
      <c r="FHV22"/>
      <c r="FHW22"/>
      <c r="FHX22"/>
      <c r="FHY22"/>
      <c r="FHZ22"/>
      <c r="FIA22"/>
      <c r="FIB22"/>
      <c r="FIC22"/>
      <c r="FID22"/>
      <c r="FIE22"/>
      <c r="FIF22"/>
      <c r="FIG22"/>
      <c r="FIH22"/>
      <c r="FII22"/>
      <c r="FIJ22"/>
      <c r="FIK22"/>
      <c r="FIL22"/>
      <c r="FIM22"/>
      <c r="FIN22"/>
      <c r="FIO22"/>
      <c r="FIP22"/>
      <c r="FIQ22"/>
      <c r="FIR22"/>
      <c r="FIS22"/>
      <c r="FIT22"/>
      <c r="FIU22"/>
      <c r="FIV22"/>
      <c r="FIW22"/>
      <c r="FIX22"/>
      <c r="FIY22"/>
      <c r="FIZ22"/>
      <c r="FJA22"/>
      <c r="FJB22"/>
      <c r="FJC22"/>
      <c r="FJD22"/>
      <c r="FJE22"/>
      <c r="FJF22"/>
      <c r="FJG22"/>
      <c r="FJH22"/>
      <c r="FJI22"/>
      <c r="FJJ22"/>
      <c r="FJK22"/>
      <c r="FJL22"/>
      <c r="FJM22"/>
      <c r="FJN22"/>
      <c r="FJO22"/>
      <c r="FJP22"/>
      <c r="FJQ22"/>
      <c r="FJR22"/>
      <c r="FJS22"/>
      <c r="FJT22"/>
      <c r="FJU22"/>
      <c r="FJV22"/>
      <c r="FJW22"/>
      <c r="FJX22"/>
      <c r="FJY22"/>
      <c r="FJZ22"/>
      <c r="FKA22"/>
      <c r="FKB22"/>
      <c r="FKC22"/>
      <c r="FKD22"/>
      <c r="FKE22"/>
      <c r="FKF22"/>
      <c r="FKG22"/>
      <c r="FKH22"/>
      <c r="FKI22"/>
      <c r="FKJ22"/>
      <c r="FKK22"/>
      <c r="FKL22"/>
      <c r="FKM22"/>
      <c r="FKN22"/>
      <c r="FKO22"/>
      <c r="FKP22"/>
      <c r="FKQ22"/>
      <c r="FKR22"/>
      <c r="FKS22"/>
      <c r="FKT22"/>
      <c r="FKU22"/>
      <c r="FKV22"/>
      <c r="FKW22"/>
      <c r="FKX22"/>
      <c r="FKY22"/>
      <c r="FKZ22"/>
      <c r="FLA22"/>
      <c r="FLB22"/>
      <c r="FLC22"/>
      <c r="FLD22"/>
      <c r="FLE22"/>
      <c r="FLF22"/>
      <c r="FLG22"/>
      <c r="FLH22"/>
      <c r="FLI22"/>
      <c r="FLJ22"/>
      <c r="FLK22"/>
      <c r="FLL22"/>
      <c r="FLM22"/>
      <c r="FLN22"/>
      <c r="FLO22"/>
      <c r="FLP22"/>
      <c r="FLQ22"/>
      <c r="FLR22"/>
      <c r="FLS22"/>
      <c r="FLT22"/>
      <c r="FLU22"/>
      <c r="FLV22"/>
      <c r="FLW22"/>
      <c r="FLX22"/>
      <c r="FLY22"/>
      <c r="FLZ22"/>
      <c r="FMA22"/>
      <c r="FMB22"/>
      <c r="FMC22"/>
      <c r="FMD22"/>
      <c r="FME22"/>
      <c r="FMF22"/>
      <c r="FMG22"/>
      <c r="FMH22"/>
      <c r="FMI22"/>
      <c r="FMJ22"/>
      <c r="FMK22"/>
      <c r="FML22"/>
      <c r="FMM22"/>
      <c r="FMN22"/>
      <c r="FMO22"/>
      <c r="FMP22"/>
      <c r="FMQ22"/>
      <c r="FMR22"/>
      <c r="FMS22"/>
      <c r="FMT22"/>
      <c r="FMU22"/>
      <c r="FMV22"/>
      <c r="FMW22"/>
      <c r="FMX22"/>
      <c r="FMY22"/>
      <c r="FMZ22"/>
      <c r="FNA22"/>
      <c r="FNB22"/>
      <c r="FNC22"/>
      <c r="FND22"/>
      <c r="FNE22"/>
      <c r="FNF22"/>
      <c r="FNG22"/>
      <c r="FNH22"/>
      <c r="FNI22"/>
      <c r="FNJ22"/>
      <c r="FNK22"/>
      <c r="FNL22"/>
      <c r="FNM22"/>
      <c r="FNN22"/>
      <c r="FNO22"/>
      <c r="FNP22"/>
      <c r="FNQ22"/>
      <c r="FNR22"/>
      <c r="FNS22"/>
      <c r="FNT22"/>
      <c r="FNU22"/>
      <c r="FNV22"/>
      <c r="FNW22"/>
      <c r="FNX22"/>
      <c r="FNY22"/>
      <c r="FNZ22"/>
      <c r="FOA22"/>
      <c r="FOB22"/>
      <c r="FOC22"/>
      <c r="FOD22"/>
      <c r="FOE22"/>
      <c r="FOF22"/>
      <c r="FOG22"/>
      <c r="FOH22"/>
      <c r="FOI22"/>
      <c r="FOJ22"/>
      <c r="FOK22"/>
      <c r="FOL22"/>
      <c r="FOM22"/>
      <c r="FON22"/>
      <c r="FOO22"/>
      <c r="FOP22"/>
      <c r="FOQ22"/>
      <c r="FOR22"/>
      <c r="FOS22"/>
      <c r="FOT22"/>
      <c r="FOU22"/>
      <c r="FOV22"/>
      <c r="FOW22"/>
      <c r="FOX22"/>
      <c r="FOY22"/>
      <c r="FOZ22"/>
      <c r="FPA22"/>
      <c r="FPB22"/>
      <c r="FPC22"/>
      <c r="FPD22"/>
      <c r="FPE22"/>
      <c r="FPF22"/>
      <c r="FPG22"/>
      <c r="FPH22"/>
      <c r="FPI22"/>
      <c r="FPJ22"/>
      <c r="FPK22"/>
      <c r="FPL22"/>
      <c r="FPM22"/>
      <c r="FPN22"/>
      <c r="FPO22"/>
      <c r="FPP22"/>
      <c r="FPQ22"/>
      <c r="FPR22"/>
      <c r="FPS22"/>
      <c r="FPT22"/>
      <c r="FPU22"/>
      <c r="FPV22"/>
      <c r="FPW22"/>
      <c r="FPX22"/>
      <c r="FPY22"/>
      <c r="FPZ22"/>
      <c r="FQA22"/>
      <c r="FQB22"/>
      <c r="FQC22"/>
      <c r="FQD22"/>
      <c r="FQE22"/>
      <c r="FQF22"/>
      <c r="FQG22"/>
      <c r="FQH22"/>
      <c r="FQI22"/>
      <c r="FQJ22"/>
      <c r="FQK22"/>
      <c r="FQL22"/>
      <c r="FQM22"/>
      <c r="FQN22"/>
      <c r="FQO22"/>
      <c r="FQP22"/>
      <c r="FQQ22"/>
      <c r="FQR22"/>
      <c r="FQS22"/>
      <c r="FQT22"/>
      <c r="FQU22"/>
      <c r="FQV22"/>
      <c r="FQW22"/>
      <c r="FQX22"/>
      <c r="FQY22"/>
      <c r="FQZ22"/>
      <c r="FRA22"/>
      <c r="FRB22"/>
      <c r="FRC22"/>
      <c r="FRD22"/>
      <c r="FRE22"/>
      <c r="FRF22"/>
      <c r="FRG22"/>
      <c r="FRH22"/>
      <c r="FRI22"/>
      <c r="FRJ22"/>
      <c r="FRK22"/>
      <c r="FRL22"/>
      <c r="FRM22"/>
      <c r="FRN22"/>
      <c r="FRO22"/>
      <c r="FRP22"/>
      <c r="FRQ22"/>
      <c r="FRR22"/>
      <c r="FRS22"/>
      <c r="FRT22"/>
      <c r="FRU22"/>
      <c r="FRV22"/>
      <c r="FRW22"/>
      <c r="FRX22"/>
      <c r="FRY22"/>
      <c r="FRZ22"/>
      <c r="FSA22"/>
      <c r="FSB22"/>
      <c r="FSC22"/>
      <c r="FSD22"/>
      <c r="FSE22"/>
      <c r="FSF22"/>
      <c r="FSG22"/>
      <c r="FSH22"/>
      <c r="FSI22"/>
      <c r="FSJ22"/>
      <c r="FSK22"/>
      <c r="FSL22"/>
      <c r="FSM22"/>
      <c r="FSN22"/>
      <c r="FSO22"/>
      <c r="FSP22"/>
      <c r="FSQ22"/>
      <c r="FSR22"/>
      <c r="FSS22"/>
      <c r="FST22"/>
      <c r="FSU22"/>
      <c r="FSV22"/>
      <c r="FSW22"/>
      <c r="FSX22"/>
      <c r="FSY22"/>
      <c r="FSZ22"/>
      <c r="FTA22"/>
      <c r="FTB22"/>
      <c r="FTC22"/>
      <c r="FTD22"/>
      <c r="FTE22"/>
      <c r="FTF22"/>
      <c r="FTG22"/>
      <c r="FTH22"/>
      <c r="FTI22"/>
      <c r="FTJ22"/>
      <c r="FTK22"/>
      <c r="FTL22"/>
      <c r="FTM22"/>
      <c r="FTN22"/>
      <c r="FTO22"/>
      <c r="FTP22"/>
      <c r="FTQ22"/>
      <c r="FTR22"/>
      <c r="FTS22"/>
      <c r="FTT22"/>
      <c r="FTU22"/>
      <c r="FTV22"/>
      <c r="FTW22"/>
      <c r="FTX22"/>
      <c r="FTY22"/>
      <c r="FTZ22"/>
      <c r="FUA22"/>
      <c r="FUB22"/>
      <c r="FUC22"/>
      <c r="FUD22"/>
      <c r="FUE22"/>
      <c r="FUF22"/>
      <c r="FUG22"/>
      <c r="FUH22"/>
      <c r="FUI22"/>
      <c r="FUJ22"/>
      <c r="FUK22"/>
      <c r="FUL22"/>
      <c r="FUM22"/>
      <c r="FUN22"/>
      <c r="FUO22"/>
      <c r="FUP22"/>
      <c r="FUQ22"/>
      <c r="FUR22"/>
      <c r="FUS22"/>
      <c r="FUT22"/>
      <c r="FUU22"/>
      <c r="FUV22"/>
      <c r="FUW22"/>
      <c r="FUX22"/>
      <c r="FUY22"/>
      <c r="FUZ22"/>
      <c r="FVA22"/>
      <c r="FVB22"/>
      <c r="FVC22"/>
      <c r="FVD22"/>
      <c r="FVE22"/>
      <c r="FVF22"/>
      <c r="FVG22"/>
      <c r="FVH22"/>
      <c r="FVI22"/>
      <c r="FVJ22"/>
      <c r="FVK22"/>
      <c r="FVL22"/>
      <c r="FVM22"/>
      <c r="FVN22"/>
      <c r="FVO22"/>
      <c r="FVP22"/>
      <c r="FVQ22"/>
      <c r="FVR22"/>
      <c r="FVS22"/>
      <c r="FVT22"/>
      <c r="FVU22"/>
      <c r="FVV22"/>
      <c r="FVW22"/>
      <c r="FVX22"/>
      <c r="FVY22"/>
      <c r="FVZ22"/>
      <c r="FWA22"/>
      <c r="FWB22"/>
      <c r="FWC22"/>
      <c r="FWD22"/>
      <c r="FWE22"/>
      <c r="FWF22"/>
      <c r="FWG22"/>
      <c r="FWH22"/>
      <c r="FWI22"/>
      <c r="FWJ22"/>
      <c r="FWK22"/>
      <c r="FWL22"/>
      <c r="FWM22"/>
      <c r="FWN22"/>
      <c r="FWO22"/>
      <c r="FWP22"/>
      <c r="FWQ22"/>
      <c r="FWR22"/>
      <c r="FWS22"/>
      <c r="FWT22"/>
      <c r="FWU22"/>
      <c r="FWV22"/>
      <c r="FWW22"/>
      <c r="FWX22"/>
      <c r="FWY22"/>
      <c r="FWZ22"/>
      <c r="FXA22"/>
      <c r="FXB22"/>
      <c r="FXC22"/>
      <c r="FXD22"/>
      <c r="FXE22"/>
      <c r="FXF22"/>
      <c r="FXG22"/>
      <c r="FXH22"/>
      <c r="FXI22"/>
      <c r="FXJ22"/>
      <c r="FXK22"/>
      <c r="FXL22"/>
      <c r="FXM22"/>
      <c r="FXN22"/>
      <c r="FXO22"/>
      <c r="FXP22"/>
      <c r="FXQ22"/>
      <c r="FXR22"/>
      <c r="FXS22"/>
      <c r="FXT22"/>
      <c r="FXU22"/>
      <c r="FXV22"/>
      <c r="FXW22"/>
      <c r="FXX22"/>
      <c r="FXY22"/>
      <c r="FXZ22"/>
      <c r="FYA22"/>
      <c r="FYB22"/>
      <c r="FYC22"/>
      <c r="FYD22"/>
      <c r="FYE22"/>
      <c r="FYF22"/>
      <c r="FYG22"/>
      <c r="FYH22"/>
      <c r="FYI22"/>
      <c r="FYJ22"/>
      <c r="FYK22"/>
      <c r="FYL22"/>
      <c r="FYM22"/>
      <c r="FYN22"/>
      <c r="FYO22"/>
      <c r="FYP22"/>
      <c r="FYQ22"/>
      <c r="FYR22"/>
      <c r="FYS22"/>
      <c r="FYT22"/>
      <c r="FYU22"/>
      <c r="FYV22"/>
      <c r="FYW22"/>
      <c r="FYX22"/>
      <c r="FYY22"/>
      <c r="FYZ22"/>
      <c r="FZA22"/>
      <c r="FZB22"/>
      <c r="FZC22"/>
      <c r="FZD22"/>
      <c r="FZE22"/>
      <c r="FZF22"/>
      <c r="FZG22"/>
      <c r="FZH22"/>
      <c r="FZI22"/>
      <c r="FZJ22"/>
      <c r="FZK22"/>
      <c r="FZL22"/>
      <c r="FZM22"/>
      <c r="FZN22"/>
      <c r="FZO22"/>
      <c r="FZP22"/>
      <c r="FZQ22"/>
      <c r="FZR22"/>
      <c r="FZS22"/>
      <c r="FZT22"/>
      <c r="FZU22"/>
      <c r="FZV22"/>
      <c r="FZW22"/>
      <c r="FZX22"/>
      <c r="FZY22"/>
      <c r="FZZ22"/>
      <c r="GAA22"/>
      <c r="GAB22"/>
      <c r="GAC22"/>
      <c r="GAD22"/>
      <c r="GAE22"/>
      <c r="GAF22"/>
      <c r="GAG22"/>
      <c r="GAH22"/>
      <c r="GAI22"/>
      <c r="GAJ22"/>
      <c r="GAK22"/>
      <c r="GAL22"/>
      <c r="GAM22"/>
      <c r="GAN22"/>
      <c r="GAO22"/>
      <c r="GAP22"/>
      <c r="GAQ22"/>
      <c r="GAR22"/>
      <c r="GAS22"/>
      <c r="GAT22"/>
      <c r="GAU22"/>
      <c r="GAV22"/>
      <c r="GAW22"/>
      <c r="GAX22"/>
      <c r="GAY22"/>
      <c r="GAZ22"/>
      <c r="GBA22"/>
      <c r="GBB22"/>
      <c r="GBC22"/>
      <c r="GBD22"/>
      <c r="GBE22"/>
      <c r="GBF22"/>
      <c r="GBG22"/>
      <c r="GBH22"/>
      <c r="GBI22"/>
      <c r="GBJ22"/>
      <c r="GBK22"/>
      <c r="GBL22"/>
      <c r="GBM22"/>
      <c r="GBN22"/>
      <c r="GBO22"/>
      <c r="GBP22"/>
      <c r="GBQ22"/>
      <c r="GBR22"/>
      <c r="GBS22"/>
      <c r="GBT22"/>
      <c r="GBU22"/>
      <c r="GBV22"/>
      <c r="GBW22"/>
      <c r="GBX22"/>
      <c r="GBY22"/>
      <c r="GBZ22"/>
      <c r="GCA22"/>
      <c r="GCB22"/>
      <c r="GCC22"/>
      <c r="GCD22"/>
      <c r="GCE22"/>
      <c r="GCF22"/>
      <c r="GCG22"/>
      <c r="GCH22"/>
      <c r="GCI22"/>
      <c r="GCJ22"/>
      <c r="GCK22"/>
      <c r="GCL22"/>
      <c r="GCM22"/>
      <c r="GCN22"/>
      <c r="GCO22"/>
      <c r="GCP22"/>
      <c r="GCQ22"/>
      <c r="GCR22"/>
      <c r="GCS22"/>
      <c r="GCT22"/>
      <c r="GCU22"/>
      <c r="GCV22"/>
      <c r="GCW22"/>
      <c r="GCX22"/>
      <c r="GCY22"/>
      <c r="GCZ22"/>
      <c r="GDA22"/>
      <c r="GDB22"/>
      <c r="GDC22"/>
      <c r="GDD22"/>
      <c r="GDE22"/>
      <c r="GDF22"/>
      <c r="GDG22"/>
      <c r="GDH22"/>
      <c r="GDI22"/>
      <c r="GDJ22"/>
      <c r="GDK22"/>
      <c r="GDL22"/>
      <c r="GDM22"/>
      <c r="GDN22"/>
      <c r="GDO22"/>
      <c r="GDP22"/>
      <c r="GDQ22"/>
      <c r="GDR22"/>
      <c r="GDS22"/>
      <c r="GDT22"/>
      <c r="GDU22"/>
      <c r="GDV22"/>
      <c r="GDW22"/>
      <c r="GDX22"/>
      <c r="GDY22"/>
      <c r="GDZ22"/>
      <c r="GEA22"/>
      <c r="GEB22"/>
      <c r="GEC22"/>
      <c r="GED22"/>
      <c r="GEE22"/>
      <c r="GEF22"/>
      <c r="GEG22"/>
      <c r="GEH22"/>
      <c r="GEI22"/>
      <c r="GEJ22"/>
      <c r="GEK22"/>
      <c r="GEL22"/>
      <c r="GEM22"/>
      <c r="GEN22"/>
      <c r="GEO22"/>
      <c r="GEP22"/>
      <c r="GEQ22"/>
      <c r="GER22"/>
      <c r="GES22"/>
      <c r="GET22"/>
      <c r="GEU22"/>
      <c r="GEV22"/>
      <c r="GEW22"/>
      <c r="GEX22"/>
      <c r="GEY22"/>
      <c r="GEZ22"/>
      <c r="GFA22"/>
      <c r="GFB22"/>
      <c r="GFC22"/>
      <c r="GFD22"/>
      <c r="GFE22"/>
      <c r="GFF22"/>
      <c r="GFG22"/>
      <c r="GFH22"/>
      <c r="GFI22"/>
      <c r="GFJ22"/>
      <c r="GFK22"/>
      <c r="GFL22"/>
      <c r="GFM22"/>
      <c r="GFN22"/>
      <c r="GFO22"/>
      <c r="GFP22"/>
      <c r="GFQ22"/>
      <c r="GFR22"/>
      <c r="GFS22"/>
      <c r="GFT22"/>
      <c r="GFU22"/>
      <c r="GFV22"/>
      <c r="GFW22"/>
      <c r="GFX22"/>
      <c r="GFY22"/>
      <c r="GFZ22"/>
      <c r="GGA22"/>
      <c r="GGB22"/>
      <c r="GGC22"/>
      <c r="GGD22"/>
      <c r="GGE22"/>
      <c r="GGF22"/>
      <c r="GGG22"/>
      <c r="GGH22"/>
      <c r="GGI22"/>
      <c r="GGJ22"/>
      <c r="GGK22"/>
      <c r="GGL22"/>
      <c r="GGM22"/>
      <c r="GGN22"/>
      <c r="GGO22"/>
      <c r="GGP22"/>
      <c r="GGQ22"/>
      <c r="GGR22"/>
      <c r="GGS22"/>
      <c r="GGT22"/>
      <c r="GGU22"/>
      <c r="GGV22"/>
      <c r="GGW22"/>
      <c r="GGX22"/>
      <c r="GGY22"/>
      <c r="GGZ22"/>
      <c r="GHA22"/>
      <c r="GHB22"/>
      <c r="GHC22"/>
      <c r="GHD22"/>
      <c r="GHE22"/>
      <c r="GHF22"/>
      <c r="GHG22"/>
      <c r="GHH22"/>
      <c r="GHI22"/>
      <c r="GHJ22"/>
      <c r="GHK22"/>
      <c r="GHL22"/>
      <c r="GHM22"/>
      <c r="GHN22"/>
      <c r="GHO22"/>
      <c r="GHP22"/>
      <c r="GHQ22"/>
      <c r="GHR22"/>
      <c r="GHS22"/>
      <c r="GHT22"/>
      <c r="GHU22"/>
      <c r="GHV22"/>
      <c r="GHW22"/>
      <c r="GHX22"/>
      <c r="GHY22"/>
      <c r="GHZ22"/>
      <c r="GIA22"/>
      <c r="GIB22"/>
      <c r="GIC22"/>
      <c r="GID22"/>
      <c r="GIE22"/>
      <c r="GIF22"/>
      <c r="GIG22"/>
      <c r="GIH22"/>
      <c r="GII22"/>
      <c r="GIJ22"/>
      <c r="GIK22"/>
      <c r="GIL22"/>
      <c r="GIM22"/>
      <c r="GIN22"/>
      <c r="GIO22"/>
      <c r="GIP22"/>
      <c r="GIQ22"/>
      <c r="GIR22"/>
      <c r="GIS22"/>
      <c r="GIT22"/>
      <c r="GIU22"/>
      <c r="GIV22"/>
      <c r="GIW22"/>
      <c r="GIX22"/>
      <c r="GIY22"/>
      <c r="GIZ22"/>
      <c r="GJA22"/>
      <c r="GJB22"/>
      <c r="GJC22"/>
      <c r="GJD22"/>
      <c r="GJE22"/>
      <c r="GJF22"/>
      <c r="GJG22"/>
      <c r="GJH22"/>
      <c r="GJI22"/>
      <c r="GJJ22"/>
      <c r="GJK22"/>
      <c r="GJL22"/>
      <c r="GJM22"/>
      <c r="GJN22"/>
      <c r="GJO22"/>
      <c r="GJP22"/>
      <c r="GJQ22"/>
      <c r="GJR22"/>
      <c r="GJS22"/>
      <c r="GJT22"/>
      <c r="GJU22"/>
      <c r="GJV22"/>
      <c r="GJW22"/>
      <c r="GJX22"/>
      <c r="GJY22"/>
      <c r="GJZ22"/>
      <c r="GKA22"/>
      <c r="GKB22"/>
      <c r="GKC22"/>
      <c r="GKD22"/>
      <c r="GKE22"/>
      <c r="GKF22"/>
      <c r="GKG22"/>
      <c r="GKH22"/>
      <c r="GKI22"/>
      <c r="GKJ22"/>
      <c r="GKK22"/>
      <c r="GKL22"/>
      <c r="GKM22"/>
      <c r="GKN22"/>
      <c r="GKO22"/>
      <c r="GKP22"/>
      <c r="GKQ22"/>
      <c r="GKR22"/>
      <c r="GKS22"/>
      <c r="GKT22"/>
      <c r="GKU22"/>
      <c r="GKV22"/>
      <c r="GKW22"/>
      <c r="GKX22"/>
      <c r="GKY22"/>
      <c r="GKZ22"/>
      <c r="GLA22"/>
      <c r="GLB22"/>
      <c r="GLC22"/>
      <c r="GLD22"/>
      <c r="GLE22"/>
      <c r="GLF22"/>
      <c r="GLG22"/>
      <c r="GLH22"/>
      <c r="GLI22"/>
      <c r="GLJ22"/>
      <c r="GLK22"/>
      <c r="GLL22"/>
      <c r="GLM22"/>
      <c r="GLN22"/>
      <c r="GLO22"/>
      <c r="GLP22"/>
      <c r="GLQ22"/>
      <c r="GLR22"/>
      <c r="GLS22"/>
      <c r="GLT22"/>
      <c r="GLU22"/>
      <c r="GLV22"/>
      <c r="GLW22"/>
      <c r="GLX22"/>
      <c r="GLY22"/>
      <c r="GLZ22"/>
      <c r="GMA22"/>
      <c r="GMB22"/>
      <c r="GMC22"/>
      <c r="GMD22"/>
      <c r="GME22"/>
      <c r="GMF22"/>
      <c r="GMG22"/>
      <c r="GMH22"/>
      <c r="GMI22"/>
      <c r="GMJ22"/>
      <c r="GMK22"/>
      <c r="GML22"/>
      <c r="GMM22"/>
      <c r="GMN22"/>
      <c r="GMO22"/>
      <c r="GMP22"/>
      <c r="GMQ22"/>
      <c r="GMR22"/>
      <c r="GMS22"/>
      <c r="GMT22"/>
      <c r="GMU22"/>
      <c r="GMV22"/>
      <c r="GMW22"/>
      <c r="GMX22"/>
      <c r="GMY22"/>
      <c r="GMZ22"/>
      <c r="GNA22"/>
      <c r="GNB22"/>
      <c r="GNC22"/>
      <c r="GND22"/>
      <c r="GNE22"/>
      <c r="GNF22"/>
      <c r="GNG22"/>
      <c r="GNH22"/>
      <c r="GNI22"/>
      <c r="GNJ22"/>
      <c r="GNK22"/>
      <c r="GNL22"/>
      <c r="GNM22"/>
      <c r="GNN22"/>
      <c r="GNO22"/>
      <c r="GNP22"/>
      <c r="GNQ22"/>
      <c r="GNR22"/>
      <c r="GNS22"/>
      <c r="GNT22"/>
      <c r="GNU22"/>
      <c r="GNV22"/>
      <c r="GNW22"/>
      <c r="GNX22"/>
      <c r="GNY22"/>
      <c r="GNZ22"/>
      <c r="GOA22"/>
      <c r="GOB22"/>
      <c r="GOC22"/>
      <c r="GOD22"/>
      <c r="GOE22"/>
      <c r="GOF22"/>
      <c r="GOG22"/>
      <c r="GOH22"/>
      <c r="GOI22"/>
      <c r="GOJ22"/>
      <c r="GOK22"/>
      <c r="GOL22"/>
      <c r="GOM22"/>
      <c r="GON22"/>
      <c r="GOO22"/>
      <c r="GOP22"/>
      <c r="GOQ22"/>
      <c r="GOR22"/>
      <c r="GOS22"/>
      <c r="GOT22"/>
      <c r="GOU22"/>
      <c r="GOV22"/>
      <c r="GOW22"/>
      <c r="GOX22"/>
      <c r="GOY22"/>
      <c r="GOZ22"/>
      <c r="GPA22"/>
      <c r="GPB22"/>
      <c r="GPC22"/>
      <c r="GPD22"/>
      <c r="GPE22"/>
      <c r="GPF22"/>
      <c r="GPG22"/>
      <c r="GPH22"/>
      <c r="GPI22"/>
      <c r="GPJ22"/>
      <c r="GPK22"/>
      <c r="GPL22"/>
      <c r="GPM22"/>
      <c r="GPN22"/>
      <c r="GPO22"/>
      <c r="GPP22"/>
      <c r="GPQ22"/>
      <c r="GPR22"/>
      <c r="GPS22"/>
      <c r="GPT22"/>
      <c r="GPU22"/>
      <c r="GPV22"/>
      <c r="GPW22"/>
      <c r="GPX22"/>
      <c r="GPY22"/>
      <c r="GPZ22"/>
      <c r="GQA22"/>
      <c r="GQB22"/>
      <c r="GQC22"/>
      <c r="GQD22"/>
      <c r="GQE22"/>
      <c r="GQF22"/>
      <c r="GQG22"/>
      <c r="GQH22"/>
      <c r="GQI22"/>
      <c r="GQJ22"/>
      <c r="GQK22"/>
      <c r="GQL22"/>
      <c r="GQM22"/>
      <c r="GQN22"/>
      <c r="GQO22"/>
      <c r="GQP22"/>
      <c r="GQQ22"/>
      <c r="GQR22"/>
      <c r="GQS22"/>
      <c r="GQT22"/>
      <c r="GQU22"/>
      <c r="GQV22"/>
      <c r="GQW22"/>
      <c r="GQX22"/>
      <c r="GQY22"/>
      <c r="GQZ22"/>
      <c r="GRA22"/>
      <c r="GRB22"/>
      <c r="GRC22"/>
      <c r="GRD22"/>
      <c r="GRE22"/>
      <c r="GRF22"/>
      <c r="GRG22"/>
      <c r="GRH22"/>
      <c r="GRI22"/>
      <c r="GRJ22"/>
      <c r="GRK22"/>
      <c r="GRL22"/>
      <c r="GRM22"/>
      <c r="GRN22"/>
      <c r="GRO22"/>
      <c r="GRP22"/>
      <c r="GRQ22"/>
      <c r="GRR22"/>
      <c r="GRS22"/>
      <c r="GRT22"/>
      <c r="GRU22"/>
      <c r="GRV22"/>
      <c r="GRW22"/>
      <c r="GRX22"/>
      <c r="GRY22"/>
      <c r="GRZ22"/>
      <c r="GSA22"/>
      <c r="GSB22"/>
      <c r="GSC22"/>
      <c r="GSD22"/>
      <c r="GSE22"/>
      <c r="GSF22"/>
      <c r="GSG22"/>
      <c r="GSH22"/>
      <c r="GSI22"/>
      <c r="GSJ22"/>
      <c r="GSK22"/>
      <c r="GSL22"/>
      <c r="GSM22"/>
      <c r="GSN22"/>
      <c r="GSO22"/>
      <c r="GSP22"/>
      <c r="GSQ22"/>
      <c r="GSR22"/>
      <c r="GSS22"/>
      <c r="GST22"/>
      <c r="GSU22"/>
      <c r="GSV22"/>
      <c r="GSW22"/>
      <c r="GSX22"/>
      <c r="GSY22"/>
      <c r="GSZ22"/>
      <c r="GTA22"/>
      <c r="GTB22"/>
      <c r="GTC22"/>
      <c r="GTD22"/>
      <c r="GTE22"/>
      <c r="GTF22"/>
      <c r="GTG22"/>
      <c r="GTH22"/>
      <c r="GTI22"/>
      <c r="GTJ22"/>
      <c r="GTK22"/>
      <c r="GTL22"/>
      <c r="GTM22"/>
      <c r="GTN22"/>
      <c r="GTO22"/>
      <c r="GTP22"/>
      <c r="GTQ22"/>
      <c r="GTR22"/>
      <c r="GTS22"/>
      <c r="GTT22"/>
      <c r="GTU22"/>
      <c r="GTV22"/>
      <c r="GTW22"/>
      <c r="GTX22"/>
      <c r="GTY22"/>
      <c r="GTZ22"/>
      <c r="GUA22"/>
      <c r="GUB22"/>
      <c r="GUC22"/>
      <c r="GUD22"/>
      <c r="GUE22"/>
      <c r="GUF22"/>
      <c r="GUG22"/>
      <c r="GUH22"/>
      <c r="GUI22"/>
      <c r="GUJ22"/>
      <c r="GUK22"/>
      <c r="GUL22"/>
      <c r="GUM22"/>
      <c r="GUN22"/>
      <c r="GUO22"/>
      <c r="GUP22"/>
      <c r="GUQ22"/>
      <c r="GUR22"/>
      <c r="GUS22"/>
      <c r="GUT22"/>
      <c r="GUU22"/>
      <c r="GUV22"/>
      <c r="GUW22"/>
      <c r="GUX22"/>
      <c r="GUY22"/>
      <c r="GUZ22"/>
      <c r="GVA22"/>
      <c r="GVB22"/>
      <c r="GVC22"/>
      <c r="GVD22"/>
      <c r="GVE22"/>
      <c r="GVF22"/>
      <c r="GVG22"/>
      <c r="GVH22"/>
      <c r="GVI22"/>
      <c r="GVJ22"/>
      <c r="GVK22"/>
      <c r="GVL22"/>
      <c r="GVM22"/>
      <c r="GVN22"/>
      <c r="GVO22"/>
      <c r="GVP22"/>
      <c r="GVQ22"/>
      <c r="GVR22"/>
      <c r="GVS22"/>
      <c r="GVT22"/>
      <c r="GVU22"/>
      <c r="GVV22"/>
      <c r="GVW22"/>
      <c r="GVX22"/>
      <c r="GVY22"/>
      <c r="GVZ22"/>
      <c r="GWA22"/>
      <c r="GWB22"/>
      <c r="GWC22"/>
      <c r="GWD22"/>
      <c r="GWE22"/>
      <c r="GWF22"/>
      <c r="GWG22"/>
      <c r="GWH22"/>
      <c r="GWI22"/>
      <c r="GWJ22"/>
      <c r="GWK22"/>
      <c r="GWL22"/>
      <c r="GWM22"/>
      <c r="GWN22"/>
      <c r="GWO22"/>
      <c r="GWP22"/>
      <c r="GWQ22"/>
      <c r="GWR22"/>
      <c r="GWS22"/>
      <c r="GWT22"/>
      <c r="GWU22"/>
      <c r="GWV22"/>
      <c r="GWW22"/>
      <c r="GWX22"/>
      <c r="GWY22"/>
      <c r="GWZ22"/>
      <c r="GXA22"/>
      <c r="GXB22"/>
      <c r="GXC22"/>
      <c r="GXD22"/>
      <c r="GXE22"/>
      <c r="GXF22"/>
      <c r="GXG22"/>
      <c r="GXH22"/>
      <c r="GXI22"/>
      <c r="GXJ22"/>
      <c r="GXK22"/>
      <c r="GXL22"/>
      <c r="GXM22"/>
      <c r="GXN22"/>
      <c r="GXO22"/>
      <c r="GXP22"/>
      <c r="GXQ22"/>
      <c r="GXR22"/>
      <c r="GXS22"/>
      <c r="GXT22"/>
      <c r="GXU22"/>
      <c r="GXV22"/>
      <c r="GXW22"/>
      <c r="GXX22"/>
      <c r="GXY22"/>
      <c r="GXZ22"/>
      <c r="GYA22"/>
      <c r="GYB22"/>
      <c r="GYC22"/>
      <c r="GYD22"/>
      <c r="GYE22"/>
      <c r="GYF22"/>
      <c r="GYG22"/>
      <c r="GYH22"/>
      <c r="GYI22"/>
      <c r="GYJ22"/>
      <c r="GYK22"/>
      <c r="GYL22"/>
      <c r="GYM22"/>
      <c r="GYN22"/>
      <c r="GYO22"/>
      <c r="GYP22"/>
      <c r="GYQ22"/>
      <c r="GYR22"/>
      <c r="GYS22"/>
      <c r="GYT22"/>
      <c r="GYU22"/>
      <c r="GYV22"/>
      <c r="GYW22"/>
      <c r="GYX22"/>
      <c r="GYY22"/>
      <c r="GYZ22"/>
      <c r="GZA22"/>
      <c r="GZB22"/>
      <c r="GZC22"/>
      <c r="GZD22"/>
      <c r="GZE22"/>
      <c r="GZF22"/>
      <c r="GZG22"/>
      <c r="GZH22"/>
      <c r="GZI22"/>
      <c r="GZJ22"/>
      <c r="GZK22"/>
      <c r="GZL22"/>
      <c r="GZM22"/>
      <c r="GZN22"/>
      <c r="GZO22"/>
      <c r="GZP22"/>
      <c r="GZQ22"/>
      <c r="GZR22"/>
      <c r="GZS22"/>
      <c r="GZT22"/>
      <c r="GZU22"/>
      <c r="GZV22"/>
      <c r="GZW22"/>
      <c r="GZX22"/>
      <c r="GZY22"/>
      <c r="GZZ22"/>
      <c r="HAA22"/>
      <c r="HAB22"/>
      <c r="HAC22"/>
      <c r="HAD22"/>
      <c r="HAE22"/>
      <c r="HAF22"/>
      <c r="HAG22"/>
      <c r="HAH22"/>
      <c r="HAI22"/>
      <c r="HAJ22"/>
      <c r="HAK22"/>
      <c r="HAL22"/>
      <c r="HAM22"/>
      <c r="HAN22"/>
      <c r="HAO22"/>
      <c r="HAP22"/>
      <c r="HAQ22"/>
      <c r="HAR22"/>
      <c r="HAS22"/>
      <c r="HAT22"/>
      <c r="HAU22"/>
      <c r="HAV22"/>
      <c r="HAW22"/>
      <c r="HAX22"/>
      <c r="HAY22"/>
      <c r="HAZ22"/>
      <c r="HBA22"/>
      <c r="HBB22"/>
      <c r="HBC22"/>
      <c r="HBD22"/>
      <c r="HBE22"/>
      <c r="HBF22"/>
      <c r="HBG22"/>
      <c r="HBH22"/>
      <c r="HBI22"/>
      <c r="HBJ22"/>
      <c r="HBK22"/>
      <c r="HBL22"/>
      <c r="HBM22"/>
      <c r="HBN22"/>
      <c r="HBO22"/>
      <c r="HBP22"/>
      <c r="HBQ22"/>
      <c r="HBR22"/>
      <c r="HBS22"/>
      <c r="HBT22"/>
      <c r="HBU22"/>
      <c r="HBV22"/>
      <c r="HBW22"/>
      <c r="HBX22"/>
      <c r="HBY22"/>
      <c r="HBZ22"/>
      <c r="HCA22"/>
      <c r="HCB22"/>
      <c r="HCC22"/>
      <c r="HCD22"/>
      <c r="HCE22"/>
      <c r="HCF22"/>
      <c r="HCG22"/>
      <c r="HCH22"/>
      <c r="HCI22"/>
      <c r="HCJ22"/>
      <c r="HCK22"/>
      <c r="HCL22"/>
      <c r="HCM22"/>
      <c r="HCN22"/>
      <c r="HCO22"/>
      <c r="HCP22"/>
      <c r="HCQ22"/>
      <c r="HCR22"/>
      <c r="HCS22"/>
      <c r="HCT22"/>
      <c r="HCU22"/>
      <c r="HCV22"/>
      <c r="HCW22"/>
      <c r="HCX22"/>
      <c r="HCY22"/>
      <c r="HCZ22"/>
      <c r="HDA22"/>
      <c r="HDB22"/>
      <c r="HDC22"/>
      <c r="HDD22"/>
      <c r="HDE22"/>
      <c r="HDF22"/>
      <c r="HDG22"/>
      <c r="HDH22"/>
      <c r="HDI22"/>
      <c r="HDJ22"/>
      <c r="HDK22"/>
      <c r="HDL22"/>
      <c r="HDM22"/>
      <c r="HDN22"/>
      <c r="HDO22"/>
      <c r="HDP22"/>
      <c r="HDQ22"/>
      <c r="HDR22"/>
      <c r="HDS22"/>
      <c r="HDT22"/>
      <c r="HDU22"/>
      <c r="HDV22"/>
      <c r="HDW22"/>
      <c r="HDX22"/>
      <c r="HDY22"/>
      <c r="HDZ22"/>
      <c r="HEA22"/>
      <c r="HEB22"/>
      <c r="HEC22"/>
      <c r="HED22"/>
      <c r="HEE22"/>
      <c r="HEF22"/>
      <c r="HEG22"/>
      <c r="HEH22"/>
      <c r="HEI22"/>
      <c r="HEJ22"/>
      <c r="HEK22"/>
      <c r="HEL22"/>
      <c r="HEM22"/>
      <c r="HEN22"/>
      <c r="HEO22"/>
      <c r="HEP22"/>
      <c r="HEQ22"/>
      <c r="HER22"/>
      <c r="HES22"/>
      <c r="HET22"/>
      <c r="HEU22"/>
      <c r="HEV22"/>
      <c r="HEW22"/>
      <c r="HEX22"/>
      <c r="HEY22"/>
      <c r="HEZ22"/>
      <c r="HFA22"/>
      <c r="HFB22"/>
      <c r="HFC22"/>
      <c r="HFD22"/>
      <c r="HFE22"/>
      <c r="HFF22"/>
      <c r="HFG22"/>
      <c r="HFH22"/>
      <c r="HFI22"/>
      <c r="HFJ22"/>
      <c r="HFK22"/>
      <c r="HFL22"/>
      <c r="HFM22"/>
      <c r="HFN22"/>
      <c r="HFO22"/>
      <c r="HFP22"/>
      <c r="HFQ22"/>
      <c r="HFR22"/>
      <c r="HFS22"/>
      <c r="HFT22"/>
      <c r="HFU22"/>
      <c r="HFV22"/>
      <c r="HFW22"/>
      <c r="HFX22"/>
      <c r="HFY22"/>
      <c r="HFZ22"/>
      <c r="HGA22"/>
      <c r="HGB22"/>
      <c r="HGC22"/>
      <c r="HGD22"/>
      <c r="HGE22"/>
      <c r="HGF22"/>
      <c r="HGG22"/>
      <c r="HGH22"/>
      <c r="HGI22"/>
      <c r="HGJ22"/>
      <c r="HGK22"/>
      <c r="HGL22"/>
      <c r="HGM22"/>
      <c r="HGN22"/>
      <c r="HGO22"/>
      <c r="HGP22"/>
      <c r="HGQ22"/>
      <c r="HGR22"/>
      <c r="HGS22"/>
      <c r="HGT22"/>
      <c r="HGU22"/>
      <c r="HGV22"/>
      <c r="HGW22"/>
      <c r="HGX22"/>
      <c r="HGY22"/>
      <c r="HGZ22"/>
      <c r="HHA22"/>
      <c r="HHB22"/>
      <c r="HHC22"/>
      <c r="HHD22"/>
      <c r="HHE22"/>
      <c r="HHF22"/>
      <c r="HHG22"/>
      <c r="HHH22"/>
      <c r="HHI22"/>
      <c r="HHJ22"/>
      <c r="HHK22"/>
      <c r="HHL22"/>
      <c r="HHM22"/>
      <c r="HHN22"/>
      <c r="HHO22"/>
      <c r="HHP22"/>
      <c r="HHQ22"/>
      <c r="HHR22"/>
      <c r="HHS22"/>
      <c r="HHT22"/>
      <c r="HHU22"/>
      <c r="HHV22"/>
      <c r="HHW22"/>
      <c r="HHX22"/>
      <c r="HHY22"/>
      <c r="HHZ22"/>
      <c r="HIA22"/>
      <c r="HIB22"/>
      <c r="HIC22"/>
      <c r="HID22"/>
      <c r="HIE22"/>
      <c r="HIF22"/>
      <c r="HIG22"/>
      <c r="HIH22"/>
      <c r="HII22"/>
      <c r="HIJ22"/>
      <c r="HIK22"/>
      <c r="HIL22"/>
      <c r="HIM22"/>
      <c r="HIN22"/>
      <c r="HIO22"/>
      <c r="HIP22"/>
      <c r="HIQ22"/>
      <c r="HIR22"/>
      <c r="HIS22"/>
      <c r="HIT22"/>
      <c r="HIU22"/>
      <c r="HIV22"/>
      <c r="HIW22"/>
      <c r="HIX22"/>
      <c r="HIY22"/>
      <c r="HIZ22"/>
      <c r="HJA22"/>
      <c r="HJB22"/>
      <c r="HJC22"/>
      <c r="HJD22"/>
      <c r="HJE22"/>
      <c r="HJF22"/>
      <c r="HJG22"/>
      <c r="HJH22"/>
      <c r="HJI22"/>
      <c r="HJJ22"/>
      <c r="HJK22"/>
      <c r="HJL22"/>
      <c r="HJM22"/>
      <c r="HJN22"/>
      <c r="HJO22"/>
      <c r="HJP22"/>
      <c r="HJQ22"/>
      <c r="HJR22"/>
      <c r="HJS22"/>
      <c r="HJT22"/>
      <c r="HJU22"/>
      <c r="HJV22"/>
      <c r="HJW22"/>
      <c r="HJX22"/>
      <c r="HJY22"/>
      <c r="HJZ22"/>
      <c r="HKA22"/>
      <c r="HKB22"/>
      <c r="HKC22"/>
      <c r="HKD22"/>
      <c r="HKE22"/>
      <c r="HKF22"/>
      <c r="HKG22"/>
      <c r="HKH22"/>
      <c r="HKI22"/>
      <c r="HKJ22"/>
      <c r="HKK22"/>
      <c r="HKL22"/>
      <c r="HKM22"/>
      <c r="HKN22"/>
      <c r="HKO22"/>
      <c r="HKP22"/>
      <c r="HKQ22"/>
      <c r="HKR22"/>
      <c r="HKS22"/>
      <c r="HKT22"/>
      <c r="HKU22"/>
      <c r="HKV22"/>
      <c r="HKW22"/>
      <c r="HKX22"/>
      <c r="HKY22"/>
      <c r="HKZ22"/>
      <c r="HLA22"/>
      <c r="HLB22"/>
      <c r="HLC22"/>
      <c r="HLD22"/>
      <c r="HLE22"/>
      <c r="HLF22"/>
      <c r="HLG22"/>
      <c r="HLH22"/>
      <c r="HLI22"/>
      <c r="HLJ22"/>
      <c r="HLK22"/>
      <c r="HLL22"/>
      <c r="HLM22"/>
      <c r="HLN22"/>
      <c r="HLO22"/>
      <c r="HLP22"/>
      <c r="HLQ22"/>
      <c r="HLR22"/>
      <c r="HLS22"/>
      <c r="HLT22"/>
      <c r="HLU22"/>
      <c r="HLV22"/>
      <c r="HLW22"/>
      <c r="HLX22"/>
      <c r="HLY22"/>
      <c r="HLZ22"/>
      <c r="HMA22"/>
      <c r="HMB22"/>
      <c r="HMC22"/>
      <c r="HMD22"/>
      <c r="HME22"/>
      <c r="HMF22"/>
      <c r="HMG22"/>
      <c r="HMH22"/>
      <c r="HMI22"/>
      <c r="HMJ22"/>
      <c r="HMK22"/>
      <c r="HML22"/>
      <c r="HMM22"/>
      <c r="HMN22"/>
      <c r="HMO22"/>
      <c r="HMP22"/>
      <c r="HMQ22"/>
      <c r="HMR22"/>
      <c r="HMS22"/>
      <c r="HMT22"/>
      <c r="HMU22"/>
      <c r="HMV22"/>
      <c r="HMW22"/>
      <c r="HMX22"/>
      <c r="HMY22"/>
      <c r="HMZ22"/>
      <c r="HNA22"/>
      <c r="HNB22"/>
      <c r="HNC22"/>
      <c r="HND22"/>
      <c r="HNE22"/>
      <c r="HNF22"/>
      <c r="HNG22"/>
      <c r="HNH22"/>
      <c r="HNI22"/>
      <c r="HNJ22"/>
      <c r="HNK22"/>
      <c r="HNL22"/>
      <c r="HNM22"/>
      <c r="HNN22"/>
      <c r="HNO22"/>
      <c r="HNP22"/>
      <c r="HNQ22"/>
      <c r="HNR22"/>
      <c r="HNS22"/>
      <c r="HNT22"/>
      <c r="HNU22"/>
      <c r="HNV22"/>
      <c r="HNW22"/>
      <c r="HNX22"/>
      <c r="HNY22"/>
      <c r="HNZ22"/>
      <c r="HOA22"/>
      <c r="HOB22"/>
      <c r="HOC22"/>
      <c r="HOD22"/>
      <c r="HOE22"/>
      <c r="HOF22"/>
      <c r="HOG22"/>
      <c r="HOH22"/>
      <c r="HOI22"/>
      <c r="HOJ22"/>
      <c r="HOK22"/>
      <c r="HOL22"/>
      <c r="HOM22"/>
      <c r="HON22"/>
      <c r="HOO22"/>
      <c r="HOP22"/>
      <c r="HOQ22"/>
      <c r="HOR22"/>
      <c r="HOS22"/>
      <c r="HOT22"/>
      <c r="HOU22"/>
      <c r="HOV22"/>
      <c r="HOW22"/>
      <c r="HOX22"/>
      <c r="HOY22"/>
      <c r="HOZ22"/>
      <c r="HPA22"/>
      <c r="HPB22"/>
      <c r="HPC22"/>
      <c r="HPD22"/>
      <c r="HPE22"/>
      <c r="HPF22"/>
      <c r="HPG22"/>
      <c r="HPH22"/>
      <c r="HPI22"/>
      <c r="HPJ22"/>
      <c r="HPK22"/>
      <c r="HPL22"/>
      <c r="HPM22"/>
      <c r="HPN22"/>
      <c r="HPO22"/>
      <c r="HPP22"/>
      <c r="HPQ22"/>
      <c r="HPR22"/>
      <c r="HPS22"/>
      <c r="HPT22"/>
      <c r="HPU22"/>
      <c r="HPV22"/>
      <c r="HPW22"/>
      <c r="HPX22"/>
      <c r="HPY22"/>
      <c r="HPZ22"/>
      <c r="HQA22"/>
      <c r="HQB22"/>
      <c r="HQC22"/>
      <c r="HQD22"/>
      <c r="HQE22"/>
      <c r="HQF22"/>
      <c r="HQG22"/>
      <c r="HQH22"/>
      <c r="HQI22"/>
      <c r="HQJ22"/>
      <c r="HQK22"/>
      <c r="HQL22"/>
      <c r="HQM22"/>
      <c r="HQN22"/>
      <c r="HQO22"/>
      <c r="HQP22"/>
      <c r="HQQ22"/>
      <c r="HQR22"/>
      <c r="HQS22"/>
      <c r="HQT22"/>
      <c r="HQU22"/>
      <c r="HQV22"/>
      <c r="HQW22"/>
      <c r="HQX22"/>
      <c r="HQY22"/>
      <c r="HQZ22"/>
      <c r="HRA22"/>
      <c r="HRB22"/>
      <c r="HRC22"/>
      <c r="HRD22"/>
      <c r="HRE22"/>
      <c r="HRF22"/>
      <c r="HRG22"/>
      <c r="HRH22"/>
      <c r="HRI22"/>
      <c r="HRJ22"/>
      <c r="HRK22"/>
      <c r="HRL22"/>
      <c r="HRM22"/>
      <c r="HRN22"/>
      <c r="HRO22"/>
      <c r="HRP22"/>
      <c r="HRQ22"/>
      <c r="HRR22"/>
      <c r="HRS22"/>
      <c r="HRT22"/>
      <c r="HRU22"/>
      <c r="HRV22"/>
      <c r="HRW22"/>
      <c r="HRX22"/>
      <c r="HRY22"/>
      <c r="HRZ22"/>
      <c r="HSA22"/>
      <c r="HSB22"/>
      <c r="HSC22"/>
      <c r="HSD22"/>
      <c r="HSE22"/>
      <c r="HSF22"/>
      <c r="HSG22"/>
      <c r="HSH22"/>
      <c r="HSI22"/>
      <c r="HSJ22"/>
      <c r="HSK22"/>
      <c r="HSL22"/>
      <c r="HSM22"/>
      <c r="HSN22"/>
      <c r="HSO22"/>
      <c r="HSP22"/>
      <c r="HSQ22"/>
      <c r="HSR22"/>
      <c r="HSS22"/>
      <c r="HST22"/>
      <c r="HSU22"/>
      <c r="HSV22"/>
      <c r="HSW22"/>
      <c r="HSX22"/>
      <c r="HSY22"/>
      <c r="HSZ22"/>
      <c r="HTA22"/>
      <c r="HTB22"/>
      <c r="HTC22"/>
      <c r="HTD22"/>
      <c r="HTE22"/>
      <c r="HTF22"/>
      <c r="HTG22"/>
      <c r="HTH22"/>
      <c r="HTI22"/>
      <c r="HTJ22"/>
      <c r="HTK22"/>
      <c r="HTL22"/>
      <c r="HTM22"/>
      <c r="HTN22"/>
      <c r="HTO22"/>
      <c r="HTP22"/>
      <c r="HTQ22"/>
      <c r="HTR22"/>
      <c r="HTS22"/>
      <c r="HTT22"/>
      <c r="HTU22"/>
      <c r="HTV22"/>
      <c r="HTW22"/>
      <c r="HTX22"/>
      <c r="HTY22"/>
      <c r="HTZ22"/>
      <c r="HUA22"/>
      <c r="HUB22"/>
      <c r="HUC22"/>
      <c r="HUD22"/>
      <c r="HUE22"/>
      <c r="HUF22"/>
      <c r="HUG22"/>
      <c r="HUH22"/>
      <c r="HUI22"/>
      <c r="HUJ22"/>
      <c r="HUK22"/>
      <c r="HUL22"/>
      <c r="HUM22"/>
      <c r="HUN22"/>
      <c r="HUO22"/>
      <c r="HUP22"/>
      <c r="HUQ22"/>
      <c r="HUR22"/>
      <c r="HUS22"/>
      <c r="HUT22"/>
      <c r="HUU22"/>
      <c r="HUV22"/>
      <c r="HUW22"/>
      <c r="HUX22"/>
      <c r="HUY22"/>
      <c r="HUZ22"/>
      <c r="HVA22"/>
      <c r="HVB22"/>
      <c r="HVC22"/>
      <c r="HVD22"/>
      <c r="HVE22"/>
      <c r="HVF22"/>
      <c r="HVG22"/>
      <c r="HVH22"/>
      <c r="HVI22"/>
      <c r="HVJ22"/>
      <c r="HVK22"/>
      <c r="HVL22"/>
      <c r="HVM22"/>
      <c r="HVN22"/>
      <c r="HVO22"/>
      <c r="HVP22"/>
      <c r="HVQ22"/>
      <c r="HVR22"/>
      <c r="HVS22"/>
      <c r="HVT22"/>
      <c r="HVU22"/>
      <c r="HVV22"/>
      <c r="HVW22"/>
      <c r="HVX22"/>
      <c r="HVY22"/>
      <c r="HVZ22"/>
      <c r="HWA22"/>
      <c r="HWB22"/>
      <c r="HWC22"/>
      <c r="HWD22"/>
      <c r="HWE22"/>
      <c r="HWF22"/>
      <c r="HWG22"/>
      <c r="HWH22"/>
      <c r="HWI22"/>
      <c r="HWJ22"/>
      <c r="HWK22"/>
      <c r="HWL22"/>
      <c r="HWM22"/>
      <c r="HWN22"/>
      <c r="HWO22"/>
      <c r="HWP22"/>
      <c r="HWQ22"/>
      <c r="HWR22"/>
      <c r="HWS22"/>
      <c r="HWT22"/>
      <c r="HWU22"/>
      <c r="HWV22"/>
      <c r="HWW22"/>
      <c r="HWX22"/>
      <c r="HWY22"/>
      <c r="HWZ22"/>
      <c r="HXA22"/>
      <c r="HXB22"/>
      <c r="HXC22"/>
      <c r="HXD22"/>
      <c r="HXE22"/>
      <c r="HXF22"/>
      <c r="HXG22"/>
      <c r="HXH22"/>
      <c r="HXI22"/>
      <c r="HXJ22"/>
      <c r="HXK22"/>
      <c r="HXL22"/>
      <c r="HXM22"/>
      <c r="HXN22"/>
      <c r="HXO22"/>
      <c r="HXP22"/>
      <c r="HXQ22"/>
      <c r="HXR22"/>
      <c r="HXS22"/>
      <c r="HXT22"/>
      <c r="HXU22"/>
      <c r="HXV22"/>
      <c r="HXW22"/>
      <c r="HXX22"/>
      <c r="HXY22"/>
      <c r="HXZ22"/>
      <c r="HYA22"/>
      <c r="HYB22"/>
      <c r="HYC22"/>
      <c r="HYD22"/>
      <c r="HYE22"/>
      <c r="HYF22"/>
      <c r="HYG22"/>
      <c r="HYH22"/>
      <c r="HYI22"/>
      <c r="HYJ22"/>
      <c r="HYK22"/>
      <c r="HYL22"/>
      <c r="HYM22"/>
      <c r="HYN22"/>
      <c r="HYO22"/>
      <c r="HYP22"/>
      <c r="HYQ22"/>
      <c r="HYR22"/>
      <c r="HYS22"/>
      <c r="HYT22"/>
      <c r="HYU22"/>
      <c r="HYV22"/>
      <c r="HYW22"/>
      <c r="HYX22"/>
      <c r="HYY22"/>
      <c r="HYZ22"/>
      <c r="HZA22"/>
      <c r="HZB22"/>
      <c r="HZC22"/>
      <c r="HZD22"/>
      <c r="HZE22"/>
      <c r="HZF22"/>
      <c r="HZG22"/>
      <c r="HZH22"/>
      <c r="HZI22"/>
      <c r="HZJ22"/>
      <c r="HZK22"/>
      <c r="HZL22"/>
      <c r="HZM22"/>
      <c r="HZN22"/>
      <c r="HZO22"/>
      <c r="HZP22"/>
      <c r="HZQ22"/>
      <c r="HZR22"/>
      <c r="HZS22"/>
      <c r="HZT22"/>
      <c r="HZU22"/>
      <c r="HZV22"/>
      <c r="HZW22"/>
      <c r="HZX22"/>
      <c r="HZY22"/>
      <c r="HZZ22"/>
      <c r="IAA22"/>
      <c r="IAB22"/>
      <c r="IAC22"/>
      <c r="IAD22"/>
      <c r="IAE22"/>
      <c r="IAF22"/>
      <c r="IAG22"/>
      <c r="IAH22"/>
      <c r="IAI22"/>
      <c r="IAJ22"/>
      <c r="IAK22"/>
      <c r="IAL22"/>
      <c r="IAM22"/>
      <c r="IAN22"/>
      <c r="IAO22"/>
      <c r="IAP22"/>
      <c r="IAQ22"/>
      <c r="IAR22"/>
      <c r="IAS22"/>
      <c r="IAT22"/>
      <c r="IAU22"/>
      <c r="IAV22"/>
      <c r="IAW22"/>
      <c r="IAX22"/>
      <c r="IAY22"/>
      <c r="IAZ22"/>
      <c r="IBA22"/>
      <c r="IBB22"/>
      <c r="IBC22"/>
      <c r="IBD22"/>
      <c r="IBE22"/>
      <c r="IBF22"/>
      <c r="IBG22"/>
      <c r="IBH22"/>
      <c r="IBI22"/>
      <c r="IBJ22"/>
      <c r="IBK22"/>
      <c r="IBL22"/>
      <c r="IBM22"/>
      <c r="IBN22"/>
      <c r="IBO22"/>
      <c r="IBP22"/>
      <c r="IBQ22"/>
      <c r="IBR22"/>
      <c r="IBS22"/>
      <c r="IBT22"/>
      <c r="IBU22"/>
      <c r="IBV22"/>
      <c r="IBW22"/>
      <c r="IBX22"/>
      <c r="IBY22"/>
      <c r="IBZ22"/>
      <c r="ICA22"/>
      <c r="ICB22"/>
      <c r="ICC22"/>
      <c r="ICD22"/>
      <c r="ICE22"/>
      <c r="ICF22"/>
      <c r="ICG22"/>
      <c r="ICH22"/>
      <c r="ICI22"/>
      <c r="ICJ22"/>
      <c r="ICK22"/>
      <c r="ICL22"/>
      <c r="ICM22"/>
      <c r="ICN22"/>
      <c r="ICO22"/>
      <c r="ICP22"/>
      <c r="ICQ22"/>
      <c r="ICR22"/>
      <c r="ICS22"/>
      <c r="ICT22"/>
      <c r="ICU22"/>
      <c r="ICV22"/>
      <c r="ICW22"/>
      <c r="ICX22"/>
      <c r="ICY22"/>
      <c r="ICZ22"/>
      <c r="IDA22"/>
      <c r="IDB22"/>
      <c r="IDC22"/>
      <c r="IDD22"/>
      <c r="IDE22"/>
      <c r="IDF22"/>
      <c r="IDG22"/>
      <c r="IDH22"/>
      <c r="IDI22"/>
      <c r="IDJ22"/>
      <c r="IDK22"/>
      <c r="IDL22"/>
      <c r="IDM22"/>
      <c r="IDN22"/>
      <c r="IDO22"/>
      <c r="IDP22"/>
      <c r="IDQ22"/>
      <c r="IDR22"/>
      <c r="IDS22"/>
      <c r="IDT22"/>
      <c r="IDU22"/>
      <c r="IDV22"/>
      <c r="IDW22"/>
      <c r="IDX22"/>
      <c r="IDY22"/>
      <c r="IDZ22"/>
      <c r="IEA22"/>
      <c r="IEB22"/>
      <c r="IEC22"/>
      <c r="IED22"/>
      <c r="IEE22"/>
      <c r="IEF22"/>
      <c r="IEG22"/>
      <c r="IEH22"/>
      <c r="IEI22"/>
      <c r="IEJ22"/>
      <c r="IEK22"/>
      <c r="IEL22"/>
      <c r="IEM22"/>
      <c r="IEN22"/>
      <c r="IEO22"/>
      <c r="IEP22"/>
      <c r="IEQ22"/>
      <c r="IER22"/>
      <c r="IES22"/>
      <c r="IET22"/>
      <c r="IEU22"/>
      <c r="IEV22"/>
      <c r="IEW22"/>
      <c r="IEX22"/>
      <c r="IEY22"/>
      <c r="IEZ22"/>
      <c r="IFA22"/>
      <c r="IFB22"/>
      <c r="IFC22"/>
      <c r="IFD22"/>
      <c r="IFE22"/>
      <c r="IFF22"/>
      <c r="IFG22"/>
      <c r="IFH22"/>
      <c r="IFI22"/>
      <c r="IFJ22"/>
      <c r="IFK22"/>
      <c r="IFL22"/>
      <c r="IFM22"/>
      <c r="IFN22"/>
      <c r="IFO22"/>
      <c r="IFP22"/>
      <c r="IFQ22"/>
      <c r="IFR22"/>
      <c r="IFS22"/>
      <c r="IFT22"/>
      <c r="IFU22"/>
      <c r="IFV22"/>
      <c r="IFW22"/>
      <c r="IFX22"/>
      <c r="IFY22"/>
      <c r="IFZ22"/>
      <c r="IGA22"/>
      <c r="IGB22"/>
      <c r="IGC22"/>
      <c r="IGD22"/>
      <c r="IGE22"/>
      <c r="IGF22"/>
      <c r="IGG22"/>
      <c r="IGH22"/>
      <c r="IGI22"/>
      <c r="IGJ22"/>
      <c r="IGK22"/>
      <c r="IGL22"/>
      <c r="IGM22"/>
      <c r="IGN22"/>
      <c r="IGO22"/>
      <c r="IGP22"/>
      <c r="IGQ22"/>
      <c r="IGR22"/>
      <c r="IGS22"/>
      <c r="IGT22"/>
      <c r="IGU22"/>
      <c r="IGV22"/>
      <c r="IGW22"/>
      <c r="IGX22"/>
      <c r="IGY22"/>
      <c r="IGZ22"/>
      <c r="IHA22"/>
      <c r="IHB22"/>
      <c r="IHC22"/>
      <c r="IHD22"/>
      <c r="IHE22"/>
      <c r="IHF22"/>
      <c r="IHG22"/>
      <c r="IHH22"/>
      <c r="IHI22"/>
      <c r="IHJ22"/>
      <c r="IHK22"/>
      <c r="IHL22"/>
      <c r="IHM22"/>
      <c r="IHN22"/>
      <c r="IHO22"/>
      <c r="IHP22"/>
      <c r="IHQ22"/>
      <c r="IHR22"/>
      <c r="IHS22"/>
      <c r="IHT22"/>
      <c r="IHU22"/>
      <c r="IHV22"/>
      <c r="IHW22"/>
      <c r="IHX22"/>
      <c r="IHY22"/>
      <c r="IHZ22"/>
      <c r="IIA22"/>
      <c r="IIB22"/>
      <c r="IIC22"/>
      <c r="IID22"/>
      <c r="IIE22"/>
      <c r="IIF22"/>
      <c r="IIG22"/>
      <c r="IIH22"/>
      <c r="III22"/>
      <c r="IIJ22"/>
      <c r="IIK22"/>
      <c r="IIL22"/>
      <c r="IIM22"/>
      <c r="IIN22"/>
      <c r="IIO22"/>
      <c r="IIP22"/>
      <c r="IIQ22"/>
      <c r="IIR22"/>
      <c r="IIS22"/>
      <c r="IIT22"/>
      <c r="IIU22"/>
      <c r="IIV22"/>
      <c r="IIW22"/>
      <c r="IIX22"/>
      <c r="IIY22"/>
      <c r="IIZ22"/>
      <c r="IJA22"/>
      <c r="IJB22"/>
      <c r="IJC22"/>
      <c r="IJD22"/>
      <c r="IJE22"/>
      <c r="IJF22"/>
      <c r="IJG22"/>
      <c r="IJH22"/>
      <c r="IJI22"/>
      <c r="IJJ22"/>
      <c r="IJK22"/>
      <c r="IJL22"/>
      <c r="IJM22"/>
      <c r="IJN22"/>
      <c r="IJO22"/>
      <c r="IJP22"/>
      <c r="IJQ22"/>
      <c r="IJR22"/>
      <c r="IJS22"/>
      <c r="IJT22"/>
      <c r="IJU22"/>
      <c r="IJV22"/>
      <c r="IJW22"/>
      <c r="IJX22"/>
      <c r="IJY22"/>
      <c r="IJZ22"/>
      <c r="IKA22"/>
      <c r="IKB22"/>
      <c r="IKC22"/>
      <c r="IKD22"/>
      <c r="IKE22"/>
      <c r="IKF22"/>
      <c r="IKG22"/>
      <c r="IKH22"/>
      <c r="IKI22"/>
      <c r="IKJ22"/>
      <c r="IKK22"/>
      <c r="IKL22"/>
      <c r="IKM22"/>
      <c r="IKN22"/>
      <c r="IKO22"/>
      <c r="IKP22"/>
      <c r="IKQ22"/>
      <c r="IKR22"/>
      <c r="IKS22"/>
      <c r="IKT22"/>
      <c r="IKU22"/>
      <c r="IKV22"/>
      <c r="IKW22"/>
      <c r="IKX22"/>
      <c r="IKY22"/>
      <c r="IKZ22"/>
      <c r="ILA22"/>
      <c r="ILB22"/>
      <c r="ILC22"/>
      <c r="ILD22"/>
      <c r="ILE22"/>
      <c r="ILF22"/>
      <c r="ILG22"/>
      <c r="ILH22"/>
      <c r="ILI22"/>
      <c r="ILJ22"/>
      <c r="ILK22"/>
      <c r="ILL22"/>
      <c r="ILM22"/>
      <c r="ILN22"/>
      <c r="ILO22"/>
      <c r="ILP22"/>
      <c r="ILQ22"/>
      <c r="ILR22"/>
      <c r="ILS22"/>
      <c r="ILT22"/>
      <c r="ILU22"/>
      <c r="ILV22"/>
      <c r="ILW22"/>
      <c r="ILX22"/>
      <c r="ILY22"/>
      <c r="ILZ22"/>
      <c r="IMA22"/>
      <c r="IMB22"/>
      <c r="IMC22"/>
      <c r="IMD22"/>
      <c r="IME22"/>
      <c r="IMF22"/>
      <c r="IMG22"/>
      <c r="IMH22"/>
      <c r="IMI22"/>
      <c r="IMJ22"/>
      <c r="IMK22"/>
      <c r="IML22"/>
      <c r="IMM22"/>
      <c r="IMN22"/>
      <c r="IMO22"/>
      <c r="IMP22"/>
      <c r="IMQ22"/>
      <c r="IMR22"/>
      <c r="IMS22"/>
      <c r="IMT22"/>
      <c r="IMU22"/>
      <c r="IMV22"/>
      <c r="IMW22"/>
      <c r="IMX22"/>
      <c r="IMY22"/>
      <c r="IMZ22"/>
      <c r="INA22"/>
      <c r="INB22"/>
      <c r="INC22"/>
      <c r="IND22"/>
      <c r="INE22"/>
      <c r="INF22"/>
      <c r="ING22"/>
      <c r="INH22"/>
      <c r="INI22"/>
      <c r="INJ22"/>
      <c r="INK22"/>
      <c r="INL22"/>
      <c r="INM22"/>
      <c r="INN22"/>
      <c r="INO22"/>
      <c r="INP22"/>
      <c r="INQ22"/>
      <c r="INR22"/>
      <c r="INS22"/>
      <c r="INT22"/>
      <c r="INU22"/>
      <c r="INV22"/>
      <c r="INW22"/>
      <c r="INX22"/>
      <c r="INY22"/>
      <c r="INZ22"/>
      <c r="IOA22"/>
      <c r="IOB22"/>
      <c r="IOC22"/>
      <c r="IOD22"/>
      <c r="IOE22"/>
      <c r="IOF22"/>
      <c r="IOG22"/>
      <c r="IOH22"/>
      <c r="IOI22"/>
      <c r="IOJ22"/>
      <c r="IOK22"/>
      <c r="IOL22"/>
      <c r="IOM22"/>
      <c r="ION22"/>
      <c r="IOO22"/>
      <c r="IOP22"/>
      <c r="IOQ22"/>
      <c r="IOR22"/>
      <c r="IOS22"/>
      <c r="IOT22"/>
      <c r="IOU22"/>
      <c r="IOV22"/>
      <c r="IOW22"/>
      <c r="IOX22"/>
      <c r="IOY22"/>
      <c r="IOZ22"/>
      <c r="IPA22"/>
      <c r="IPB22"/>
      <c r="IPC22"/>
      <c r="IPD22"/>
      <c r="IPE22"/>
      <c r="IPF22"/>
      <c r="IPG22"/>
      <c r="IPH22"/>
      <c r="IPI22"/>
      <c r="IPJ22"/>
      <c r="IPK22"/>
      <c r="IPL22"/>
      <c r="IPM22"/>
      <c r="IPN22"/>
      <c r="IPO22"/>
      <c r="IPP22"/>
      <c r="IPQ22"/>
      <c r="IPR22"/>
      <c r="IPS22"/>
      <c r="IPT22"/>
      <c r="IPU22"/>
      <c r="IPV22"/>
      <c r="IPW22"/>
      <c r="IPX22"/>
      <c r="IPY22"/>
      <c r="IPZ22"/>
      <c r="IQA22"/>
      <c r="IQB22"/>
      <c r="IQC22"/>
      <c r="IQD22"/>
      <c r="IQE22"/>
      <c r="IQF22"/>
      <c r="IQG22"/>
      <c r="IQH22"/>
      <c r="IQI22"/>
      <c r="IQJ22"/>
      <c r="IQK22"/>
      <c r="IQL22"/>
      <c r="IQM22"/>
      <c r="IQN22"/>
      <c r="IQO22"/>
      <c r="IQP22"/>
      <c r="IQQ22"/>
      <c r="IQR22"/>
      <c r="IQS22"/>
      <c r="IQT22"/>
      <c r="IQU22"/>
      <c r="IQV22"/>
      <c r="IQW22"/>
      <c r="IQX22"/>
      <c r="IQY22"/>
      <c r="IQZ22"/>
      <c r="IRA22"/>
      <c r="IRB22"/>
      <c r="IRC22"/>
      <c r="IRD22"/>
      <c r="IRE22"/>
      <c r="IRF22"/>
      <c r="IRG22"/>
      <c r="IRH22"/>
      <c r="IRI22"/>
      <c r="IRJ22"/>
      <c r="IRK22"/>
      <c r="IRL22"/>
      <c r="IRM22"/>
      <c r="IRN22"/>
      <c r="IRO22"/>
      <c r="IRP22"/>
      <c r="IRQ22"/>
      <c r="IRR22"/>
      <c r="IRS22"/>
      <c r="IRT22"/>
      <c r="IRU22"/>
      <c r="IRV22"/>
      <c r="IRW22"/>
      <c r="IRX22"/>
      <c r="IRY22"/>
      <c r="IRZ22"/>
      <c r="ISA22"/>
      <c r="ISB22"/>
      <c r="ISC22"/>
      <c r="ISD22"/>
      <c r="ISE22"/>
      <c r="ISF22"/>
      <c r="ISG22"/>
      <c r="ISH22"/>
      <c r="ISI22"/>
      <c r="ISJ22"/>
      <c r="ISK22"/>
      <c r="ISL22"/>
      <c r="ISM22"/>
      <c r="ISN22"/>
      <c r="ISO22"/>
      <c r="ISP22"/>
      <c r="ISQ22"/>
      <c r="ISR22"/>
      <c r="ISS22"/>
      <c r="IST22"/>
      <c r="ISU22"/>
      <c r="ISV22"/>
      <c r="ISW22"/>
      <c r="ISX22"/>
      <c r="ISY22"/>
      <c r="ISZ22"/>
      <c r="ITA22"/>
      <c r="ITB22"/>
      <c r="ITC22"/>
      <c r="ITD22"/>
      <c r="ITE22"/>
      <c r="ITF22"/>
      <c r="ITG22"/>
      <c r="ITH22"/>
      <c r="ITI22"/>
      <c r="ITJ22"/>
      <c r="ITK22"/>
      <c r="ITL22"/>
      <c r="ITM22"/>
      <c r="ITN22"/>
      <c r="ITO22"/>
      <c r="ITP22"/>
      <c r="ITQ22"/>
      <c r="ITR22"/>
      <c r="ITS22"/>
      <c r="ITT22"/>
      <c r="ITU22"/>
      <c r="ITV22"/>
      <c r="ITW22"/>
      <c r="ITX22"/>
      <c r="ITY22"/>
      <c r="ITZ22"/>
      <c r="IUA22"/>
      <c r="IUB22"/>
      <c r="IUC22"/>
      <c r="IUD22"/>
      <c r="IUE22"/>
      <c r="IUF22"/>
      <c r="IUG22"/>
      <c r="IUH22"/>
      <c r="IUI22"/>
      <c r="IUJ22"/>
      <c r="IUK22"/>
      <c r="IUL22"/>
      <c r="IUM22"/>
      <c r="IUN22"/>
      <c r="IUO22"/>
      <c r="IUP22"/>
      <c r="IUQ22"/>
      <c r="IUR22"/>
      <c r="IUS22"/>
      <c r="IUT22"/>
      <c r="IUU22"/>
      <c r="IUV22"/>
      <c r="IUW22"/>
      <c r="IUX22"/>
      <c r="IUY22"/>
      <c r="IUZ22"/>
      <c r="IVA22"/>
      <c r="IVB22"/>
      <c r="IVC22"/>
      <c r="IVD22"/>
      <c r="IVE22"/>
      <c r="IVF22"/>
      <c r="IVG22"/>
      <c r="IVH22"/>
      <c r="IVI22"/>
      <c r="IVJ22"/>
      <c r="IVK22"/>
      <c r="IVL22"/>
      <c r="IVM22"/>
      <c r="IVN22"/>
      <c r="IVO22"/>
      <c r="IVP22"/>
      <c r="IVQ22"/>
      <c r="IVR22"/>
      <c r="IVS22"/>
      <c r="IVT22"/>
      <c r="IVU22"/>
      <c r="IVV22"/>
      <c r="IVW22"/>
      <c r="IVX22"/>
      <c r="IVY22"/>
      <c r="IVZ22"/>
      <c r="IWA22"/>
      <c r="IWB22"/>
      <c r="IWC22"/>
      <c r="IWD22"/>
      <c r="IWE22"/>
      <c r="IWF22"/>
      <c r="IWG22"/>
      <c r="IWH22"/>
      <c r="IWI22"/>
      <c r="IWJ22"/>
      <c r="IWK22"/>
      <c r="IWL22"/>
      <c r="IWM22"/>
      <c r="IWN22"/>
      <c r="IWO22"/>
      <c r="IWP22"/>
      <c r="IWQ22"/>
      <c r="IWR22"/>
      <c r="IWS22"/>
      <c r="IWT22"/>
      <c r="IWU22"/>
      <c r="IWV22"/>
      <c r="IWW22"/>
      <c r="IWX22"/>
      <c r="IWY22"/>
      <c r="IWZ22"/>
      <c r="IXA22"/>
      <c r="IXB22"/>
      <c r="IXC22"/>
      <c r="IXD22"/>
      <c r="IXE22"/>
      <c r="IXF22"/>
      <c r="IXG22"/>
      <c r="IXH22"/>
      <c r="IXI22"/>
      <c r="IXJ22"/>
      <c r="IXK22"/>
      <c r="IXL22"/>
      <c r="IXM22"/>
      <c r="IXN22"/>
      <c r="IXO22"/>
      <c r="IXP22"/>
      <c r="IXQ22"/>
      <c r="IXR22"/>
      <c r="IXS22"/>
      <c r="IXT22"/>
      <c r="IXU22"/>
      <c r="IXV22"/>
      <c r="IXW22"/>
      <c r="IXX22"/>
      <c r="IXY22"/>
      <c r="IXZ22"/>
      <c r="IYA22"/>
      <c r="IYB22"/>
      <c r="IYC22"/>
      <c r="IYD22"/>
      <c r="IYE22"/>
      <c r="IYF22"/>
      <c r="IYG22"/>
      <c r="IYH22"/>
      <c r="IYI22"/>
      <c r="IYJ22"/>
      <c r="IYK22"/>
      <c r="IYL22"/>
      <c r="IYM22"/>
      <c r="IYN22"/>
      <c r="IYO22"/>
      <c r="IYP22"/>
      <c r="IYQ22"/>
      <c r="IYR22"/>
      <c r="IYS22"/>
      <c r="IYT22"/>
      <c r="IYU22"/>
      <c r="IYV22"/>
      <c r="IYW22"/>
      <c r="IYX22"/>
      <c r="IYY22"/>
      <c r="IYZ22"/>
      <c r="IZA22"/>
      <c r="IZB22"/>
      <c r="IZC22"/>
      <c r="IZD22"/>
      <c r="IZE22"/>
      <c r="IZF22"/>
      <c r="IZG22"/>
      <c r="IZH22"/>
      <c r="IZI22"/>
      <c r="IZJ22"/>
      <c r="IZK22"/>
      <c r="IZL22"/>
      <c r="IZM22"/>
      <c r="IZN22"/>
      <c r="IZO22"/>
      <c r="IZP22"/>
      <c r="IZQ22"/>
      <c r="IZR22"/>
      <c r="IZS22"/>
      <c r="IZT22"/>
      <c r="IZU22"/>
      <c r="IZV22"/>
      <c r="IZW22"/>
      <c r="IZX22"/>
      <c r="IZY22"/>
      <c r="IZZ22"/>
      <c r="JAA22"/>
      <c r="JAB22"/>
      <c r="JAC22"/>
      <c r="JAD22"/>
      <c r="JAE22"/>
      <c r="JAF22"/>
      <c r="JAG22"/>
      <c r="JAH22"/>
      <c r="JAI22"/>
      <c r="JAJ22"/>
      <c r="JAK22"/>
      <c r="JAL22"/>
      <c r="JAM22"/>
      <c r="JAN22"/>
      <c r="JAO22"/>
      <c r="JAP22"/>
      <c r="JAQ22"/>
      <c r="JAR22"/>
      <c r="JAS22"/>
      <c r="JAT22"/>
      <c r="JAU22"/>
      <c r="JAV22"/>
      <c r="JAW22"/>
      <c r="JAX22"/>
      <c r="JAY22"/>
      <c r="JAZ22"/>
      <c r="JBA22"/>
      <c r="JBB22"/>
      <c r="JBC22"/>
      <c r="JBD22"/>
      <c r="JBE22"/>
      <c r="JBF22"/>
      <c r="JBG22"/>
      <c r="JBH22"/>
      <c r="JBI22"/>
      <c r="JBJ22"/>
      <c r="JBK22"/>
      <c r="JBL22"/>
      <c r="JBM22"/>
      <c r="JBN22"/>
      <c r="JBO22"/>
      <c r="JBP22"/>
      <c r="JBQ22"/>
      <c r="JBR22"/>
      <c r="JBS22"/>
      <c r="JBT22"/>
      <c r="JBU22"/>
      <c r="JBV22"/>
      <c r="JBW22"/>
      <c r="JBX22"/>
      <c r="JBY22"/>
      <c r="JBZ22"/>
      <c r="JCA22"/>
      <c r="JCB22"/>
      <c r="JCC22"/>
      <c r="JCD22"/>
      <c r="JCE22"/>
      <c r="JCF22"/>
      <c r="JCG22"/>
      <c r="JCH22"/>
      <c r="JCI22"/>
      <c r="JCJ22"/>
      <c r="JCK22"/>
      <c r="JCL22"/>
      <c r="JCM22"/>
      <c r="JCN22"/>
      <c r="JCO22"/>
      <c r="JCP22"/>
      <c r="JCQ22"/>
      <c r="JCR22"/>
      <c r="JCS22"/>
      <c r="JCT22"/>
      <c r="JCU22"/>
      <c r="JCV22"/>
      <c r="JCW22"/>
      <c r="JCX22"/>
      <c r="JCY22"/>
      <c r="JCZ22"/>
      <c r="JDA22"/>
      <c r="JDB22"/>
      <c r="JDC22"/>
      <c r="JDD22"/>
      <c r="JDE22"/>
      <c r="JDF22"/>
      <c r="JDG22"/>
      <c r="JDH22"/>
      <c r="JDI22"/>
      <c r="JDJ22"/>
      <c r="JDK22"/>
      <c r="JDL22"/>
      <c r="JDM22"/>
      <c r="JDN22"/>
      <c r="JDO22"/>
      <c r="JDP22"/>
      <c r="JDQ22"/>
      <c r="JDR22"/>
      <c r="JDS22"/>
      <c r="JDT22"/>
      <c r="JDU22"/>
      <c r="JDV22"/>
      <c r="JDW22"/>
      <c r="JDX22"/>
      <c r="JDY22"/>
      <c r="JDZ22"/>
      <c r="JEA22"/>
      <c r="JEB22"/>
      <c r="JEC22"/>
      <c r="JED22"/>
      <c r="JEE22"/>
      <c r="JEF22"/>
      <c r="JEG22"/>
      <c r="JEH22"/>
      <c r="JEI22"/>
      <c r="JEJ22"/>
      <c r="JEK22"/>
      <c r="JEL22"/>
      <c r="JEM22"/>
      <c r="JEN22"/>
      <c r="JEO22"/>
      <c r="JEP22"/>
      <c r="JEQ22"/>
      <c r="JER22"/>
      <c r="JES22"/>
      <c r="JET22"/>
      <c r="JEU22"/>
      <c r="JEV22"/>
      <c r="JEW22"/>
      <c r="JEX22"/>
      <c r="JEY22"/>
      <c r="JEZ22"/>
      <c r="JFA22"/>
      <c r="JFB22"/>
      <c r="JFC22"/>
      <c r="JFD22"/>
      <c r="JFE22"/>
      <c r="JFF22"/>
      <c r="JFG22"/>
      <c r="JFH22"/>
      <c r="JFI22"/>
      <c r="JFJ22"/>
      <c r="JFK22"/>
      <c r="JFL22"/>
      <c r="JFM22"/>
      <c r="JFN22"/>
      <c r="JFO22"/>
      <c r="JFP22"/>
      <c r="JFQ22"/>
      <c r="JFR22"/>
      <c r="JFS22"/>
      <c r="JFT22"/>
      <c r="JFU22"/>
      <c r="JFV22"/>
      <c r="JFW22"/>
      <c r="JFX22"/>
      <c r="JFY22"/>
      <c r="JFZ22"/>
      <c r="JGA22"/>
      <c r="JGB22"/>
      <c r="JGC22"/>
      <c r="JGD22"/>
      <c r="JGE22"/>
      <c r="JGF22"/>
      <c r="JGG22"/>
      <c r="JGH22"/>
      <c r="JGI22"/>
      <c r="JGJ22"/>
      <c r="JGK22"/>
      <c r="JGL22"/>
      <c r="JGM22"/>
      <c r="JGN22"/>
      <c r="JGO22"/>
      <c r="JGP22"/>
      <c r="JGQ22"/>
      <c r="JGR22"/>
      <c r="JGS22"/>
      <c r="JGT22"/>
      <c r="JGU22"/>
      <c r="JGV22"/>
      <c r="JGW22"/>
      <c r="JGX22"/>
      <c r="JGY22"/>
      <c r="JGZ22"/>
      <c r="JHA22"/>
      <c r="JHB22"/>
      <c r="JHC22"/>
      <c r="JHD22"/>
      <c r="JHE22"/>
      <c r="JHF22"/>
      <c r="JHG22"/>
      <c r="JHH22"/>
      <c r="JHI22"/>
      <c r="JHJ22"/>
      <c r="JHK22"/>
      <c r="JHL22"/>
      <c r="JHM22"/>
      <c r="JHN22"/>
      <c r="JHO22"/>
      <c r="JHP22"/>
      <c r="JHQ22"/>
      <c r="JHR22"/>
      <c r="JHS22"/>
      <c r="JHT22"/>
      <c r="JHU22"/>
      <c r="JHV22"/>
      <c r="JHW22"/>
      <c r="JHX22"/>
      <c r="JHY22"/>
      <c r="JHZ22"/>
      <c r="JIA22"/>
      <c r="JIB22"/>
      <c r="JIC22"/>
      <c r="JID22"/>
      <c r="JIE22"/>
      <c r="JIF22"/>
      <c r="JIG22"/>
      <c r="JIH22"/>
      <c r="JII22"/>
      <c r="JIJ22"/>
      <c r="JIK22"/>
      <c r="JIL22"/>
      <c r="JIM22"/>
      <c r="JIN22"/>
      <c r="JIO22"/>
      <c r="JIP22"/>
      <c r="JIQ22"/>
      <c r="JIR22"/>
      <c r="JIS22"/>
      <c r="JIT22"/>
      <c r="JIU22"/>
      <c r="JIV22"/>
      <c r="JIW22"/>
      <c r="JIX22"/>
      <c r="JIY22"/>
      <c r="JIZ22"/>
      <c r="JJA22"/>
      <c r="JJB22"/>
      <c r="JJC22"/>
      <c r="JJD22"/>
      <c r="JJE22"/>
      <c r="JJF22"/>
      <c r="JJG22"/>
      <c r="JJH22"/>
      <c r="JJI22"/>
      <c r="JJJ22"/>
      <c r="JJK22"/>
      <c r="JJL22"/>
      <c r="JJM22"/>
      <c r="JJN22"/>
      <c r="JJO22"/>
      <c r="JJP22"/>
      <c r="JJQ22"/>
      <c r="JJR22"/>
      <c r="JJS22"/>
      <c r="JJT22"/>
      <c r="JJU22"/>
      <c r="JJV22"/>
      <c r="JJW22"/>
      <c r="JJX22"/>
      <c r="JJY22"/>
      <c r="JJZ22"/>
      <c r="JKA22"/>
      <c r="JKB22"/>
      <c r="JKC22"/>
      <c r="JKD22"/>
      <c r="JKE22"/>
      <c r="JKF22"/>
      <c r="JKG22"/>
      <c r="JKH22"/>
      <c r="JKI22"/>
      <c r="JKJ22"/>
      <c r="JKK22"/>
      <c r="JKL22"/>
      <c r="JKM22"/>
      <c r="JKN22"/>
      <c r="JKO22"/>
      <c r="JKP22"/>
      <c r="JKQ22"/>
      <c r="JKR22"/>
      <c r="JKS22"/>
      <c r="JKT22"/>
      <c r="JKU22"/>
      <c r="JKV22"/>
      <c r="JKW22"/>
      <c r="JKX22"/>
      <c r="JKY22"/>
      <c r="JKZ22"/>
      <c r="JLA22"/>
      <c r="JLB22"/>
      <c r="JLC22"/>
      <c r="JLD22"/>
      <c r="JLE22"/>
      <c r="JLF22"/>
      <c r="JLG22"/>
      <c r="JLH22"/>
      <c r="JLI22"/>
      <c r="JLJ22"/>
      <c r="JLK22"/>
      <c r="JLL22"/>
      <c r="JLM22"/>
      <c r="JLN22"/>
      <c r="JLO22"/>
      <c r="JLP22"/>
      <c r="JLQ22"/>
      <c r="JLR22"/>
      <c r="JLS22"/>
      <c r="JLT22"/>
      <c r="JLU22"/>
      <c r="JLV22"/>
      <c r="JLW22"/>
      <c r="JLX22"/>
      <c r="JLY22"/>
      <c r="JLZ22"/>
      <c r="JMA22"/>
      <c r="JMB22"/>
      <c r="JMC22"/>
      <c r="JMD22"/>
      <c r="JME22"/>
      <c r="JMF22"/>
      <c r="JMG22"/>
      <c r="JMH22"/>
      <c r="JMI22"/>
      <c r="JMJ22"/>
      <c r="JMK22"/>
      <c r="JML22"/>
      <c r="JMM22"/>
      <c r="JMN22"/>
      <c r="JMO22"/>
      <c r="JMP22"/>
      <c r="JMQ22"/>
      <c r="JMR22"/>
      <c r="JMS22"/>
      <c r="JMT22"/>
      <c r="JMU22"/>
      <c r="JMV22"/>
      <c r="JMW22"/>
      <c r="JMX22"/>
      <c r="JMY22"/>
      <c r="JMZ22"/>
      <c r="JNA22"/>
      <c r="JNB22"/>
      <c r="JNC22"/>
      <c r="JND22"/>
      <c r="JNE22"/>
      <c r="JNF22"/>
      <c r="JNG22"/>
      <c r="JNH22"/>
      <c r="JNI22"/>
      <c r="JNJ22"/>
      <c r="JNK22"/>
      <c r="JNL22"/>
      <c r="JNM22"/>
      <c r="JNN22"/>
      <c r="JNO22"/>
      <c r="JNP22"/>
      <c r="JNQ22"/>
      <c r="JNR22"/>
      <c r="JNS22"/>
      <c r="JNT22"/>
      <c r="JNU22"/>
      <c r="JNV22"/>
      <c r="JNW22"/>
      <c r="JNX22"/>
      <c r="JNY22"/>
      <c r="JNZ22"/>
      <c r="JOA22"/>
      <c r="JOB22"/>
      <c r="JOC22"/>
      <c r="JOD22"/>
      <c r="JOE22"/>
      <c r="JOF22"/>
      <c r="JOG22"/>
      <c r="JOH22"/>
      <c r="JOI22"/>
      <c r="JOJ22"/>
      <c r="JOK22"/>
      <c r="JOL22"/>
      <c r="JOM22"/>
      <c r="JON22"/>
      <c r="JOO22"/>
      <c r="JOP22"/>
      <c r="JOQ22"/>
      <c r="JOR22"/>
      <c r="JOS22"/>
      <c r="JOT22"/>
      <c r="JOU22"/>
      <c r="JOV22"/>
      <c r="JOW22"/>
      <c r="JOX22"/>
      <c r="JOY22"/>
      <c r="JOZ22"/>
      <c r="JPA22"/>
      <c r="JPB22"/>
      <c r="JPC22"/>
      <c r="JPD22"/>
      <c r="JPE22"/>
      <c r="JPF22"/>
      <c r="JPG22"/>
      <c r="JPH22"/>
      <c r="JPI22"/>
      <c r="JPJ22"/>
      <c r="JPK22"/>
      <c r="JPL22"/>
      <c r="JPM22"/>
      <c r="JPN22"/>
      <c r="JPO22"/>
      <c r="JPP22"/>
      <c r="JPQ22"/>
      <c r="JPR22"/>
      <c r="JPS22"/>
      <c r="JPT22"/>
      <c r="JPU22"/>
      <c r="JPV22"/>
      <c r="JPW22"/>
      <c r="JPX22"/>
      <c r="JPY22"/>
      <c r="JPZ22"/>
      <c r="JQA22"/>
      <c r="JQB22"/>
      <c r="JQC22"/>
      <c r="JQD22"/>
      <c r="JQE22"/>
      <c r="JQF22"/>
      <c r="JQG22"/>
      <c r="JQH22"/>
      <c r="JQI22"/>
      <c r="JQJ22"/>
      <c r="JQK22"/>
      <c r="JQL22"/>
      <c r="JQM22"/>
      <c r="JQN22"/>
      <c r="JQO22"/>
      <c r="JQP22"/>
      <c r="JQQ22"/>
      <c r="JQR22"/>
      <c r="JQS22"/>
      <c r="JQT22"/>
      <c r="JQU22"/>
      <c r="JQV22"/>
      <c r="JQW22"/>
      <c r="JQX22"/>
      <c r="JQY22"/>
      <c r="JQZ22"/>
      <c r="JRA22"/>
      <c r="JRB22"/>
      <c r="JRC22"/>
      <c r="JRD22"/>
      <c r="JRE22"/>
      <c r="JRF22"/>
      <c r="JRG22"/>
      <c r="JRH22"/>
      <c r="JRI22"/>
      <c r="JRJ22"/>
      <c r="JRK22"/>
      <c r="JRL22"/>
      <c r="JRM22"/>
      <c r="JRN22"/>
      <c r="JRO22"/>
      <c r="JRP22"/>
      <c r="JRQ22"/>
      <c r="JRR22"/>
      <c r="JRS22"/>
      <c r="JRT22"/>
      <c r="JRU22"/>
      <c r="JRV22"/>
      <c r="JRW22"/>
      <c r="JRX22"/>
      <c r="JRY22"/>
      <c r="JRZ22"/>
      <c r="JSA22"/>
      <c r="JSB22"/>
      <c r="JSC22"/>
      <c r="JSD22"/>
      <c r="JSE22"/>
      <c r="JSF22"/>
      <c r="JSG22"/>
      <c r="JSH22"/>
      <c r="JSI22"/>
      <c r="JSJ22"/>
      <c r="JSK22"/>
      <c r="JSL22"/>
      <c r="JSM22"/>
      <c r="JSN22"/>
      <c r="JSO22"/>
      <c r="JSP22"/>
      <c r="JSQ22"/>
      <c r="JSR22"/>
      <c r="JSS22"/>
      <c r="JST22"/>
      <c r="JSU22"/>
      <c r="JSV22"/>
      <c r="JSW22"/>
      <c r="JSX22"/>
      <c r="JSY22"/>
      <c r="JSZ22"/>
      <c r="JTA22"/>
      <c r="JTB22"/>
      <c r="JTC22"/>
      <c r="JTD22"/>
      <c r="JTE22"/>
      <c r="JTF22"/>
      <c r="JTG22"/>
      <c r="JTH22"/>
      <c r="JTI22"/>
      <c r="JTJ22"/>
      <c r="JTK22"/>
      <c r="JTL22"/>
      <c r="JTM22"/>
      <c r="JTN22"/>
      <c r="JTO22"/>
      <c r="JTP22"/>
      <c r="JTQ22"/>
      <c r="JTR22"/>
      <c r="JTS22"/>
      <c r="JTT22"/>
      <c r="JTU22"/>
      <c r="JTV22"/>
      <c r="JTW22"/>
      <c r="JTX22"/>
      <c r="JTY22"/>
      <c r="JTZ22"/>
      <c r="JUA22"/>
      <c r="JUB22"/>
      <c r="JUC22"/>
      <c r="JUD22"/>
      <c r="JUE22"/>
      <c r="JUF22"/>
      <c r="JUG22"/>
      <c r="JUH22"/>
      <c r="JUI22"/>
      <c r="JUJ22"/>
      <c r="JUK22"/>
      <c r="JUL22"/>
      <c r="JUM22"/>
      <c r="JUN22"/>
      <c r="JUO22"/>
      <c r="JUP22"/>
      <c r="JUQ22"/>
      <c r="JUR22"/>
      <c r="JUS22"/>
      <c r="JUT22"/>
      <c r="JUU22"/>
      <c r="JUV22"/>
      <c r="JUW22"/>
      <c r="JUX22"/>
      <c r="JUY22"/>
      <c r="JUZ22"/>
      <c r="JVA22"/>
      <c r="JVB22"/>
      <c r="JVC22"/>
      <c r="JVD22"/>
      <c r="JVE22"/>
      <c r="JVF22"/>
      <c r="JVG22"/>
      <c r="JVH22"/>
      <c r="JVI22"/>
      <c r="JVJ22"/>
      <c r="JVK22"/>
      <c r="JVL22"/>
      <c r="JVM22"/>
      <c r="JVN22"/>
      <c r="JVO22"/>
      <c r="JVP22"/>
      <c r="JVQ22"/>
      <c r="JVR22"/>
      <c r="JVS22"/>
      <c r="JVT22"/>
      <c r="JVU22"/>
      <c r="JVV22"/>
      <c r="JVW22"/>
      <c r="JVX22"/>
      <c r="JVY22"/>
      <c r="JVZ22"/>
      <c r="JWA22"/>
      <c r="JWB22"/>
      <c r="JWC22"/>
      <c r="JWD22"/>
      <c r="JWE22"/>
      <c r="JWF22"/>
      <c r="JWG22"/>
      <c r="JWH22"/>
      <c r="JWI22"/>
      <c r="JWJ22"/>
      <c r="JWK22"/>
      <c r="JWL22"/>
      <c r="JWM22"/>
      <c r="JWN22"/>
      <c r="JWO22"/>
      <c r="JWP22"/>
      <c r="JWQ22"/>
      <c r="JWR22"/>
      <c r="JWS22"/>
      <c r="JWT22"/>
      <c r="JWU22"/>
      <c r="JWV22"/>
      <c r="JWW22"/>
      <c r="JWX22"/>
      <c r="JWY22"/>
      <c r="JWZ22"/>
      <c r="JXA22"/>
      <c r="JXB22"/>
      <c r="JXC22"/>
      <c r="JXD22"/>
      <c r="JXE22"/>
      <c r="JXF22"/>
      <c r="JXG22"/>
      <c r="JXH22"/>
      <c r="JXI22"/>
      <c r="JXJ22"/>
      <c r="JXK22"/>
      <c r="JXL22"/>
      <c r="JXM22"/>
      <c r="JXN22"/>
      <c r="JXO22"/>
      <c r="JXP22"/>
      <c r="JXQ22"/>
      <c r="JXR22"/>
      <c r="JXS22"/>
      <c r="JXT22"/>
      <c r="JXU22"/>
      <c r="JXV22"/>
      <c r="JXW22"/>
      <c r="JXX22"/>
      <c r="JXY22"/>
      <c r="JXZ22"/>
      <c r="JYA22"/>
      <c r="JYB22"/>
      <c r="JYC22"/>
      <c r="JYD22"/>
      <c r="JYE22"/>
      <c r="JYF22"/>
      <c r="JYG22"/>
      <c r="JYH22"/>
      <c r="JYI22"/>
      <c r="JYJ22"/>
      <c r="JYK22"/>
      <c r="JYL22"/>
      <c r="JYM22"/>
      <c r="JYN22"/>
      <c r="JYO22"/>
      <c r="JYP22"/>
      <c r="JYQ22"/>
      <c r="JYR22"/>
      <c r="JYS22"/>
      <c r="JYT22"/>
      <c r="JYU22"/>
      <c r="JYV22"/>
      <c r="JYW22"/>
      <c r="JYX22"/>
      <c r="JYY22"/>
      <c r="JYZ22"/>
      <c r="JZA22"/>
      <c r="JZB22"/>
      <c r="JZC22"/>
      <c r="JZD22"/>
      <c r="JZE22"/>
      <c r="JZF22"/>
      <c r="JZG22"/>
      <c r="JZH22"/>
      <c r="JZI22"/>
      <c r="JZJ22"/>
      <c r="JZK22"/>
      <c r="JZL22"/>
      <c r="JZM22"/>
      <c r="JZN22"/>
      <c r="JZO22"/>
      <c r="JZP22"/>
      <c r="JZQ22"/>
      <c r="JZR22"/>
      <c r="JZS22"/>
      <c r="JZT22"/>
      <c r="JZU22"/>
      <c r="JZV22"/>
      <c r="JZW22"/>
      <c r="JZX22"/>
      <c r="JZY22"/>
      <c r="JZZ22"/>
      <c r="KAA22"/>
      <c r="KAB22"/>
      <c r="KAC22"/>
      <c r="KAD22"/>
      <c r="KAE22"/>
      <c r="KAF22"/>
      <c r="KAG22"/>
      <c r="KAH22"/>
      <c r="KAI22"/>
      <c r="KAJ22"/>
      <c r="KAK22"/>
      <c r="KAL22"/>
      <c r="KAM22"/>
      <c r="KAN22"/>
      <c r="KAO22"/>
      <c r="KAP22"/>
      <c r="KAQ22"/>
      <c r="KAR22"/>
      <c r="KAS22"/>
      <c r="KAT22"/>
      <c r="KAU22"/>
      <c r="KAV22"/>
      <c r="KAW22"/>
      <c r="KAX22"/>
      <c r="KAY22"/>
      <c r="KAZ22"/>
      <c r="KBA22"/>
      <c r="KBB22"/>
      <c r="KBC22"/>
      <c r="KBD22"/>
      <c r="KBE22"/>
      <c r="KBF22"/>
      <c r="KBG22"/>
      <c r="KBH22"/>
      <c r="KBI22"/>
      <c r="KBJ22"/>
      <c r="KBK22"/>
      <c r="KBL22"/>
      <c r="KBM22"/>
      <c r="KBN22"/>
      <c r="KBO22"/>
      <c r="KBP22"/>
      <c r="KBQ22"/>
      <c r="KBR22"/>
      <c r="KBS22"/>
      <c r="KBT22"/>
      <c r="KBU22"/>
      <c r="KBV22"/>
      <c r="KBW22"/>
      <c r="KBX22"/>
      <c r="KBY22"/>
      <c r="KBZ22"/>
      <c r="KCA22"/>
      <c r="KCB22"/>
      <c r="KCC22"/>
      <c r="KCD22"/>
      <c r="KCE22"/>
      <c r="KCF22"/>
      <c r="KCG22"/>
      <c r="KCH22"/>
      <c r="KCI22"/>
      <c r="KCJ22"/>
      <c r="KCK22"/>
      <c r="KCL22"/>
      <c r="KCM22"/>
      <c r="KCN22"/>
      <c r="KCO22"/>
      <c r="KCP22"/>
      <c r="KCQ22"/>
      <c r="KCR22"/>
      <c r="KCS22"/>
      <c r="KCT22"/>
      <c r="KCU22"/>
      <c r="KCV22"/>
      <c r="KCW22"/>
      <c r="KCX22"/>
      <c r="KCY22"/>
      <c r="KCZ22"/>
      <c r="KDA22"/>
      <c r="KDB22"/>
      <c r="KDC22"/>
      <c r="KDD22"/>
      <c r="KDE22"/>
      <c r="KDF22"/>
      <c r="KDG22"/>
      <c r="KDH22"/>
      <c r="KDI22"/>
      <c r="KDJ22"/>
      <c r="KDK22"/>
      <c r="KDL22"/>
      <c r="KDM22"/>
      <c r="KDN22"/>
      <c r="KDO22"/>
      <c r="KDP22"/>
      <c r="KDQ22"/>
      <c r="KDR22"/>
      <c r="KDS22"/>
      <c r="KDT22"/>
      <c r="KDU22"/>
      <c r="KDV22"/>
      <c r="KDW22"/>
      <c r="KDX22"/>
      <c r="KDY22"/>
      <c r="KDZ22"/>
      <c r="KEA22"/>
      <c r="KEB22"/>
      <c r="KEC22"/>
      <c r="KED22"/>
      <c r="KEE22"/>
      <c r="KEF22"/>
      <c r="KEG22"/>
      <c r="KEH22"/>
      <c r="KEI22"/>
      <c r="KEJ22"/>
      <c r="KEK22"/>
      <c r="KEL22"/>
      <c r="KEM22"/>
      <c r="KEN22"/>
      <c r="KEO22"/>
      <c r="KEP22"/>
      <c r="KEQ22"/>
      <c r="KER22"/>
      <c r="KES22"/>
      <c r="KET22"/>
      <c r="KEU22"/>
      <c r="KEV22"/>
      <c r="KEW22"/>
      <c r="KEX22"/>
      <c r="KEY22"/>
      <c r="KEZ22"/>
      <c r="KFA22"/>
      <c r="KFB22"/>
      <c r="KFC22"/>
      <c r="KFD22"/>
      <c r="KFE22"/>
      <c r="KFF22"/>
      <c r="KFG22"/>
      <c r="KFH22"/>
      <c r="KFI22"/>
      <c r="KFJ22"/>
      <c r="KFK22"/>
      <c r="KFL22"/>
      <c r="KFM22"/>
      <c r="KFN22"/>
      <c r="KFO22"/>
      <c r="KFP22"/>
      <c r="KFQ22"/>
      <c r="KFR22"/>
      <c r="KFS22"/>
      <c r="KFT22"/>
      <c r="KFU22"/>
      <c r="KFV22"/>
      <c r="KFW22"/>
      <c r="KFX22"/>
      <c r="KFY22"/>
      <c r="KFZ22"/>
      <c r="KGA22"/>
      <c r="KGB22"/>
      <c r="KGC22"/>
      <c r="KGD22"/>
      <c r="KGE22"/>
      <c r="KGF22"/>
      <c r="KGG22"/>
      <c r="KGH22"/>
      <c r="KGI22"/>
      <c r="KGJ22"/>
      <c r="KGK22"/>
      <c r="KGL22"/>
      <c r="KGM22"/>
      <c r="KGN22"/>
      <c r="KGO22"/>
      <c r="KGP22"/>
      <c r="KGQ22"/>
      <c r="KGR22"/>
      <c r="KGS22"/>
      <c r="KGT22"/>
      <c r="KGU22"/>
      <c r="KGV22"/>
      <c r="KGW22"/>
      <c r="KGX22"/>
      <c r="KGY22"/>
      <c r="KGZ22"/>
      <c r="KHA22"/>
      <c r="KHB22"/>
      <c r="KHC22"/>
      <c r="KHD22"/>
      <c r="KHE22"/>
      <c r="KHF22"/>
      <c r="KHG22"/>
      <c r="KHH22"/>
      <c r="KHI22"/>
      <c r="KHJ22"/>
      <c r="KHK22"/>
      <c r="KHL22"/>
      <c r="KHM22"/>
      <c r="KHN22"/>
      <c r="KHO22"/>
      <c r="KHP22"/>
      <c r="KHQ22"/>
      <c r="KHR22"/>
      <c r="KHS22"/>
      <c r="KHT22"/>
      <c r="KHU22"/>
      <c r="KHV22"/>
      <c r="KHW22"/>
      <c r="KHX22"/>
      <c r="KHY22"/>
      <c r="KHZ22"/>
      <c r="KIA22"/>
      <c r="KIB22"/>
      <c r="KIC22"/>
      <c r="KID22"/>
      <c r="KIE22"/>
      <c r="KIF22"/>
      <c r="KIG22"/>
      <c r="KIH22"/>
      <c r="KII22"/>
      <c r="KIJ22"/>
      <c r="KIK22"/>
      <c r="KIL22"/>
      <c r="KIM22"/>
      <c r="KIN22"/>
      <c r="KIO22"/>
      <c r="KIP22"/>
      <c r="KIQ22"/>
      <c r="KIR22"/>
      <c r="KIS22"/>
      <c r="KIT22"/>
      <c r="KIU22"/>
      <c r="KIV22"/>
      <c r="KIW22"/>
      <c r="KIX22"/>
      <c r="KIY22"/>
      <c r="KIZ22"/>
      <c r="KJA22"/>
      <c r="KJB22"/>
      <c r="KJC22"/>
      <c r="KJD22"/>
      <c r="KJE22"/>
      <c r="KJF22"/>
      <c r="KJG22"/>
      <c r="KJH22"/>
      <c r="KJI22"/>
      <c r="KJJ22"/>
      <c r="KJK22"/>
      <c r="KJL22"/>
      <c r="KJM22"/>
      <c r="KJN22"/>
      <c r="KJO22"/>
      <c r="KJP22"/>
      <c r="KJQ22"/>
      <c r="KJR22"/>
      <c r="KJS22"/>
      <c r="KJT22"/>
      <c r="KJU22"/>
      <c r="KJV22"/>
      <c r="KJW22"/>
      <c r="KJX22"/>
      <c r="KJY22"/>
      <c r="KJZ22"/>
      <c r="KKA22"/>
      <c r="KKB22"/>
      <c r="KKC22"/>
      <c r="KKD22"/>
      <c r="KKE22"/>
      <c r="KKF22"/>
      <c r="KKG22"/>
      <c r="KKH22"/>
      <c r="KKI22"/>
      <c r="KKJ22"/>
      <c r="KKK22"/>
      <c r="KKL22"/>
      <c r="KKM22"/>
      <c r="KKN22"/>
      <c r="KKO22"/>
      <c r="KKP22"/>
      <c r="KKQ22"/>
      <c r="KKR22"/>
      <c r="KKS22"/>
      <c r="KKT22"/>
      <c r="KKU22"/>
      <c r="KKV22"/>
      <c r="KKW22"/>
      <c r="KKX22"/>
      <c r="KKY22"/>
      <c r="KKZ22"/>
      <c r="KLA22"/>
      <c r="KLB22"/>
      <c r="KLC22"/>
      <c r="KLD22"/>
      <c r="KLE22"/>
      <c r="KLF22"/>
      <c r="KLG22"/>
      <c r="KLH22"/>
      <c r="KLI22"/>
      <c r="KLJ22"/>
      <c r="KLK22"/>
      <c r="KLL22"/>
      <c r="KLM22"/>
      <c r="KLN22"/>
      <c r="KLO22"/>
      <c r="KLP22"/>
      <c r="KLQ22"/>
      <c r="KLR22"/>
      <c r="KLS22"/>
      <c r="KLT22"/>
      <c r="KLU22"/>
      <c r="KLV22"/>
      <c r="KLW22"/>
      <c r="KLX22"/>
      <c r="KLY22"/>
      <c r="KLZ22"/>
      <c r="KMA22"/>
      <c r="KMB22"/>
      <c r="KMC22"/>
      <c r="KMD22"/>
      <c r="KME22"/>
      <c r="KMF22"/>
      <c r="KMG22"/>
      <c r="KMH22"/>
      <c r="KMI22"/>
      <c r="KMJ22"/>
      <c r="KMK22"/>
      <c r="KML22"/>
      <c r="KMM22"/>
      <c r="KMN22"/>
      <c r="KMO22"/>
      <c r="KMP22"/>
      <c r="KMQ22"/>
      <c r="KMR22"/>
      <c r="KMS22"/>
      <c r="KMT22"/>
      <c r="KMU22"/>
      <c r="KMV22"/>
      <c r="KMW22"/>
      <c r="KMX22"/>
      <c r="KMY22"/>
      <c r="KMZ22"/>
      <c r="KNA22"/>
      <c r="KNB22"/>
      <c r="KNC22"/>
      <c r="KND22"/>
      <c r="KNE22"/>
      <c r="KNF22"/>
      <c r="KNG22"/>
      <c r="KNH22"/>
      <c r="KNI22"/>
      <c r="KNJ22"/>
      <c r="KNK22"/>
      <c r="KNL22"/>
      <c r="KNM22"/>
      <c r="KNN22"/>
      <c r="KNO22"/>
      <c r="KNP22"/>
      <c r="KNQ22"/>
      <c r="KNR22"/>
      <c r="KNS22"/>
      <c r="KNT22"/>
      <c r="KNU22"/>
      <c r="KNV22"/>
      <c r="KNW22"/>
      <c r="KNX22"/>
      <c r="KNY22"/>
      <c r="KNZ22"/>
      <c r="KOA22"/>
      <c r="KOB22"/>
      <c r="KOC22"/>
      <c r="KOD22"/>
      <c r="KOE22"/>
      <c r="KOF22"/>
      <c r="KOG22"/>
      <c r="KOH22"/>
      <c r="KOI22"/>
      <c r="KOJ22"/>
      <c r="KOK22"/>
      <c r="KOL22"/>
      <c r="KOM22"/>
      <c r="KON22"/>
      <c r="KOO22"/>
      <c r="KOP22"/>
      <c r="KOQ22"/>
      <c r="KOR22"/>
      <c r="KOS22"/>
      <c r="KOT22"/>
      <c r="KOU22"/>
      <c r="KOV22"/>
      <c r="KOW22"/>
      <c r="KOX22"/>
      <c r="KOY22"/>
      <c r="KOZ22"/>
      <c r="KPA22"/>
      <c r="KPB22"/>
      <c r="KPC22"/>
      <c r="KPD22"/>
      <c r="KPE22"/>
      <c r="KPF22"/>
      <c r="KPG22"/>
      <c r="KPH22"/>
      <c r="KPI22"/>
      <c r="KPJ22"/>
      <c r="KPK22"/>
      <c r="KPL22"/>
      <c r="KPM22"/>
      <c r="KPN22"/>
      <c r="KPO22"/>
      <c r="KPP22"/>
      <c r="KPQ22"/>
      <c r="KPR22"/>
      <c r="KPS22"/>
      <c r="KPT22"/>
      <c r="KPU22"/>
      <c r="KPV22"/>
      <c r="KPW22"/>
      <c r="KPX22"/>
      <c r="KPY22"/>
      <c r="KPZ22"/>
      <c r="KQA22"/>
      <c r="KQB22"/>
      <c r="KQC22"/>
      <c r="KQD22"/>
      <c r="KQE22"/>
      <c r="KQF22"/>
      <c r="KQG22"/>
      <c r="KQH22"/>
      <c r="KQI22"/>
      <c r="KQJ22"/>
      <c r="KQK22"/>
      <c r="KQL22"/>
      <c r="KQM22"/>
      <c r="KQN22"/>
      <c r="KQO22"/>
      <c r="KQP22"/>
      <c r="KQQ22"/>
      <c r="KQR22"/>
      <c r="KQS22"/>
      <c r="KQT22"/>
      <c r="KQU22"/>
      <c r="KQV22"/>
      <c r="KQW22"/>
      <c r="KQX22"/>
      <c r="KQY22"/>
      <c r="KQZ22"/>
      <c r="KRA22"/>
      <c r="KRB22"/>
      <c r="KRC22"/>
      <c r="KRD22"/>
      <c r="KRE22"/>
      <c r="KRF22"/>
      <c r="KRG22"/>
      <c r="KRH22"/>
      <c r="KRI22"/>
      <c r="KRJ22"/>
      <c r="KRK22"/>
      <c r="KRL22"/>
      <c r="KRM22"/>
      <c r="KRN22"/>
      <c r="KRO22"/>
      <c r="KRP22"/>
      <c r="KRQ22"/>
      <c r="KRR22"/>
      <c r="KRS22"/>
      <c r="KRT22"/>
      <c r="KRU22"/>
      <c r="KRV22"/>
      <c r="KRW22"/>
      <c r="KRX22"/>
      <c r="KRY22"/>
      <c r="KRZ22"/>
      <c r="KSA22"/>
      <c r="KSB22"/>
      <c r="KSC22"/>
      <c r="KSD22"/>
      <c r="KSE22"/>
      <c r="KSF22"/>
      <c r="KSG22"/>
      <c r="KSH22"/>
      <c r="KSI22"/>
      <c r="KSJ22"/>
      <c r="KSK22"/>
      <c r="KSL22"/>
      <c r="KSM22"/>
      <c r="KSN22"/>
      <c r="KSO22"/>
      <c r="KSP22"/>
      <c r="KSQ22"/>
      <c r="KSR22"/>
      <c r="KSS22"/>
      <c r="KST22"/>
      <c r="KSU22"/>
      <c r="KSV22"/>
      <c r="KSW22"/>
      <c r="KSX22"/>
      <c r="KSY22"/>
      <c r="KSZ22"/>
      <c r="KTA22"/>
      <c r="KTB22"/>
      <c r="KTC22"/>
      <c r="KTD22"/>
      <c r="KTE22"/>
      <c r="KTF22"/>
      <c r="KTG22"/>
      <c r="KTH22"/>
      <c r="KTI22"/>
      <c r="KTJ22"/>
      <c r="KTK22"/>
      <c r="KTL22"/>
      <c r="KTM22"/>
      <c r="KTN22"/>
      <c r="KTO22"/>
      <c r="KTP22"/>
      <c r="KTQ22"/>
      <c r="KTR22"/>
      <c r="KTS22"/>
      <c r="KTT22"/>
      <c r="KTU22"/>
      <c r="KTV22"/>
      <c r="KTW22"/>
      <c r="KTX22"/>
      <c r="KTY22"/>
      <c r="KTZ22"/>
      <c r="KUA22"/>
      <c r="KUB22"/>
      <c r="KUC22"/>
      <c r="KUD22"/>
      <c r="KUE22"/>
      <c r="KUF22"/>
      <c r="KUG22"/>
      <c r="KUH22"/>
      <c r="KUI22"/>
      <c r="KUJ22"/>
      <c r="KUK22"/>
      <c r="KUL22"/>
      <c r="KUM22"/>
      <c r="KUN22"/>
      <c r="KUO22"/>
      <c r="KUP22"/>
      <c r="KUQ22"/>
      <c r="KUR22"/>
      <c r="KUS22"/>
      <c r="KUT22"/>
      <c r="KUU22"/>
      <c r="KUV22"/>
      <c r="KUW22"/>
      <c r="KUX22"/>
      <c r="KUY22"/>
      <c r="KUZ22"/>
      <c r="KVA22"/>
      <c r="KVB22"/>
      <c r="KVC22"/>
      <c r="KVD22"/>
      <c r="KVE22"/>
      <c r="KVF22"/>
      <c r="KVG22"/>
      <c r="KVH22"/>
      <c r="KVI22"/>
      <c r="KVJ22"/>
      <c r="KVK22"/>
      <c r="KVL22"/>
      <c r="KVM22"/>
      <c r="KVN22"/>
      <c r="KVO22"/>
      <c r="KVP22"/>
      <c r="KVQ22"/>
      <c r="KVR22"/>
      <c r="KVS22"/>
      <c r="KVT22"/>
      <c r="KVU22"/>
      <c r="KVV22"/>
      <c r="KVW22"/>
      <c r="KVX22"/>
      <c r="KVY22"/>
      <c r="KVZ22"/>
      <c r="KWA22"/>
      <c r="KWB22"/>
      <c r="KWC22"/>
      <c r="KWD22"/>
      <c r="KWE22"/>
      <c r="KWF22"/>
      <c r="KWG22"/>
      <c r="KWH22"/>
      <c r="KWI22"/>
      <c r="KWJ22"/>
      <c r="KWK22"/>
      <c r="KWL22"/>
      <c r="KWM22"/>
      <c r="KWN22"/>
      <c r="KWO22"/>
      <c r="KWP22"/>
      <c r="KWQ22"/>
      <c r="KWR22"/>
      <c r="KWS22"/>
      <c r="KWT22"/>
      <c r="KWU22"/>
      <c r="KWV22"/>
      <c r="KWW22"/>
      <c r="KWX22"/>
      <c r="KWY22"/>
      <c r="KWZ22"/>
      <c r="KXA22"/>
      <c r="KXB22"/>
      <c r="KXC22"/>
      <c r="KXD22"/>
      <c r="KXE22"/>
      <c r="KXF22"/>
      <c r="KXG22"/>
      <c r="KXH22"/>
      <c r="KXI22"/>
      <c r="KXJ22"/>
      <c r="KXK22"/>
      <c r="KXL22"/>
      <c r="KXM22"/>
      <c r="KXN22"/>
      <c r="KXO22"/>
      <c r="KXP22"/>
      <c r="KXQ22"/>
      <c r="KXR22"/>
      <c r="KXS22"/>
      <c r="KXT22"/>
      <c r="KXU22"/>
      <c r="KXV22"/>
      <c r="KXW22"/>
      <c r="KXX22"/>
      <c r="KXY22"/>
      <c r="KXZ22"/>
      <c r="KYA22"/>
      <c r="KYB22"/>
      <c r="KYC22"/>
      <c r="KYD22"/>
      <c r="KYE22"/>
      <c r="KYF22"/>
      <c r="KYG22"/>
      <c r="KYH22"/>
      <c r="KYI22"/>
      <c r="KYJ22"/>
      <c r="KYK22"/>
      <c r="KYL22"/>
      <c r="KYM22"/>
      <c r="KYN22"/>
      <c r="KYO22"/>
      <c r="KYP22"/>
      <c r="KYQ22"/>
      <c r="KYR22"/>
      <c r="KYS22"/>
      <c r="KYT22"/>
      <c r="KYU22"/>
      <c r="KYV22"/>
      <c r="KYW22"/>
      <c r="KYX22"/>
      <c r="KYY22"/>
      <c r="KYZ22"/>
      <c r="KZA22"/>
      <c r="KZB22"/>
      <c r="KZC22"/>
      <c r="KZD22"/>
      <c r="KZE22"/>
      <c r="KZF22"/>
      <c r="KZG22"/>
      <c r="KZH22"/>
      <c r="KZI22"/>
      <c r="KZJ22"/>
      <c r="KZK22"/>
      <c r="KZL22"/>
      <c r="KZM22"/>
      <c r="KZN22"/>
      <c r="KZO22"/>
      <c r="KZP22"/>
      <c r="KZQ22"/>
      <c r="KZR22"/>
      <c r="KZS22"/>
      <c r="KZT22"/>
      <c r="KZU22"/>
      <c r="KZV22"/>
      <c r="KZW22"/>
      <c r="KZX22"/>
      <c r="KZY22"/>
      <c r="KZZ22"/>
      <c r="LAA22"/>
      <c r="LAB22"/>
      <c r="LAC22"/>
      <c r="LAD22"/>
      <c r="LAE22"/>
      <c r="LAF22"/>
      <c r="LAG22"/>
      <c r="LAH22"/>
      <c r="LAI22"/>
      <c r="LAJ22"/>
      <c r="LAK22"/>
      <c r="LAL22"/>
      <c r="LAM22"/>
      <c r="LAN22"/>
      <c r="LAO22"/>
      <c r="LAP22"/>
      <c r="LAQ22"/>
      <c r="LAR22"/>
      <c r="LAS22"/>
      <c r="LAT22"/>
      <c r="LAU22"/>
      <c r="LAV22"/>
      <c r="LAW22"/>
      <c r="LAX22"/>
      <c r="LAY22"/>
      <c r="LAZ22"/>
      <c r="LBA22"/>
      <c r="LBB22"/>
      <c r="LBC22"/>
      <c r="LBD22"/>
      <c r="LBE22"/>
      <c r="LBF22"/>
      <c r="LBG22"/>
      <c r="LBH22"/>
      <c r="LBI22"/>
      <c r="LBJ22"/>
      <c r="LBK22"/>
      <c r="LBL22"/>
      <c r="LBM22"/>
      <c r="LBN22"/>
      <c r="LBO22"/>
      <c r="LBP22"/>
      <c r="LBQ22"/>
      <c r="LBR22"/>
      <c r="LBS22"/>
      <c r="LBT22"/>
      <c r="LBU22"/>
      <c r="LBV22"/>
      <c r="LBW22"/>
      <c r="LBX22"/>
      <c r="LBY22"/>
      <c r="LBZ22"/>
      <c r="LCA22"/>
      <c r="LCB22"/>
      <c r="LCC22"/>
      <c r="LCD22"/>
      <c r="LCE22"/>
      <c r="LCF22"/>
      <c r="LCG22"/>
      <c r="LCH22"/>
      <c r="LCI22"/>
      <c r="LCJ22"/>
      <c r="LCK22"/>
      <c r="LCL22"/>
      <c r="LCM22"/>
      <c r="LCN22"/>
      <c r="LCO22"/>
      <c r="LCP22"/>
      <c r="LCQ22"/>
      <c r="LCR22"/>
      <c r="LCS22"/>
      <c r="LCT22"/>
      <c r="LCU22"/>
      <c r="LCV22"/>
      <c r="LCW22"/>
      <c r="LCX22"/>
      <c r="LCY22"/>
      <c r="LCZ22"/>
      <c r="LDA22"/>
      <c r="LDB22"/>
      <c r="LDC22"/>
      <c r="LDD22"/>
      <c r="LDE22"/>
      <c r="LDF22"/>
      <c r="LDG22"/>
      <c r="LDH22"/>
      <c r="LDI22"/>
      <c r="LDJ22"/>
      <c r="LDK22"/>
      <c r="LDL22"/>
      <c r="LDM22"/>
      <c r="LDN22"/>
      <c r="LDO22"/>
      <c r="LDP22"/>
      <c r="LDQ22"/>
      <c r="LDR22"/>
      <c r="LDS22"/>
      <c r="LDT22"/>
      <c r="LDU22"/>
      <c r="LDV22"/>
      <c r="LDW22"/>
      <c r="LDX22"/>
      <c r="LDY22"/>
      <c r="LDZ22"/>
      <c r="LEA22"/>
      <c r="LEB22"/>
      <c r="LEC22"/>
      <c r="LED22"/>
      <c r="LEE22"/>
      <c r="LEF22"/>
      <c r="LEG22"/>
      <c r="LEH22"/>
      <c r="LEI22"/>
      <c r="LEJ22"/>
      <c r="LEK22"/>
      <c r="LEL22"/>
      <c r="LEM22"/>
      <c r="LEN22"/>
      <c r="LEO22"/>
      <c r="LEP22"/>
      <c r="LEQ22"/>
      <c r="LER22"/>
      <c r="LES22"/>
      <c r="LET22"/>
      <c r="LEU22"/>
      <c r="LEV22"/>
      <c r="LEW22"/>
      <c r="LEX22"/>
      <c r="LEY22"/>
      <c r="LEZ22"/>
      <c r="LFA22"/>
      <c r="LFB22"/>
      <c r="LFC22"/>
      <c r="LFD22"/>
      <c r="LFE22"/>
      <c r="LFF22"/>
      <c r="LFG22"/>
      <c r="LFH22"/>
      <c r="LFI22"/>
      <c r="LFJ22"/>
      <c r="LFK22"/>
      <c r="LFL22"/>
      <c r="LFM22"/>
      <c r="LFN22"/>
      <c r="LFO22"/>
      <c r="LFP22"/>
      <c r="LFQ22"/>
      <c r="LFR22"/>
      <c r="LFS22"/>
      <c r="LFT22"/>
      <c r="LFU22"/>
      <c r="LFV22"/>
      <c r="LFW22"/>
      <c r="LFX22"/>
      <c r="LFY22"/>
      <c r="LFZ22"/>
      <c r="LGA22"/>
      <c r="LGB22"/>
      <c r="LGC22"/>
      <c r="LGD22"/>
      <c r="LGE22"/>
      <c r="LGF22"/>
      <c r="LGG22"/>
      <c r="LGH22"/>
      <c r="LGI22"/>
      <c r="LGJ22"/>
      <c r="LGK22"/>
      <c r="LGL22"/>
      <c r="LGM22"/>
      <c r="LGN22"/>
      <c r="LGO22"/>
      <c r="LGP22"/>
      <c r="LGQ22"/>
      <c r="LGR22"/>
      <c r="LGS22"/>
      <c r="LGT22"/>
      <c r="LGU22"/>
      <c r="LGV22"/>
      <c r="LGW22"/>
      <c r="LGX22"/>
      <c r="LGY22"/>
      <c r="LGZ22"/>
      <c r="LHA22"/>
      <c r="LHB22"/>
      <c r="LHC22"/>
      <c r="LHD22"/>
      <c r="LHE22"/>
      <c r="LHF22"/>
      <c r="LHG22"/>
      <c r="LHH22"/>
      <c r="LHI22"/>
      <c r="LHJ22"/>
      <c r="LHK22"/>
      <c r="LHL22"/>
      <c r="LHM22"/>
      <c r="LHN22"/>
      <c r="LHO22"/>
      <c r="LHP22"/>
      <c r="LHQ22"/>
      <c r="LHR22"/>
      <c r="LHS22"/>
      <c r="LHT22"/>
      <c r="LHU22"/>
      <c r="LHV22"/>
      <c r="LHW22"/>
      <c r="LHX22"/>
      <c r="LHY22"/>
      <c r="LHZ22"/>
      <c r="LIA22"/>
      <c r="LIB22"/>
      <c r="LIC22"/>
      <c r="LID22"/>
      <c r="LIE22"/>
      <c r="LIF22"/>
      <c r="LIG22"/>
      <c r="LIH22"/>
      <c r="LII22"/>
      <c r="LIJ22"/>
      <c r="LIK22"/>
      <c r="LIL22"/>
      <c r="LIM22"/>
      <c r="LIN22"/>
      <c r="LIO22"/>
      <c r="LIP22"/>
      <c r="LIQ22"/>
      <c r="LIR22"/>
      <c r="LIS22"/>
      <c r="LIT22"/>
      <c r="LIU22"/>
      <c r="LIV22"/>
      <c r="LIW22"/>
      <c r="LIX22"/>
      <c r="LIY22"/>
      <c r="LIZ22"/>
      <c r="LJA22"/>
      <c r="LJB22"/>
      <c r="LJC22"/>
      <c r="LJD22"/>
      <c r="LJE22"/>
      <c r="LJF22"/>
      <c r="LJG22"/>
      <c r="LJH22"/>
      <c r="LJI22"/>
      <c r="LJJ22"/>
      <c r="LJK22"/>
      <c r="LJL22"/>
      <c r="LJM22"/>
      <c r="LJN22"/>
      <c r="LJO22"/>
      <c r="LJP22"/>
      <c r="LJQ22"/>
      <c r="LJR22"/>
      <c r="LJS22"/>
      <c r="LJT22"/>
      <c r="LJU22"/>
      <c r="LJV22"/>
      <c r="LJW22"/>
      <c r="LJX22"/>
      <c r="LJY22"/>
      <c r="LJZ22"/>
      <c r="LKA22"/>
      <c r="LKB22"/>
      <c r="LKC22"/>
      <c r="LKD22"/>
      <c r="LKE22"/>
      <c r="LKF22"/>
      <c r="LKG22"/>
      <c r="LKH22"/>
      <c r="LKI22"/>
      <c r="LKJ22"/>
      <c r="LKK22"/>
      <c r="LKL22"/>
      <c r="LKM22"/>
      <c r="LKN22"/>
      <c r="LKO22"/>
      <c r="LKP22"/>
      <c r="LKQ22"/>
      <c r="LKR22"/>
      <c r="LKS22"/>
      <c r="LKT22"/>
      <c r="LKU22"/>
      <c r="LKV22"/>
      <c r="LKW22"/>
      <c r="LKX22"/>
      <c r="LKY22"/>
      <c r="LKZ22"/>
      <c r="LLA22"/>
      <c r="LLB22"/>
      <c r="LLC22"/>
      <c r="LLD22"/>
      <c r="LLE22"/>
      <c r="LLF22"/>
      <c r="LLG22"/>
      <c r="LLH22"/>
      <c r="LLI22"/>
      <c r="LLJ22"/>
      <c r="LLK22"/>
      <c r="LLL22"/>
      <c r="LLM22"/>
      <c r="LLN22"/>
      <c r="LLO22"/>
      <c r="LLP22"/>
      <c r="LLQ22"/>
      <c r="LLR22"/>
      <c r="LLS22"/>
      <c r="LLT22"/>
      <c r="LLU22"/>
      <c r="LLV22"/>
      <c r="LLW22"/>
      <c r="LLX22"/>
      <c r="LLY22"/>
      <c r="LLZ22"/>
      <c r="LMA22"/>
      <c r="LMB22"/>
      <c r="LMC22"/>
      <c r="LMD22"/>
      <c r="LME22"/>
      <c r="LMF22"/>
      <c r="LMG22"/>
      <c r="LMH22"/>
      <c r="LMI22"/>
      <c r="LMJ22"/>
      <c r="LMK22"/>
      <c r="LML22"/>
      <c r="LMM22"/>
      <c r="LMN22"/>
      <c r="LMO22"/>
      <c r="LMP22"/>
      <c r="LMQ22"/>
      <c r="LMR22"/>
      <c r="LMS22"/>
      <c r="LMT22"/>
      <c r="LMU22"/>
      <c r="LMV22"/>
      <c r="LMW22"/>
      <c r="LMX22"/>
      <c r="LMY22"/>
      <c r="LMZ22"/>
      <c r="LNA22"/>
      <c r="LNB22"/>
      <c r="LNC22"/>
      <c r="LND22"/>
      <c r="LNE22"/>
      <c r="LNF22"/>
      <c r="LNG22"/>
      <c r="LNH22"/>
      <c r="LNI22"/>
      <c r="LNJ22"/>
      <c r="LNK22"/>
      <c r="LNL22"/>
      <c r="LNM22"/>
      <c r="LNN22"/>
      <c r="LNO22"/>
      <c r="LNP22"/>
      <c r="LNQ22"/>
      <c r="LNR22"/>
      <c r="LNS22"/>
      <c r="LNT22"/>
      <c r="LNU22"/>
      <c r="LNV22"/>
      <c r="LNW22"/>
      <c r="LNX22"/>
      <c r="LNY22"/>
      <c r="LNZ22"/>
      <c r="LOA22"/>
      <c r="LOB22"/>
      <c r="LOC22"/>
      <c r="LOD22"/>
      <c r="LOE22"/>
      <c r="LOF22"/>
      <c r="LOG22"/>
      <c r="LOH22"/>
      <c r="LOI22"/>
      <c r="LOJ22"/>
      <c r="LOK22"/>
      <c r="LOL22"/>
      <c r="LOM22"/>
      <c r="LON22"/>
      <c r="LOO22"/>
      <c r="LOP22"/>
      <c r="LOQ22"/>
      <c r="LOR22"/>
      <c r="LOS22"/>
      <c r="LOT22"/>
      <c r="LOU22"/>
      <c r="LOV22"/>
      <c r="LOW22"/>
      <c r="LOX22"/>
      <c r="LOY22"/>
      <c r="LOZ22"/>
      <c r="LPA22"/>
      <c r="LPB22"/>
      <c r="LPC22"/>
      <c r="LPD22"/>
      <c r="LPE22"/>
      <c r="LPF22"/>
      <c r="LPG22"/>
      <c r="LPH22"/>
      <c r="LPI22"/>
      <c r="LPJ22"/>
      <c r="LPK22"/>
      <c r="LPL22"/>
      <c r="LPM22"/>
      <c r="LPN22"/>
      <c r="LPO22"/>
      <c r="LPP22"/>
      <c r="LPQ22"/>
      <c r="LPR22"/>
      <c r="LPS22"/>
      <c r="LPT22"/>
      <c r="LPU22"/>
      <c r="LPV22"/>
      <c r="LPW22"/>
      <c r="LPX22"/>
      <c r="LPY22"/>
      <c r="LPZ22"/>
      <c r="LQA22"/>
      <c r="LQB22"/>
      <c r="LQC22"/>
      <c r="LQD22"/>
      <c r="LQE22"/>
      <c r="LQF22"/>
      <c r="LQG22"/>
      <c r="LQH22"/>
      <c r="LQI22"/>
      <c r="LQJ22"/>
      <c r="LQK22"/>
      <c r="LQL22"/>
      <c r="LQM22"/>
      <c r="LQN22"/>
      <c r="LQO22"/>
      <c r="LQP22"/>
      <c r="LQQ22"/>
      <c r="LQR22"/>
      <c r="LQS22"/>
      <c r="LQT22"/>
      <c r="LQU22"/>
      <c r="LQV22"/>
      <c r="LQW22"/>
      <c r="LQX22"/>
      <c r="LQY22"/>
      <c r="LQZ22"/>
      <c r="LRA22"/>
      <c r="LRB22"/>
      <c r="LRC22"/>
      <c r="LRD22"/>
      <c r="LRE22"/>
      <c r="LRF22"/>
      <c r="LRG22"/>
      <c r="LRH22"/>
      <c r="LRI22"/>
      <c r="LRJ22"/>
      <c r="LRK22"/>
      <c r="LRL22"/>
      <c r="LRM22"/>
      <c r="LRN22"/>
      <c r="LRO22"/>
      <c r="LRP22"/>
      <c r="LRQ22"/>
      <c r="LRR22"/>
      <c r="LRS22"/>
      <c r="LRT22"/>
      <c r="LRU22"/>
      <c r="LRV22"/>
      <c r="LRW22"/>
      <c r="LRX22"/>
      <c r="LRY22"/>
      <c r="LRZ22"/>
      <c r="LSA22"/>
      <c r="LSB22"/>
      <c r="LSC22"/>
      <c r="LSD22"/>
      <c r="LSE22"/>
      <c r="LSF22"/>
      <c r="LSG22"/>
      <c r="LSH22"/>
      <c r="LSI22"/>
      <c r="LSJ22"/>
      <c r="LSK22"/>
      <c r="LSL22"/>
      <c r="LSM22"/>
      <c r="LSN22"/>
      <c r="LSO22"/>
      <c r="LSP22"/>
      <c r="LSQ22"/>
      <c r="LSR22"/>
      <c r="LSS22"/>
      <c r="LST22"/>
      <c r="LSU22"/>
      <c r="LSV22"/>
      <c r="LSW22"/>
      <c r="LSX22"/>
      <c r="LSY22"/>
      <c r="LSZ22"/>
      <c r="LTA22"/>
      <c r="LTB22"/>
      <c r="LTC22"/>
      <c r="LTD22"/>
      <c r="LTE22"/>
      <c r="LTF22"/>
      <c r="LTG22"/>
      <c r="LTH22"/>
      <c r="LTI22"/>
      <c r="LTJ22"/>
      <c r="LTK22"/>
      <c r="LTL22"/>
      <c r="LTM22"/>
      <c r="LTN22"/>
      <c r="LTO22"/>
      <c r="LTP22"/>
      <c r="LTQ22"/>
      <c r="LTR22"/>
      <c r="LTS22"/>
      <c r="LTT22"/>
      <c r="LTU22"/>
      <c r="LTV22"/>
      <c r="LTW22"/>
      <c r="LTX22"/>
      <c r="LTY22"/>
      <c r="LTZ22"/>
      <c r="LUA22"/>
      <c r="LUB22"/>
      <c r="LUC22"/>
      <c r="LUD22"/>
      <c r="LUE22"/>
      <c r="LUF22"/>
      <c r="LUG22"/>
      <c r="LUH22"/>
      <c r="LUI22"/>
      <c r="LUJ22"/>
      <c r="LUK22"/>
      <c r="LUL22"/>
      <c r="LUM22"/>
      <c r="LUN22"/>
      <c r="LUO22"/>
      <c r="LUP22"/>
      <c r="LUQ22"/>
      <c r="LUR22"/>
      <c r="LUS22"/>
      <c r="LUT22"/>
      <c r="LUU22"/>
      <c r="LUV22"/>
      <c r="LUW22"/>
      <c r="LUX22"/>
      <c r="LUY22"/>
      <c r="LUZ22"/>
      <c r="LVA22"/>
      <c r="LVB22"/>
      <c r="LVC22"/>
      <c r="LVD22"/>
      <c r="LVE22"/>
      <c r="LVF22"/>
      <c r="LVG22"/>
      <c r="LVH22"/>
      <c r="LVI22"/>
      <c r="LVJ22"/>
      <c r="LVK22"/>
      <c r="LVL22"/>
      <c r="LVM22"/>
      <c r="LVN22"/>
      <c r="LVO22"/>
      <c r="LVP22"/>
      <c r="LVQ22"/>
      <c r="LVR22"/>
      <c r="LVS22"/>
      <c r="LVT22"/>
      <c r="LVU22"/>
      <c r="LVV22"/>
      <c r="LVW22"/>
      <c r="LVX22"/>
      <c r="LVY22"/>
      <c r="LVZ22"/>
      <c r="LWA22"/>
      <c r="LWB22"/>
      <c r="LWC22"/>
      <c r="LWD22"/>
      <c r="LWE22"/>
      <c r="LWF22"/>
      <c r="LWG22"/>
      <c r="LWH22"/>
      <c r="LWI22"/>
      <c r="LWJ22"/>
      <c r="LWK22"/>
      <c r="LWL22"/>
      <c r="LWM22"/>
      <c r="LWN22"/>
      <c r="LWO22"/>
      <c r="LWP22"/>
      <c r="LWQ22"/>
      <c r="LWR22"/>
      <c r="LWS22"/>
      <c r="LWT22"/>
      <c r="LWU22"/>
      <c r="LWV22"/>
      <c r="LWW22"/>
      <c r="LWX22"/>
      <c r="LWY22"/>
      <c r="LWZ22"/>
      <c r="LXA22"/>
      <c r="LXB22"/>
      <c r="LXC22"/>
      <c r="LXD22"/>
      <c r="LXE22"/>
      <c r="LXF22"/>
      <c r="LXG22"/>
      <c r="LXH22"/>
      <c r="LXI22"/>
      <c r="LXJ22"/>
      <c r="LXK22"/>
      <c r="LXL22"/>
      <c r="LXM22"/>
      <c r="LXN22"/>
      <c r="LXO22"/>
      <c r="LXP22"/>
      <c r="LXQ22"/>
      <c r="LXR22"/>
      <c r="LXS22"/>
      <c r="LXT22"/>
      <c r="LXU22"/>
      <c r="LXV22"/>
      <c r="LXW22"/>
      <c r="LXX22"/>
      <c r="LXY22"/>
      <c r="LXZ22"/>
      <c r="LYA22"/>
      <c r="LYB22"/>
      <c r="LYC22"/>
      <c r="LYD22"/>
      <c r="LYE22"/>
      <c r="LYF22"/>
      <c r="LYG22"/>
      <c r="LYH22"/>
      <c r="LYI22"/>
      <c r="LYJ22"/>
      <c r="LYK22"/>
      <c r="LYL22"/>
      <c r="LYM22"/>
      <c r="LYN22"/>
      <c r="LYO22"/>
      <c r="LYP22"/>
      <c r="LYQ22"/>
      <c r="LYR22"/>
      <c r="LYS22"/>
      <c r="LYT22"/>
      <c r="LYU22"/>
      <c r="LYV22"/>
      <c r="LYW22"/>
      <c r="LYX22"/>
      <c r="LYY22"/>
      <c r="LYZ22"/>
      <c r="LZA22"/>
      <c r="LZB22"/>
      <c r="LZC22"/>
      <c r="LZD22"/>
      <c r="LZE22"/>
      <c r="LZF22"/>
      <c r="LZG22"/>
      <c r="LZH22"/>
      <c r="LZI22"/>
      <c r="LZJ22"/>
      <c r="LZK22"/>
      <c r="LZL22"/>
      <c r="LZM22"/>
      <c r="LZN22"/>
      <c r="LZO22"/>
      <c r="LZP22"/>
      <c r="LZQ22"/>
      <c r="LZR22"/>
      <c r="LZS22"/>
      <c r="LZT22"/>
      <c r="LZU22"/>
      <c r="LZV22"/>
      <c r="LZW22"/>
      <c r="LZX22"/>
      <c r="LZY22"/>
      <c r="LZZ22"/>
      <c r="MAA22"/>
      <c r="MAB22"/>
      <c r="MAC22"/>
      <c r="MAD22"/>
      <c r="MAE22"/>
      <c r="MAF22"/>
      <c r="MAG22"/>
      <c r="MAH22"/>
      <c r="MAI22"/>
      <c r="MAJ22"/>
      <c r="MAK22"/>
      <c r="MAL22"/>
      <c r="MAM22"/>
      <c r="MAN22"/>
      <c r="MAO22"/>
      <c r="MAP22"/>
      <c r="MAQ22"/>
      <c r="MAR22"/>
      <c r="MAS22"/>
      <c r="MAT22"/>
      <c r="MAU22"/>
      <c r="MAV22"/>
      <c r="MAW22"/>
      <c r="MAX22"/>
      <c r="MAY22"/>
      <c r="MAZ22"/>
      <c r="MBA22"/>
      <c r="MBB22"/>
      <c r="MBC22"/>
      <c r="MBD22"/>
      <c r="MBE22"/>
      <c r="MBF22"/>
      <c r="MBG22"/>
      <c r="MBH22"/>
      <c r="MBI22"/>
      <c r="MBJ22"/>
      <c r="MBK22"/>
      <c r="MBL22"/>
      <c r="MBM22"/>
      <c r="MBN22"/>
      <c r="MBO22"/>
      <c r="MBP22"/>
      <c r="MBQ22"/>
      <c r="MBR22"/>
      <c r="MBS22"/>
      <c r="MBT22"/>
      <c r="MBU22"/>
      <c r="MBV22"/>
      <c r="MBW22"/>
      <c r="MBX22"/>
      <c r="MBY22"/>
      <c r="MBZ22"/>
      <c r="MCA22"/>
      <c r="MCB22"/>
      <c r="MCC22"/>
      <c r="MCD22"/>
      <c r="MCE22"/>
      <c r="MCF22"/>
      <c r="MCG22"/>
      <c r="MCH22"/>
      <c r="MCI22"/>
      <c r="MCJ22"/>
      <c r="MCK22"/>
      <c r="MCL22"/>
      <c r="MCM22"/>
      <c r="MCN22"/>
      <c r="MCO22"/>
      <c r="MCP22"/>
      <c r="MCQ22"/>
      <c r="MCR22"/>
      <c r="MCS22"/>
      <c r="MCT22"/>
      <c r="MCU22"/>
      <c r="MCV22"/>
      <c r="MCW22"/>
      <c r="MCX22"/>
      <c r="MCY22"/>
      <c r="MCZ22"/>
      <c r="MDA22"/>
      <c r="MDB22"/>
      <c r="MDC22"/>
      <c r="MDD22"/>
      <c r="MDE22"/>
      <c r="MDF22"/>
      <c r="MDG22"/>
      <c r="MDH22"/>
      <c r="MDI22"/>
      <c r="MDJ22"/>
      <c r="MDK22"/>
      <c r="MDL22"/>
      <c r="MDM22"/>
      <c r="MDN22"/>
      <c r="MDO22"/>
      <c r="MDP22"/>
      <c r="MDQ22"/>
      <c r="MDR22"/>
      <c r="MDS22"/>
      <c r="MDT22"/>
      <c r="MDU22"/>
      <c r="MDV22"/>
      <c r="MDW22"/>
      <c r="MDX22"/>
      <c r="MDY22"/>
      <c r="MDZ22"/>
      <c r="MEA22"/>
      <c r="MEB22"/>
      <c r="MEC22"/>
      <c r="MED22"/>
      <c r="MEE22"/>
      <c r="MEF22"/>
      <c r="MEG22"/>
      <c r="MEH22"/>
      <c r="MEI22"/>
      <c r="MEJ22"/>
      <c r="MEK22"/>
      <c r="MEL22"/>
      <c r="MEM22"/>
      <c r="MEN22"/>
      <c r="MEO22"/>
      <c r="MEP22"/>
      <c r="MEQ22"/>
      <c r="MER22"/>
      <c r="MES22"/>
      <c r="MET22"/>
      <c r="MEU22"/>
      <c r="MEV22"/>
      <c r="MEW22"/>
      <c r="MEX22"/>
      <c r="MEY22"/>
      <c r="MEZ22"/>
      <c r="MFA22"/>
      <c r="MFB22"/>
      <c r="MFC22"/>
      <c r="MFD22"/>
      <c r="MFE22"/>
      <c r="MFF22"/>
      <c r="MFG22"/>
      <c r="MFH22"/>
      <c r="MFI22"/>
      <c r="MFJ22"/>
      <c r="MFK22"/>
      <c r="MFL22"/>
      <c r="MFM22"/>
      <c r="MFN22"/>
      <c r="MFO22"/>
      <c r="MFP22"/>
      <c r="MFQ22"/>
      <c r="MFR22"/>
      <c r="MFS22"/>
      <c r="MFT22"/>
      <c r="MFU22"/>
      <c r="MFV22"/>
      <c r="MFW22"/>
      <c r="MFX22"/>
      <c r="MFY22"/>
      <c r="MFZ22"/>
      <c r="MGA22"/>
      <c r="MGB22"/>
      <c r="MGC22"/>
      <c r="MGD22"/>
      <c r="MGE22"/>
      <c r="MGF22"/>
      <c r="MGG22"/>
      <c r="MGH22"/>
      <c r="MGI22"/>
      <c r="MGJ22"/>
      <c r="MGK22"/>
      <c r="MGL22"/>
      <c r="MGM22"/>
      <c r="MGN22"/>
      <c r="MGO22"/>
      <c r="MGP22"/>
      <c r="MGQ22"/>
      <c r="MGR22"/>
      <c r="MGS22"/>
      <c r="MGT22"/>
      <c r="MGU22"/>
      <c r="MGV22"/>
      <c r="MGW22"/>
      <c r="MGX22"/>
      <c r="MGY22"/>
      <c r="MGZ22"/>
      <c r="MHA22"/>
      <c r="MHB22"/>
      <c r="MHC22"/>
      <c r="MHD22"/>
      <c r="MHE22"/>
      <c r="MHF22"/>
      <c r="MHG22"/>
      <c r="MHH22"/>
      <c r="MHI22"/>
      <c r="MHJ22"/>
      <c r="MHK22"/>
      <c r="MHL22"/>
      <c r="MHM22"/>
      <c r="MHN22"/>
      <c r="MHO22"/>
      <c r="MHP22"/>
      <c r="MHQ22"/>
      <c r="MHR22"/>
      <c r="MHS22"/>
      <c r="MHT22"/>
      <c r="MHU22"/>
      <c r="MHV22"/>
      <c r="MHW22"/>
      <c r="MHX22"/>
      <c r="MHY22"/>
      <c r="MHZ22"/>
      <c r="MIA22"/>
      <c r="MIB22"/>
      <c r="MIC22"/>
      <c r="MID22"/>
      <c r="MIE22"/>
      <c r="MIF22"/>
      <c r="MIG22"/>
      <c r="MIH22"/>
      <c r="MII22"/>
      <c r="MIJ22"/>
      <c r="MIK22"/>
      <c r="MIL22"/>
      <c r="MIM22"/>
      <c r="MIN22"/>
      <c r="MIO22"/>
      <c r="MIP22"/>
      <c r="MIQ22"/>
      <c r="MIR22"/>
      <c r="MIS22"/>
      <c r="MIT22"/>
      <c r="MIU22"/>
      <c r="MIV22"/>
      <c r="MIW22"/>
      <c r="MIX22"/>
      <c r="MIY22"/>
      <c r="MIZ22"/>
      <c r="MJA22"/>
      <c r="MJB22"/>
      <c r="MJC22"/>
      <c r="MJD22"/>
      <c r="MJE22"/>
      <c r="MJF22"/>
      <c r="MJG22"/>
      <c r="MJH22"/>
      <c r="MJI22"/>
      <c r="MJJ22"/>
      <c r="MJK22"/>
      <c r="MJL22"/>
      <c r="MJM22"/>
      <c r="MJN22"/>
      <c r="MJO22"/>
      <c r="MJP22"/>
      <c r="MJQ22"/>
      <c r="MJR22"/>
      <c r="MJS22"/>
      <c r="MJT22"/>
      <c r="MJU22"/>
      <c r="MJV22"/>
      <c r="MJW22"/>
      <c r="MJX22"/>
      <c r="MJY22"/>
      <c r="MJZ22"/>
      <c r="MKA22"/>
      <c r="MKB22"/>
      <c r="MKC22"/>
      <c r="MKD22"/>
      <c r="MKE22"/>
      <c r="MKF22"/>
      <c r="MKG22"/>
      <c r="MKH22"/>
      <c r="MKI22"/>
      <c r="MKJ22"/>
      <c r="MKK22"/>
      <c r="MKL22"/>
      <c r="MKM22"/>
      <c r="MKN22"/>
      <c r="MKO22"/>
      <c r="MKP22"/>
      <c r="MKQ22"/>
      <c r="MKR22"/>
      <c r="MKS22"/>
      <c r="MKT22"/>
      <c r="MKU22"/>
      <c r="MKV22"/>
      <c r="MKW22"/>
      <c r="MKX22"/>
      <c r="MKY22"/>
      <c r="MKZ22"/>
      <c r="MLA22"/>
      <c r="MLB22"/>
      <c r="MLC22"/>
      <c r="MLD22"/>
      <c r="MLE22"/>
      <c r="MLF22"/>
      <c r="MLG22"/>
      <c r="MLH22"/>
      <c r="MLI22"/>
      <c r="MLJ22"/>
      <c r="MLK22"/>
      <c r="MLL22"/>
      <c r="MLM22"/>
      <c r="MLN22"/>
      <c r="MLO22"/>
      <c r="MLP22"/>
      <c r="MLQ22"/>
      <c r="MLR22"/>
      <c r="MLS22"/>
      <c r="MLT22"/>
      <c r="MLU22"/>
      <c r="MLV22"/>
      <c r="MLW22"/>
      <c r="MLX22"/>
      <c r="MLY22"/>
      <c r="MLZ22"/>
      <c r="MMA22"/>
      <c r="MMB22"/>
      <c r="MMC22"/>
      <c r="MMD22"/>
      <c r="MME22"/>
      <c r="MMF22"/>
      <c r="MMG22"/>
      <c r="MMH22"/>
      <c r="MMI22"/>
      <c r="MMJ22"/>
      <c r="MMK22"/>
      <c r="MML22"/>
      <c r="MMM22"/>
      <c r="MMN22"/>
      <c r="MMO22"/>
      <c r="MMP22"/>
      <c r="MMQ22"/>
      <c r="MMR22"/>
      <c r="MMS22"/>
      <c r="MMT22"/>
      <c r="MMU22"/>
      <c r="MMV22"/>
      <c r="MMW22"/>
      <c r="MMX22"/>
      <c r="MMY22"/>
      <c r="MMZ22"/>
      <c r="MNA22"/>
      <c r="MNB22"/>
      <c r="MNC22"/>
      <c r="MND22"/>
      <c r="MNE22"/>
      <c r="MNF22"/>
      <c r="MNG22"/>
      <c r="MNH22"/>
      <c r="MNI22"/>
      <c r="MNJ22"/>
      <c r="MNK22"/>
      <c r="MNL22"/>
      <c r="MNM22"/>
      <c r="MNN22"/>
      <c r="MNO22"/>
      <c r="MNP22"/>
      <c r="MNQ22"/>
      <c r="MNR22"/>
      <c r="MNS22"/>
      <c r="MNT22"/>
      <c r="MNU22"/>
      <c r="MNV22"/>
      <c r="MNW22"/>
      <c r="MNX22"/>
      <c r="MNY22"/>
      <c r="MNZ22"/>
      <c r="MOA22"/>
      <c r="MOB22"/>
      <c r="MOC22"/>
      <c r="MOD22"/>
      <c r="MOE22"/>
      <c r="MOF22"/>
      <c r="MOG22"/>
      <c r="MOH22"/>
      <c r="MOI22"/>
      <c r="MOJ22"/>
      <c r="MOK22"/>
      <c r="MOL22"/>
      <c r="MOM22"/>
      <c r="MON22"/>
      <c r="MOO22"/>
      <c r="MOP22"/>
      <c r="MOQ22"/>
      <c r="MOR22"/>
      <c r="MOS22"/>
      <c r="MOT22"/>
      <c r="MOU22"/>
      <c r="MOV22"/>
      <c r="MOW22"/>
      <c r="MOX22"/>
      <c r="MOY22"/>
      <c r="MOZ22"/>
      <c r="MPA22"/>
      <c r="MPB22"/>
      <c r="MPC22"/>
      <c r="MPD22"/>
      <c r="MPE22"/>
      <c r="MPF22"/>
      <c r="MPG22"/>
      <c r="MPH22"/>
      <c r="MPI22"/>
      <c r="MPJ22"/>
      <c r="MPK22"/>
      <c r="MPL22"/>
      <c r="MPM22"/>
      <c r="MPN22"/>
      <c r="MPO22"/>
      <c r="MPP22"/>
      <c r="MPQ22"/>
      <c r="MPR22"/>
      <c r="MPS22"/>
      <c r="MPT22"/>
      <c r="MPU22"/>
      <c r="MPV22"/>
      <c r="MPW22"/>
      <c r="MPX22"/>
      <c r="MPY22"/>
      <c r="MPZ22"/>
      <c r="MQA22"/>
      <c r="MQB22"/>
      <c r="MQC22"/>
      <c r="MQD22"/>
      <c r="MQE22"/>
      <c r="MQF22"/>
      <c r="MQG22"/>
      <c r="MQH22"/>
      <c r="MQI22"/>
      <c r="MQJ22"/>
      <c r="MQK22"/>
      <c r="MQL22"/>
      <c r="MQM22"/>
      <c r="MQN22"/>
      <c r="MQO22"/>
      <c r="MQP22"/>
      <c r="MQQ22"/>
      <c r="MQR22"/>
      <c r="MQS22"/>
      <c r="MQT22"/>
      <c r="MQU22"/>
      <c r="MQV22"/>
      <c r="MQW22"/>
      <c r="MQX22"/>
      <c r="MQY22"/>
      <c r="MQZ22"/>
      <c r="MRA22"/>
      <c r="MRB22"/>
      <c r="MRC22"/>
      <c r="MRD22"/>
      <c r="MRE22"/>
      <c r="MRF22"/>
      <c r="MRG22"/>
      <c r="MRH22"/>
      <c r="MRI22"/>
      <c r="MRJ22"/>
      <c r="MRK22"/>
      <c r="MRL22"/>
      <c r="MRM22"/>
      <c r="MRN22"/>
      <c r="MRO22"/>
      <c r="MRP22"/>
      <c r="MRQ22"/>
      <c r="MRR22"/>
      <c r="MRS22"/>
      <c r="MRT22"/>
      <c r="MRU22"/>
      <c r="MRV22"/>
      <c r="MRW22"/>
      <c r="MRX22"/>
      <c r="MRY22"/>
      <c r="MRZ22"/>
      <c r="MSA22"/>
      <c r="MSB22"/>
      <c r="MSC22"/>
      <c r="MSD22"/>
      <c r="MSE22"/>
      <c r="MSF22"/>
      <c r="MSG22"/>
      <c r="MSH22"/>
      <c r="MSI22"/>
      <c r="MSJ22"/>
      <c r="MSK22"/>
      <c r="MSL22"/>
      <c r="MSM22"/>
      <c r="MSN22"/>
      <c r="MSO22"/>
      <c r="MSP22"/>
      <c r="MSQ22"/>
      <c r="MSR22"/>
      <c r="MSS22"/>
      <c r="MST22"/>
      <c r="MSU22"/>
      <c r="MSV22"/>
      <c r="MSW22"/>
      <c r="MSX22"/>
      <c r="MSY22"/>
      <c r="MSZ22"/>
      <c r="MTA22"/>
      <c r="MTB22"/>
      <c r="MTC22"/>
      <c r="MTD22"/>
      <c r="MTE22"/>
      <c r="MTF22"/>
      <c r="MTG22"/>
      <c r="MTH22"/>
      <c r="MTI22"/>
      <c r="MTJ22"/>
      <c r="MTK22"/>
      <c r="MTL22"/>
      <c r="MTM22"/>
      <c r="MTN22"/>
      <c r="MTO22"/>
      <c r="MTP22"/>
      <c r="MTQ22"/>
      <c r="MTR22"/>
      <c r="MTS22"/>
      <c r="MTT22"/>
      <c r="MTU22"/>
      <c r="MTV22"/>
      <c r="MTW22"/>
      <c r="MTX22"/>
      <c r="MTY22"/>
      <c r="MTZ22"/>
      <c r="MUA22"/>
      <c r="MUB22"/>
      <c r="MUC22"/>
      <c r="MUD22"/>
      <c r="MUE22"/>
      <c r="MUF22"/>
      <c r="MUG22"/>
      <c r="MUH22"/>
      <c r="MUI22"/>
      <c r="MUJ22"/>
      <c r="MUK22"/>
      <c r="MUL22"/>
      <c r="MUM22"/>
      <c r="MUN22"/>
      <c r="MUO22"/>
      <c r="MUP22"/>
      <c r="MUQ22"/>
      <c r="MUR22"/>
      <c r="MUS22"/>
      <c r="MUT22"/>
      <c r="MUU22"/>
      <c r="MUV22"/>
      <c r="MUW22"/>
      <c r="MUX22"/>
      <c r="MUY22"/>
      <c r="MUZ22"/>
      <c r="MVA22"/>
      <c r="MVB22"/>
      <c r="MVC22"/>
      <c r="MVD22"/>
      <c r="MVE22"/>
      <c r="MVF22"/>
      <c r="MVG22"/>
      <c r="MVH22"/>
      <c r="MVI22"/>
      <c r="MVJ22"/>
      <c r="MVK22"/>
      <c r="MVL22"/>
      <c r="MVM22"/>
      <c r="MVN22"/>
      <c r="MVO22"/>
      <c r="MVP22"/>
      <c r="MVQ22"/>
      <c r="MVR22"/>
      <c r="MVS22"/>
      <c r="MVT22"/>
      <c r="MVU22"/>
      <c r="MVV22"/>
      <c r="MVW22"/>
      <c r="MVX22"/>
      <c r="MVY22"/>
      <c r="MVZ22"/>
      <c r="MWA22"/>
      <c r="MWB22"/>
      <c r="MWC22"/>
      <c r="MWD22"/>
      <c r="MWE22"/>
      <c r="MWF22"/>
      <c r="MWG22"/>
      <c r="MWH22"/>
      <c r="MWI22"/>
      <c r="MWJ22"/>
      <c r="MWK22"/>
      <c r="MWL22"/>
      <c r="MWM22"/>
      <c r="MWN22"/>
      <c r="MWO22"/>
      <c r="MWP22"/>
      <c r="MWQ22"/>
      <c r="MWR22"/>
      <c r="MWS22"/>
      <c r="MWT22"/>
      <c r="MWU22"/>
      <c r="MWV22"/>
      <c r="MWW22"/>
      <c r="MWX22"/>
      <c r="MWY22"/>
      <c r="MWZ22"/>
      <c r="MXA22"/>
      <c r="MXB22"/>
      <c r="MXC22"/>
      <c r="MXD22"/>
      <c r="MXE22"/>
      <c r="MXF22"/>
      <c r="MXG22"/>
      <c r="MXH22"/>
      <c r="MXI22"/>
      <c r="MXJ22"/>
      <c r="MXK22"/>
      <c r="MXL22"/>
      <c r="MXM22"/>
      <c r="MXN22"/>
      <c r="MXO22"/>
      <c r="MXP22"/>
      <c r="MXQ22"/>
      <c r="MXR22"/>
      <c r="MXS22"/>
      <c r="MXT22"/>
      <c r="MXU22"/>
      <c r="MXV22"/>
      <c r="MXW22"/>
      <c r="MXX22"/>
      <c r="MXY22"/>
      <c r="MXZ22"/>
      <c r="MYA22"/>
      <c r="MYB22"/>
      <c r="MYC22"/>
      <c r="MYD22"/>
      <c r="MYE22"/>
      <c r="MYF22"/>
      <c r="MYG22"/>
      <c r="MYH22"/>
      <c r="MYI22"/>
      <c r="MYJ22"/>
      <c r="MYK22"/>
      <c r="MYL22"/>
      <c r="MYM22"/>
      <c r="MYN22"/>
      <c r="MYO22"/>
      <c r="MYP22"/>
      <c r="MYQ22"/>
      <c r="MYR22"/>
      <c r="MYS22"/>
      <c r="MYT22"/>
      <c r="MYU22"/>
      <c r="MYV22"/>
      <c r="MYW22"/>
      <c r="MYX22"/>
      <c r="MYY22"/>
      <c r="MYZ22"/>
      <c r="MZA22"/>
      <c r="MZB22"/>
      <c r="MZC22"/>
      <c r="MZD22"/>
      <c r="MZE22"/>
      <c r="MZF22"/>
      <c r="MZG22"/>
      <c r="MZH22"/>
      <c r="MZI22"/>
      <c r="MZJ22"/>
      <c r="MZK22"/>
      <c r="MZL22"/>
      <c r="MZM22"/>
      <c r="MZN22"/>
      <c r="MZO22"/>
      <c r="MZP22"/>
      <c r="MZQ22"/>
      <c r="MZR22"/>
      <c r="MZS22"/>
      <c r="MZT22"/>
      <c r="MZU22"/>
      <c r="MZV22"/>
      <c r="MZW22"/>
      <c r="MZX22"/>
      <c r="MZY22"/>
      <c r="MZZ22"/>
      <c r="NAA22"/>
      <c r="NAB22"/>
      <c r="NAC22"/>
      <c r="NAD22"/>
      <c r="NAE22"/>
      <c r="NAF22"/>
      <c r="NAG22"/>
      <c r="NAH22"/>
      <c r="NAI22"/>
      <c r="NAJ22"/>
      <c r="NAK22"/>
      <c r="NAL22"/>
      <c r="NAM22"/>
      <c r="NAN22"/>
      <c r="NAO22"/>
      <c r="NAP22"/>
      <c r="NAQ22"/>
      <c r="NAR22"/>
      <c r="NAS22"/>
      <c r="NAT22"/>
      <c r="NAU22"/>
      <c r="NAV22"/>
      <c r="NAW22"/>
      <c r="NAX22"/>
      <c r="NAY22"/>
      <c r="NAZ22"/>
      <c r="NBA22"/>
      <c r="NBB22"/>
      <c r="NBC22"/>
      <c r="NBD22"/>
      <c r="NBE22"/>
      <c r="NBF22"/>
      <c r="NBG22"/>
      <c r="NBH22"/>
      <c r="NBI22"/>
      <c r="NBJ22"/>
      <c r="NBK22"/>
      <c r="NBL22"/>
      <c r="NBM22"/>
      <c r="NBN22"/>
      <c r="NBO22"/>
      <c r="NBP22"/>
      <c r="NBQ22"/>
      <c r="NBR22"/>
      <c r="NBS22"/>
      <c r="NBT22"/>
      <c r="NBU22"/>
      <c r="NBV22"/>
      <c r="NBW22"/>
      <c r="NBX22"/>
      <c r="NBY22"/>
      <c r="NBZ22"/>
      <c r="NCA22"/>
      <c r="NCB22"/>
      <c r="NCC22"/>
      <c r="NCD22"/>
      <c r="NCE22"/>
      <c r="NCF22"/>
      <c r="NCG22"/>
      <c r="NCH22"/>
      <c r="NCI22"/>
      <c r="NCJ22"/>
      <c r="NCK22"/>
      <c r="NCL22"/>
      <c r="NCM22"/>
      <c r="NCN22"/>
      <c r="NCO22"/>
      <c r="NCP22"/>
      <c r="NCQ22"/>
      <c r="NCR22"/>
      <c r="NCS22"/>
      <c r="NCT22"/>
      <c r="NCU22"/>
      <c r="NCV22"/>
      <c r="NCW22"/>
      <c r="NCX22"/>
      <c r="NCY22"/>
      <c r="NCZ22"/>
      <c r="NDA22"/>
      <c r="NDB22"/>
      <c r="NDC22"/>
      <c r="NDD22"/>
      <c r="NDE22"/>
      <c r="NDF22"/>
      <c r="NDG22"/>
      <c r="NDH22"/>
      <c r="NDI22"/>
      <c r="NDJ22"/>
      <c r="NDK22"/>
      <c r="NDL22"/>
      <c r="NDM22"/>
      <c r="NDN22"/>
      <c r="NDO22"/>
      <c r="NDP22"/>
      <c r="NDQ22"/>
      <c r="NDR22"/>
      <c r="NDS22"/>
      <c r="NDT22"/>
      <c r="NDU22"/>
      <c r="NDV22"/>
      <c r="NDW22"/>
      <c r="NDX22"/>
      <c r="NDY22"/>
      <c r="NDZ22"/>
      <c r="NEA22"/>
      <c r="NEB22"/>
      <c r="NEC22"/>
      <c r="NED22"/>
      <c r="NEE22"/>
      <c r="NEF22"/>
      <c r="NEG22"/>
      <c r="NEH22"/>
      <c r="NEI22"/>
      <c r="NEJ22"/>
      <c r="NEK22"/>
      <c r="NEL22"/>
      <c r="NEM22"/>
      <c r="NEN22"/>
      <c r="NEO22"/>
      <c r="NEP22"/>
      <c r="NEQ22"/>
      <c r="NER22"/>
      <c r="NES22"/>
      <c r="NET22"/>
      <c r="NEU22"/>
      <c r="NEV22"/>
      <c r="NEW22"/>
      <c r="NEX22"/>
      <c r="NEY22"/>
      <c r="NEZ22"/>
      <c r="NFA22"/>
      <c r="NFB22"/>
      <c r="NFC22"/>
      <c r="NFD22"/>
      <c r="NFE22"/>
      <c r="NFF22"/>
      <c r="NFG22"/>
      <c r="NFH22"/>
      <c r="NFI22"/>
      <c r="NFJ22"/>
      <c r="NFK22"/>
      <c r="NFL22"/>
      <c r="NFM22"/>
      <c r="NFN22"/>
      <c r="NFO22"/>
      <c r="NFP22"/>
      <c r="NFQ22"/>
      <c r="NFR22"/>
      <c r="NFS22"/>
      <c r="NFT22"/>
      <c r="NFU22"/>
      <c r="NFV22"/>
      <c r="NFW22"/>
      <c r="NFX22"/>
      <c r="NFY22"/>
      <c r="NFZ22"/>
      <c r="NGA22"/>
      <c r="NGB22"/>
      <c r="NGC22"/>
      <c r="NGD22"/>
      <c r="NGE22"/>
      <c r="NGF22"/>
      <c r="NGG22"/>
      <c r="NGH22"/>
      <c r="NGI22"/>
      <c r="NGJ22"/>
      <c r="NGK22"/>
      <c r="NGL22"/>
      <c r="NGM22"/>
      <c r="NGN22"/>
      <c r="NGO22"/>
      <c r="NGP22"/>
      <c r="NGQ22"/>
      <c r="NGR22"/>
      <c r="NGS22"/>
      <c r="NGT22"/>
      <c r="NGU22"/>
      <c r="NGV22"/>
      <c r="NGW22"/>
      <c r="NGX22"/>
      <c r="NGY22"/>
      <c r="NGZ22"/>
      <c r="NHA22"/>
      <c r="NHB22"/>
      <c r="NHC22"/>
      <c r="NHD22"/>
      <c r="NHE22"/>
      <c r="NHF22"/>
      <c r="NHG22"/>
      <c r="NHH22"/>
      <c r="NHI22"/>
      <c r="NHJ22"/>
      <c r="NHK22"/>
      <c r="NHL22"/>
      <c r="NHM22"/>
      <c r="NHN22"/>
      <c r="NHO22"/>
      <c r="NHP22"/>
      <c r="NHQ22"/>
      <c r="NHR22"/>
      <c r="NHS22"/>
      <c r="NHT22"/>
      <c r="NHU22"/>
      <c r="NHV22"/>
      <c r="NHW22"/>
      <c r="NHX22"/>
      <c r="NHY22"/>
      <c r="NHZ22"/>
      <c r="NIA22"/>
      <c r="NIB22"/>
      <c r="NIC22"/>
      <c r="NID22"/>
      <c r="NIE22"/>
      <c r="NIF22"/>
      <c r="NIG22"/>
      <c r="NIH22"/>
      <c r="NII22"/>
      <c r="NIJ22"/>
      <c r="NIK22"/>
      <c r="NIL22"/>
      <c r="NIM22"/>
      <c r="NIN22"/>
      <c r="NIO22"/>
      <c r="NIP22"/>
      <c r="NIQ22"/>
      <c r="NIR22"/>
      <c r="NIS22"/>
      <c r="NIT22"/>
      <c r="NIU22"/>
      <c r="NIV22"/>
      <c r="NIW22"/>
      <c r="NIX22"/>
      <c r="NIY22"/>
      <c r="NIZ22"/>
      <c r="NJA22"/>
      <c r="NJB22"/>
      <c r="NJC22"/>
      <c r="NJD22"/>
      <c r="NJE22"/>
      <c r="NJF22"/>
      <c r="NJG22"/>
      <c r="NJH22"/>
      <c r="NJI22"/>
      <c r="NJJ22"/>
      <c r="NJK22"/>
      <c r="NJL22"/>
      <c r="NJM22"/>
      <c r="NJN22"/>
      <c r="NJO22"/>
      <c r="NJP22"/>
      <c r="NJQ22"/>
      <c r="NJR22"/>
      <c r="NJS22"/>
      <c r="NJT22"/>
      <c r="NJU22"/>
      <c r="NJV22"/>
      <c r="NJW22"/>
      <c r="NJX22"/>
      <c r="NJY22"/>
      <c r="NJZ22"/>
      <c r="NKA22"/>
      <c r="NKB22"/>
      <c r="NKC22"/>
      <c r="NKD22"/>
      <c r="NKE22"/>
      <c r="NKF22"/>
      <c r="NKG22"/>
      <c r="NKH22"/>
      <c r="NKI22"/>
      <c r="NKJ22"/>
      <c r="NKK22"/>
      <c r="NKL22"/>
      <c r="NKM22"/>
      <c r="NKN22"/>
      <c r="NKO22"/>
      <c r="NKP22"/>
      <c r="NKQ22"/>
      <c r="NKR22"/>
      <c r="NKS22"/>
      <c r="NKT22"/>
      <c r="NKU22"/>
      <c r="NKV22"/>
      <c r="NKW22"/>
      <c r="NKX22"/>
      <c r="NKY22"/>
      <c r="NKZ22"/>
      <c r="NLA22"/>
      <c r="NLB22"/>
      <c r="NLC22"/>
      <c r="NLD22"/>
      <c r="NLE22"/>
      <c r="NLF22"/>
      <c r="NLG22"/>
      <c r="NLH22"/>
      <c r="NLI22"/>
      <c r="NLJ22"/>
      <c r="NLK22"/>
      <c r="NLL22"/>
      <c r="NLM22"/>
      <c r="NLN22"/>
      <c r="NLO22"/>
      <c r="NLP22"/>
      <c r="NLQ22"/>
      <c r="NLR22"/>
      <c r="NLS22"/>
      <c r="NLT22"/>
      <c r="NLU22"/>
      <c r="NLV22"/>
      <c r="NLW22"/>
      <c r="NLX22"/>
      <c r="NLY22"/>
      <c r="NLZ22"/>
      <c r="NMA22"/>
      <c r="NMB22"/>
      <c r="NMC22"/>
      <c r="NMD22"/>
      <c r="NME22"/>
      <c r="NMF22"/>
      <c r="NMG22"/>
      <c r="NMH22"/>
      <c r="NMI22"/>
      <c r="NMJ22"/>
      <c r="NMK22"/>
      <c r="NML22"/>
      <c r="NMM22"/>
      <c r="NMN22"/>
      <c r="NMO22"/>
      <c r="NMP22"/>
      <c r="NMQ22"/>
      <c r="NMR22"/>
      <c r="NMS22"/>
      <c r="NMT22"/>
      <c r="NMU22"/>
      <c r="NMV22"/>
      <c r="NMW22"/>
      <c r="NMX22"/>
      <c r="NMY22"/>
      <c r="NMZ22"/>
      <c r="NNA22"/>
      <c r="NNB22"/>
      <c r="NNC22"/>
      <c r="NND22"/>
      <c r="NNE22"/>
      <c r="NNF22"/>
      <c r="NNG22"/>
      <c r="NNH22"/>
      <c r="NNI22"/>
      <c r="NNJ22"/>
      <c r="NNK22"/>
      <c r="NNL22"/>
      <c r="NNM22"/>
      <c r="NNN22"/>
      <c r="NNO22"/>
      <c r="NNP22"/>
      <c r="NNQ22"/>
      <c r="NNR22"/>
      <c r="NNS22"/>
      <c r="NNT22"/>
      <c r="NNU22"/>
      <c r="NNV22"/>
      <c r="NNW22"/>
      <c r="NNX22"/>
      <c r="NNY22"/>
      <c r="NNZ22"/>
      <c r="NOA22"/>
      <c r="NOB22"/>
      <c r="NOC22"/>
      <c r="NOD22"/>
      <c r="NOE22"/>
      <c r="NOF22"/>
      <c r="NOG22"/>
      <c r="NOH22"/>
      <c r="NOI22"/>
      <c r="NOJ22"/>
      <c r="NOK22"/>
      <c r="NOL22"/>
      <c r="NOM22"/>
      <c r="NON22"/>
      <c r="NOO22"/>
      <c r="NOP22"/>
      <c r="NOQ22"/>
      <c r="NOR22"/>
      <c r="NOS22"/>
      <c r="NOT22"/>
      <c r="NOU22"/>
      <c r="NOV22"/>
      <c r="NOW22"/>
      <c r="NOX22"/>
      <c r="NOY22"/>
      <c r="NOZ22"/>
      <c r="NPA22"/>
      <c r="NPB22"/>
      <c r="NPC22"/>
      <c r="NPD22"/>
      <c r="NPE22"/>
      <c r="NPF22"/>
      <c r="NPG22"/>
      <c r="NPH22"/>
      <c r="NPI22"/>
      <c r="NPJ22"/>
      <c r="NPK22"/>
      <c r="NPL22"/>
      <c r="NPM22"/>
      <c r="NPN22"/>
      <c r="NPO22"/>
      <c r="NPP22"/>
      <c r="NPQ22"/>
      <c r="NPR22"/>
      <c r="NPS22"/>
      <c r="NPT22"/>
      <c r="NPU22"/>
      <c r="NPV22"/>
      <c r="NPW22"/>
      <c r="NPX22"/>
      <c r="NPY22"/>
      <c r="NPZ22"/>
      <c r="NQA22"/>
      <c r="NQB22"/>
      <c r="NQC22"/>
      <c r="NQD22"/>
      <c r="NQE22"/>
      <c r="NQF22"/>
      <c r="NQG22"/>
      <c r="NQH22"/>
      <c r="NQI22"/>
      <c r="NQJ22"/>
      <c r="NQK22"/>
      <c r="NQL22"/>
      <c r="NQM22"/>
      <c r="NQN22"/>
      <c r="NQO22"/>
      <c r="NQP22"/>
      <c r="NQQ22"/>
      <c r="NQR22"/>
      <c r="NQS22"/>
      <c r="NQT22"/>
      <c r="NQU22"/>
      <c r="NQV22"/>
      <c r="NQW22"/>
      <c r="NQX22"/>
      <c r="NQY22"/>
      <c r="NQZ22"/>
      <c r="NRA22"/>
      <c r="NRB22"/>
      <c r="NRC22"/>
      <c r="NRD22"/>
      <c r="NRE22"/>
      <c r="NRF22"/>
      <c r="NRG22"/>
      <c r="NRH22"/>
      <c r="NRI22"/>
      <c r="NRJ22"/>
      <c r="NRK22"/>
      <c r="NRL22"/>
      <c r="NRM22"/>
      <c r="NRN22"/>
      <c r="NRO22"/>
      <c r="NRP22"/>
      <c r="NRQ22"/>
      <c r="NRR22"/>
      <c r="NRS22"/>
      <c r="NRT22"/>
      <c r="NRU22"/>
      <c r="NRV22"/>
      <c r="NRW22"/>
      <c r="NRX22"/>
      <c r="NRY22"/>
      <c r="NRZ22"/>
      <c r="NSA22"/>
      <c r="NSB22"/>
      <c r="NSC22"/>
      <c r="NSD22"/>
      <c r="NSE22"/>
      <c r="NSF22"/>
      <c r="NSG22"/>
      <c r="NSH22"/>
      <c r="NSI22"/>
      <c r="NSJ22"/>
      <c r="NSK22"/>
      <c r="NSL22"/>
      <c r="NSM22"/>
      <c r="NSN22"/>
      <c r="NSO22"/>
      <c r="NSP22"/>
      <c r="NSQ22"/>
      <c r="NSR22"/>
      <c r="NSS22"/>
      <c r="NST22"/>
      <c r="NSU22"/>
      <c r="NSV22"/>
      <c r="NSW22"/>
      <c r="NSX22"/>
      <c r="NSY22"/>
      <c r="NSZ22"/>
      <c r="NTA22"/>
      <c r="NTB22"/>
      <c r="NTC22"/>
      <c r="NTD22"/>
      <c r="NTE22"/>
      <c r="NTF22"/>
      <c r="NTG22"/>
      <c r="NTH22"/>
      <c r="NTI22"/>
      <c r="NTJ22"/>
      <c r="NTK22"/>
      <c r="NTL22"/>
      <c r="NTM22"/>
      <c r="NTN22"/>
      <c r="NTO22"/>
      <c r="NTP22"/>
      <c r="NTQ22"/>
      <c r="NTR22"/>
      <c r="NTS22"/>
      <c r="NTT22"/>
      <c r="NTU22"/>
      <c r="NTV22"/>
      <c r="NTW22"/>
      <c r="NTX22"/>
      <c r="NTY22"/>
      <c r="NTZ22"/>
      <c r="NUA22"/>
      <c r="NUB22"/>
      <c r="NUC22"/>
      <c r="NUD22"/>
      <c r="NUE22"/>
      <c r="NUF22"/>
      <c r="NUG22"/>
      <c r="NUH22"/>
      <c r="NUI22"/>
      <c r="NUJ22"/>
      <c r="NUK22"/>
      <c r="NUL22"/>
      <c r="NUM22"/>
      <c r="NUN22"/>
      <c r="NUO22"/>
      <c r="NUP22"/>
      <c r="NUQ22"/>
      <c r="NUR22"/>
      <c r="NUS22"/>
      <c r="NUT22"/>
      <c r="NUU22"/>
      <c r="NUV22"/>
      <c r="NUW22"/>
      <c r="NUX22"/>
      <c r="NUY22"/>
      <c r="NUZ22"/>
      <c r="NVA22"/>
      <c r="NVB22"/>
      <c r="NVC22"/>
      <c r="NVD22"/>
      <c r="NVE22"/>
      <c r="NVF22"/>
      <c r="NVG22"/>
      <c r="NVH22"/>
      <c r="NVI22"/>
      <c r="NVJ22"/>
      <c r="NVK22"/>
      <c r="NVL22"/>
      <c r="NVM22"/>
      <c r="NVN22"/>
      <c r="NVO22"/>
      <c r="NVP22"/>
      <c r="NVQ22"/>
      <c r="NVR22"/>
      <c r="NVS22"/>
      <c r="NVT22"/>
      <c r="NVU22"/>
      <c r="NVV22"/>
      <c r="NVW22"/>
      <c r="NVX22"/>
      <c r="NVY22"/>
      <c r="NVZ22"/>
      <c r="NWA22"/>
      <c r="NWB22"/>
      <c r="NWC22"/>
      <c r="NWD22"/>
      <c r="NWE22"/>
      <c r="NWF22"/>
      <c r="NWG22"/>
      <c r="NWH22"/>
      <c r="NWI22"/>
      <c r="NWJ22"/>
      <c r="NWK22"/>
      <c r="NWL22"/>
      <c r="NWM22"/>
      <c r="NWN22"/>
      <c r="NWO22"/>
      <c r="NWP22"/>
      <c r="NWQ22"/>
      <c r="NWR22"/>
      <c r="NWS22"/>
      <c r="NWT22"/>
      <c r="NWU22"/>
      <c r="NWV22"/>
      <c r="NWW22"/>
      <c r="NWX22"/>
      <c r="NWY22"/>
      <c r="NWZ22"/>
      <c r="NXA22"/>
      <c r="NXB22"/>
      <c r="NXC22"/>
      <c r="NXD22"/>
      <c r="NXE22"/>
      <c r="NXF22"/>
      <c r="NXG22"/>
      <c r="NXH22"/>
      <c r="NXI22"/>
      <c r="NXJ22"/>
      <c r="NXK22"/>
      <c r="NXL22"/>
      <c r="NXM22"/>
      <c r="NXN22"/>
      <c r="NXO22"/>
      <c r="NXP22"/>
      <c r="NXQ22"/>
      <c r="NXR22"/>
      <c r="NXS22"/>
      <c r="NXT22"/>
      <c r="NXU22"/>
      <c r="NXV22"/>
      <c r="NXW22"/>
      <c r="NXX22"/>
      <c r="NXY22"/>
      <c r="NXZ22"/>
      <c r="NYA22"/>
      <c r="NYB22"/>
      <c r="NYC22"/>
      <c r="NYD22"/>
      <c r="NYE22"/>
      <c r="NYF22"/>
      <c r="NYG22"/>
      <c r="NYH22"/>
      <c r="NYI22"/>
      <c r="NYJ22"/>
      <c r="NYK22"/>
      <c r="NYL22"/>
      <c r="NYM22"/>
      <c r="NYN22"/>
      <c r="NYO22"/>
      <c r="NYP22"/>
      <c r="NYQ22"/>
      <c r="NYR22"/>
      <c r="NYS22"/>
      <c r="NYT22"/>
      <c r="NYU22"/>
      <c r="NYV22"/>
      <c r="NYW22"/>
      <c r="NYX22"/>
      <c r="NYY22"/>
      <c r="NYZ22"/>
      <c r="NZA22"/>
      <c r="NZB22"/>
      <c r="NZC22"/>
      <c r="NZD22"/>
      <c r="NZE22"/>
      <c r="NZF22"/>
      <c r="NZG22"/>
      <c r="NZH22"/>
      <c r="NZI22"/>
      <c r="NZJ22"/>
      <c r="NZK22"/>
      <c r="NZL22"/>
      <c r="NZM22"/>
      <c r="NZN22"/>
      <c r="NZO22"/>
      <c r="NZP22"/>
      <c r="NZQ22"/>
      <c r="NZR22"/>
      <c r="NZS22"/>
      <c r="NZT22"/>
      <c r="NZU22"/>
      <c r="NZV22"/>
      <c r="NZW22"/>
      <c r="NZX22"/>
      <c r="NZY22"/>
      <c r="NZZ22"/>
      <c r="OAA22"/>
      <c r="OAB22"/>
      <c r="OAC22"/>
      <c r="OAD22"/>
      <c r="OAE22"/>
      <c r="OAF22"/>
      <c r="OAG22"/>
      <c r="OAH22"/>
      <c r="OAI22"/>
      <c r="OAJ22"/>
      <c r="OAK22"/>
      <c r="OAL22"/>
      <c r="OAM22"/>
      <c r="OAN22"/>
      <c r="OAO22"/>
      <c r="OAP22"/>
      <c r="OAQ22"/>
      <c r="OAR22"/>
      <c r="OAS22"/>
      <c r="OAT22"/>
      <c r="OAU22"/>
      <c r="OAV22"/>
      <c r="OAW22"/>
      <c r="OAX22"/>
      <c r="OAY22"/>
      <c r="OAZ22"/>
      <c r="OBA22"/>
      <c r="OBB22"/>
      <c r="OBC22"/>
      <c r="OBD22"/>
      <c r="OBE22"/>
      <c r="OBF22"/>
      <c r="OBG22"/>
      <c r="OBH22"/>
      <c r="OBI22"/>
      <c r="OBJ22"/>
      <c r="OBK22"/>
      <c r="OBL22"/>
      <c r="OBM22"/>
      <c r="OBN22"/>
      <c r="OBO22"/>
      <c r="OBP22"/>
      <c r="OBQ22"/>
      <c r="OBR22"/>
      <c r="OBS22"/>
      <c r="OBT22"/>
      <c r="OBU22"/>
      <c r="OBV22"/>
      <c r="OBW22"/>
      <c r="OBX22"/>
      <c r="OBY22"/>
      <c r="OBZ22"/>
      <c r="OCA22"/>
      <c r="OCB22"/>
      <c r="OCC22"/>
      <c r="OCD22"/>
      <c r="OCE22"/>
      <c r="OCF22"/>
      <c r="OCG22"/>
      <c r="OCH22"/>
      <c r="OCI22"/>
      <c r="OCJ22"/>
      <c r="OCK22"/>
      <c r="OCL22"/>
      <c r="OCM22"/>
      <c r="OCN22"/>
      <c r="OCO22"/>
      <c r="OCP22"/>
      <c r="OCQ22"/>
      <c r="OCR22"/>
      <c r="OCS22"/>
      <c r="OCT22"/>
      <c r="OCU22"/>
      <c r="OCV22"/>
      <c r="OCW22"/>
      <c r="OCX22"/>
      <c r="OCY22"/>
      <c r="OCZ22"/>
      <c r="ODA22"/>
      <c r="ODB22"/>
      <c r="ODC22"/>
      <c r="ODD22"/>
      <c r="ODE22"/>
      <c r="ODF22"/>
      <c r="ODG22"/>
      <c r="ODH22"/>
      <c r="ODI22"/>
      <c r="ODJ22"/>
      <c r="ODK22"/>
      <c r="ODL22"/>
      <c r="ODM22"/>
      <c r="ODN22"/>
      <c r="ODO22"/>
      <c r="ODP22"/>
      <c r="ODQ22"/>
      <c r="ODR22"/>
      <c r="ODS22"/>
      <c r="ODT22"/>
      <c r="ODU22"/>
      <c r="ODV22"/>
      <c r="ODW22"/>
      <c r="ODX22"/>
      <c r="ODY22"/>
      <c r="ODZ22"/>
      <c r="OEA22"/>
      <c r="OEB22"/>
      <c r="OEC22"/>
      <c r="OED22"/>
      <c r="OEE22"/>
      <c r="OEF22"/>
      <c r="OEG22"/>
      <c r="OEH22"/>
      <c r="OEI22"/>
      <c r="OEJ22"/>
      <c r="OEK22"/>
      <c r="OEL22"/>
      <c r="OEM22"/>
      <c r="OEN22"/>
      <c r="OEO22"/>
      <c r="OEP22"/>
      <c r="OEQ22"/>
      <c r="OER22"/>
      <c r="OES22"/>
      <c r="OET22"/>
      <c r="OEU22"/>
      <c r="OEV22"/>
      <c r="OEW22"/>
      <c r="OEX22"/>
      <c r="OEY22"/>
      <c r="OEZ22"/>
      <c r="OFA22"/>
      <c r="OFB22"/>
      <c r="OFC22"/>
      <c r="OFD22"/>
      <c r="OFE22"/>
      <c r="OFF22"/>
      <c r="OFG22"/>
      <c r="OFH22"/>
      <c r="OFI22"/>
      <c r="OFJ22"/>
      <c r="OFK22"/>
      <c r="OFL22"/>
      <c r="OFM22"/>
      <c r="OFN22"/>
      <c r="OFO22"/>
      <c r="OFP22"/>
      <c r="OFQ22"/>
      <c r="OFR22"/>
      <c r="OFS22"/>
      <c r="OFT22"/>
      <c r="OFU22"/>
      <c r="OFV22"/>
      <c r="OFW22"/>
      <c r="OFX22"/>
      <c r="OFY22"/>
      <c r="OFZ22"/>
      <c r="OGA22"/>
      <c r="OGB22"/>
      <c r="OGC22"/>
      <c r="OGD22"/>
      <c r="OGE22"/>
      <c r="OGF22"/>
      <c r="OGG22"/>
      <c r="OGH22"/>
      <c r="OGI22"/>
      <c r="OGJ22"/>
      <c r="OGK22"/>
      <c r="OGL22"/>
      <c r="OGM22"/>
      <c r="OGN22"/>
      <c r="OGO22"/>
      <c r="OGP22"/>
      <c r="OGQ22"/>
      <c r="OGR22"/>
      <c r="OGS22"/>
      <c r="OGT22"/>
      <c r="OGU22"/>
      <c r="OGV22"/>
      <c r="OGW22"/>
      <c r="OGX22"/>
      <c r="OGY22"/>
      <c r="OGZ22"/>
      <c r="OHA22"/>
      <c r="OHB22"/>
      <c r="OHC22"/>
      <c r="OHD22"/>
      <c r="OHE22"/>
      <c r="OHF22"/>
      <c r="OHG22"/>
      <c r="OHH22"/>
      <c r="OHI22"/>
      <c r="OHJ22"/>
      <c r="OHK22"/>
      <c r="OHL22"/>
      <c r="OHM22"/>
      <c r="OHN22"/>
      <c r="OHO22"/>
      <c r="OHP22"/>
      <c r="OHQ22"/>
      <c r="OHR22"/>
      <c r="OHS22"/>
      <c r="OHT22"/>
      <c r="OHU22"/>
      <c r="OHV22"/>
      <c r="OHW22"/>
      <c r="OHX22"/>
      <c r="OHY22"/>
      <c r="OHZ22"/>
      <c r="OIA22"/>
      <c r="OIB22"/>
      <c r="OIC22"/>
      <c r="OID22"/>
      <c r="OIE22"/>
      <c r="OIF22"/>
      <c r="OIG22"/>
      <c r="OIH22"/>
      <c r="OII22"/>
      <c r="OIJ22"/>
      <c r="OIK22"/>
      <c r="OIL22"/>
      <c r="OIM22"/>
      <c r="OIN22"/>
      <c r="OIO22"/>
      <c r="OIP22"/>
      <c r="OIQ22"/>
      <c r="OIR22"/>
      <c r="OIS22"/>
      <c r="OIT22"/>
      <c r="OIU22"/>
      <c r="OIV22"/>
      <c r="OIW22"/>
      <c r="OIX22"/>
      <c r="OIY22"/>
      <c r="OIZ22"/>
      <c r="OJA22"/>
      <c r="OJB22"/>
      <c r="OJC22"/>
      <c r="OJD22"/>
      <c r="OJE22"/>
      <c r="OJF22"/>
      <c r="OJG22"/>
      <c r="OJH22"/>
      <c r="OJI22"/>
      <c r="OJJ22"/>
      <c r="OJK22"/>
      <c r="OJL22"/>
      <c r="OJM22"/>
      <c r="OJN22"/>
      <c r="OJO22"/>
      <c r="OJP22"/>
      <c r="OJQ22"/>
      <c r="OJR22"/>
      <c r="OJS22"/>
      <c r="OJT22"/>
      <c r="OJU22"/>
      <c r="OJV22"/>
      <c r="OJW22"/>
      <c r="OJX22"/>
      <c r="OJY22"/>
      <c r="OJZ22"/>
      <c r="OKA22"/>
      <c r="OKB22"/>
      <c r="OKC22"/>
      <c r="OKD22"/>
      <c r="OKE22"/>
      <c r="OKF22"/>
      <c r="OKG22"/>
      <c r="OKH22"/>
      <c r="OKI22"/>
      <c r="OKJ22"/>
      <c r="OKK22"/>
      <c r="OKL22"/>
      <c r="OKM22"/>
      <c r="OKN22"/>
      <c r="OKO22"/>
      <c r="OKP22"/>
      <c r="OKQ22"/>
      <c r="OKR22"/>
      <c r="OKS22"/>
      <c r="OKT22"/>
      <c r="OKU22"/>
      <c r="OKV22"/>
      <c r="OKW22"/>
      <c r="OKX22"/>
      <c r="OKY22"/>
      <c r="OKZ22"/>
      <c r="OLA22"/>
      <c r="OLB22"/>
      <c r="OLC22"/>
      <c r="OLD22"/>
      <c r="OLE22"/>
      <c r="OLF22"/>
      <c r="OLG22"/>
      <c r="OLH22"/>
      <c r="OLI22"/>
      <c r="OLJ22"/>
      <c r="OLK22"/>
      <c r="OLL22"/>
      <c r="OLM22"/>
      <c r="OLN22"/>
      <c r="OLO22"/>
      <c r="OLP22"/>
      <c r="OLQ22"/>
      <c r="OLR22"/>
      <c r="OLS22"/>
      <c r="OLT22"/>
      <c r="OLU22"/>
      <c r="OLV22"/>
      <c r="OLW22"/>
      <c r="OLX22"/>
      <c r="OLY22"/>
      <c r="OLZ22"/>
      <c r="OMA22"/>
      <c r="OMB22"/>
      <c r="OMC22"/>
      <c r="OMD22"/>
      <c r="OME22"/>
      <c r="OMF22"/>
      <c r="OMG22"/>
      <c r="OMH22"/>
      <c r="OMI22"/>
      <c r="OMJ22"/>
      <c r="OMK22"/>
      <c r="OML22"/>
      <c r="OMM22"/>
      <c r="OMN22"/>
      <c r="OMO22"/>
      <c r="OMP22"/>
      <c r="OMQ22"/>
      <c r="OMR22"/>
      <c r="OMS22"/>
      <c r="OMT22"/>
      <c r="OMU22"/>
      <c r="OMV22"/>
      <c r="OMW22"/>
      <c r="OMX22"/>
      <c r="OMY22"/>
      <c r="OMZ22"/>
      <c r="ONA22"/>
      <c r="ONB22"/>
      <c r="ONC22"/>
      <c r="OND22"/>
      <c r="ONE22"/>
      <c r="ONF22"/>
      <c r="ONG22"/>
      <c r="ONH22"/>
      <c r="ONI22"/>
      <c r="ONJ22"/>
      <c r="ONK22"/>
      <c r="ONL22"/>
      <c r="ONM22"/>
      <c r="ONN22"/>
      <c r="ONO22"/>
      <c r="ONP22"/>
      <c r="ONQ22"/>
      <c r="ONR22"/>
      <c r="ONS22"/>
      <c r="ONT22"/>
      <c r="ONU22"/>
      <c r="ONV22"/>
      <c r="ONW22"/>
      <c r="ONX22"/>
      <c r="ONY22"/>
      <c r="ONZ22"/>
      <c r="OOA22"/>
      <c r="OOB22"/>
      <c r="OOC22"/>
      <c r="OOD22"/>
      <c r="OOE22"/>
      <c r="OOF22"/>
      <c r="OOG22"/>
      <c r="OOH22"/>
      <c r="OOI22"/>
      <c r="OOJ22"/>
      <c r="OOK22"/>
      <c r="OOL22"/>
      <c r="OOM22"/>
      <c r="OON22"/>
      <c r="OOO22"/>
      <c r="OOP22"/>
      <c r="OOQ22"/>
      <c r="OOR22"/>
      <c r="OOS22"/>
      <c r="OOT22"/>
      <c r="OOU22"/>
      <c r="OOV22"/>
      <c r="OOW22"/>
      <c r="OOX22"/>
      <c r="OOY22"/>
      <c r="OOZ22"/>
      <c r="OPA22"/>
      <c r="OPB22"/>
      <c r="OPC22"/>
      <c r="OPD22"/>
      <c r="OPE22"/>
      <c r="OPF22"/>
      <c r="OPG22"/>
      <c r="OPH22"/>
      <c r="OPI22"/>
      <c r="OPJ22"/>
      <c r="OPK22"/>
      <c r="OPL22"/>
      <c r="OPM22"/>
      <c r="OPN22"/>
      <c r="OPO22"/>
      <c r="OPP22"/>
      <c r="OPQ22"/>
      <c r="OPR22"/>
      <c r="OPS22"/>
      <c r="OPT22"/>
      <c r="OPU22"/>
      <c r="OPV22"/>
      <c r="OPW22"/>
      <c r="OPX22"/>
      <c r="OPY22"/>
      <c r="OPZ22"/>
      <c r="OQA22"/>
      <c r="OQB22"/>
      <c r="OQC22"/>
      <c r="OQD22"/>
      <c r="OQE22"/>
      <c r="OQF22"/>
      <c r="OQG22"/>
      <c r="OQH22"/>
      <c r="OQI22"/>
      <c r="OQJ22"/>
      <c r="OQK22"/>
      <c r="OQL22"/>
      <c r="OQM22"/>
      <c r="OQN22"/>
      <c r="OQO22"/>
      <c r="OQP22"/>
      <c r="OQQ22"/>
      <c r="OQR22"/>
      <c r="OQS22"/>
      <c r="OQT22"/>
      <c r="OQU22"/>
      <c r="OQV22"/>
      <c r="OQW22"/>
      <c r="OQX22"/>
      <c r="OQY22"/>
      <c r="OQZ22"/>
      <c r="ORA22"/>
      <c r="ORB22"/>
      <c r="ORC22"/>
      <c r="ORD22"/>
      <c r="ORE22"/>
      <c r="ORF22"/>
      <c r="ORG22"/>
      <c r="ORH22"/>
      <c r="ORI22"/>
      <c r="ORJ22"/>
      <c r="ORK22"/>
      <c r="ORL22"/>
      <c r="ORM22"/>
      <c r="ORN22"/>
      <c r="ORO22"/>
      <c r="ORP22"/>
      <c r="ORQ22"/>
      <c r="ORR22"/>
      <c r="ORS22"/>
      <c r="ORT22"/>
      <c r="ORU22"/>
      <c r="ORV22"/>
      <c r="ORW22"/>
      <c r="ORX22"/>
      <c r="ORY22"/>
      <c r="ORZ22"/>
      <c r="OSA22"/>
      <c r="OSB22"/>
      <c r="OSC22"/>
      <c r="OSD22"/>
      <c r="OSE22"/>
      <c r="OSF22"/>
      <c r="OSG22"/>
      <c r="OSH22"/>
      <c r="OSI22"/>
      <c r="OSJ22"/>
      <c r="OSK22"/>
      <c r="OSL22"/>
      <c r="OSM22"/>
      <c r="OSN22"/>
      <c r="OSO22"/>
      <c r="OSP22"/>
      <c r="OSQ22"/>
      <c r="OSR22"/>
      <c r="OSS22"/>
      <c r="OST22"/>
      <c r="OSU22"/>
      <c r="OSV22"/>
      <c r="OSW22"/>
      <c r="OSX22"/>
      <c r="OSY22"/>
      <c r="OSZ22"/>
      <c r="OTA22"/>
      <c r="OTB22"/>
      <c r="OTC22"/>
      <c r="OTD22"/>
      <c r="OTE22"/>
      <c r="OTF22"/>
      <c r="OTG22"/>
      <c r="OTH22"/>
      <c r="OTI22"/>
      <c r="OTJ22"/>
      <c r="OTK22"/>
      <c r="OTL22"/>
      <c r="OTM22"/>
      <c r="OTN22"/>
      <c r="OTO22"/>
      <c r="OTP22"/>
      <c r="OTQ22"/>
      <c r="OTR22"/>
      <c r="OTS22"/>
      <c r="OTT22"/>
      <c r="OTU22"/>
      <c r="OTV22"/>
      <c r="OTW22"/>
      <c r="OTX22"/>
      <c r="OTY22"/>
      <c r="OTZ22"/>
      <c r="OUA22"/>
      <c r="OUB22"/>
      <c r="OUC22"/>
      <c r="OUD22"/>
      <c r="OUE22"/>
      <c r="OUF22"/>
      <c r="OUG22"/>
      <c r="OUH22"/>
      <c r="OUI22"/>
      <c r="OUJ22"/>
      <c r="OUK22"/>
      <c r="OUL22"/>
      <c r="OUM22"/>
      <c r="OUN22"/>
      <c r="OUO22"/>
      <c r="OUP22"/>
      <c r="OUQ22"/>
      <c r="OUR22"/>
      <c r="OUS22"/>
      <c r="OUT22"/>
      <c r="OUU22"/>
      <c r="OUV22"/>
      <c r="OUW22"/>
      <c r="OUX22"/>
      <c r="OUY22"/>
      <c r="OUZ22"/>
      <c r="OVA22"/>
      <c r="OVB22"/>
      <c r="OVC22"/>
      <c r="OVD22"/>
      <c r="OVE22"/>
      <c r="OVF22"/>
      <c r="OVG22"/>
      <c r="OVH22"/>
      <c r="OVI22"/>
      <c r="OVJ22"/>
      <c r="OVK22"/>
      <c r="OVL22"/>
      <c r="OVM22"/>
      <c r="OVN22"/>
      <c r="OVO22"/>
      <c r="OVP22"/>
      <c r="OVQ22"/>
      <c r="OVR22"/>
      <c r="OVS22"/>
      <c r="OVT22"/>
      <c r="OVU22"/>
      <c r="OVV22"/>
      <c r="OVW22"/>
      <c r="OVX22"/>
      <c r="OVY22"/>
      <c r="OVZ22"/>
      <c r="OWA22"/>
      <c r="OWB22"/>
      <c r="OWC22"/>
      <c r="OWD22"/>
      <c r="OWE22"/>
      <c r="OWF22"/>
      <c r="OWG22"/>
      <c r="OWH22"/>
      <c r="OWI22"/>
      <c r="OWJ22"/>
      <c r="OWK22"/>
      <c r="OWL22"/>
      <c r="OWM22"/>
      <c r="OWN22"/>
      <c r="OWO22"/>
      <c r="OWP22"/>
      <c r="OWQ22"/>
      <c r="OWR22"/>
      <c r="OWS22"/>
      <c r="OWT22"/>
      <c r="OWU22"/>
      <c r="OWV22"/>
      <c r="OWW22"/>
      <c r="OWX22"/>
      <c r="OWY22"/>
      <c r="OWZ22"/>
      <c r="OXA22"/>
      <c r="OXB22"/>
      <c r="OXC22"/>
      <c r="OXD22"/>
      <c r="OXE22"/>
      <c r="OXF22"/>
      <c r="OXG22"/>
      <c r="OXH22"/>
      <c r="OXI22"/>
      <c r="OXJ22"/>
      <c r="OXK22"/>
      <c r="OXL22"/>
      <c r="OXM22"/>
      <c r="OXN22"/>
      <c r="OXO22"/>
      <c r="OXP22"/>
      <c r="OXQ22"/>
      <c r="OXR22"/>
      <c r="OXS22"/>
      <c r="OXT22"/>
      <c r="OXU22"/>
      <c r="OXV22"/>
      <c r="OXW22"/>
      <c r="OXX22"/>
      <c r="OXY22"/>
      <c r="OXZ22"/>
      <c r="OYA22"/>
      <c r="OYB22"/>
      <c r="OYC22"/>
      <c r="OYD22"/>
      <c r="OYE22"/>
      <c r="OYF22"/>
      <c r="OYG22"/>
      <c r="OYH22"/>
      <c r="OYI22"/>
      <c r="OYJ22"/>
      <c r="OYK22"/>
      <c r="OYL22"/>
      <c r="OYM22"/>
      <c r="OYN22"/>
      <c r="OYO22"/>
      <c r="OYP22"/>
      <c r="OYQ22"/>
      <c r="OYR22"/>
      <c r="OYS22"/>
      <c r="OYT22"/>
      <c r="OYU22"/>
      <c r="OYV22"/>
      <c r="OYW22"/>
      <c r="OYX22"/>
      <c r="OYY22"/>
      <c r="OYZ22"/>
      <c r="OZA22"/>
      <c r="OZB22"/>
      <c r="OZC22"/>
      <c r="OZD22"/>
      <c r="OZE22"/>
      <c r="OZF22"/>
      <c r="OZG22"/>
      <c r="OZH22"/>
      <c r="OZI22"/>
      <c r="OZJ22"/>
      <c r="OZK22"/>
      <c r="OZL22"/>
      <c r="OZM22"/>
      <c r="OZN22"/>
      <c r="OZO22"/>
      <c r="OZP22"/>
      <c r="OZQ22"/>
      <c r="OZR22"/>
      <c r="OZS22"/>
      <c r="OZT22"/>
      <c r="OZU22"/>
      <c r="OZV22"/>
      <c r="OZW22"/>
      <c r="OZX22"/>
      <c r="OZY22"/>
      <c r="OZZ22"/>
      <c r="PAA22"/>
      <c r="PAB22"/>
      <c r="PAC22"/>
      <c r="PAD22"/>
      <c r="PAE22"/>
      <c r="PAF22"/>
      <c r="PAG22"/>
      <c r="PAH22"/>
      <c r="PAI22"/>
      <c r="PAJ22"/>
      <c r="PAK22"/>
      <c r="PAL22"/>
      <c r="PAM22"/>
      <c r="PAN22"/>
      <c r="PAO22"/>
      <c r="PAP22"/>
      <c r="PAQ22"/>
      <c r="PAR22"/>
      <c r="PAS22"/>
      <c r="PAT22"/>
      <c r="PAU22"/>
      <c r="PAV22"/>
      <c r="PAW22"/>
      <c r="PAX22"/>
      <c r="PAY22"/>
      <c r="PAZ22"/>
      <c r="PBA22"/>
      <c r="PBB22"/>
      <c r="PBC22"/>
      <c r="PBD22"/>
      <c r="PBE22"/>
      <c r="PBF22"/>
      <c r="PBG22"/>
      <c r="PBH22"/>
      <c r="PBI22"/>
      <c r="PBJ22"/>
      <c r="PBK22"/>
      <c r="PBL22"/>
      <c r="PBM22"/>
      <c r="PBN22"/>
      <c r="PBO22"/>
      <c r="PBP22"/>
      <c r="PBQ22"/>
      <c r="PBR22"/>
      <c r="PBS22"/>
      <c r="PBT22"/>
      <c r="PBU22"/>
      <c r="PBV22"/>
      <c r="PBW22"/>
      <c r="PBX22"/>
      <c r="PBY22"/>
      <c r="PBZ22"/>
      <c r="PCA22"/>
      <c r="PCB22"/>
      <c r="PCC22"/>
      <c r="PCD22"/>
      <c r="PCE22"/>
      <c r="PCF22"/>
      <c r="PCG22"/>
      <c r="PCH22"/>
      <c r="PCI22"/>
      <c r="PCJ22"/>
      <c r="PCK22"/>
      <c r="PCL22"/>
      <c r="PCM22"/>
      <c r="PCN22"/>
      <c r="PCO22"/>
      <c r="PCP22"/>
      <c r="PCQ22"/>
      <c r="PCR22"/>
      <c r="PCS22"/>
      <c r="PCT22"/>
      <c r="PCU22"/>
      <c r="PCV22"/>
      <c r="PCW22"/>
      <c r="PCX22"/>
      <c r="PCY22"/>
      <c r="PCZ22"/>
      <c r="PDA22"/>
      <c r="PDB22"/>
      <c r="PDC22"/>
      <c r="PDD22"/>
      <c r="PDE22"/>
      <c r="PDF22"/>
      <c r="PDG22"/>
      <c r="PDH22"/>
      <c r="PDI22"/>
      <c r="PDJ22"/>
      <c r="PDK22"/>
      <c r="PDL22"/>
      <c r="PDM22"/>
      <c r="PDN22"/>
      <c r="PDO22"/>
      <c r="PDP22"/>
      <c r="PDQ22"/>
      <c r="PDR22"/>
      <c r="PDS22"/>
      <c r="PDT22"/>
      <c r="PDU22"/>
      <c r="PDV22"/>
      <c r="PDW22"/>
      <c r="PDX22"/>
      <c r="PDY22"/>
      <c r="PDZ22"/>
      <c r="PEA22"/>
      <c r="PEB22"/>
      <c r="PEC22"/>
      <c r="PED22"/>
      <c r="PEE22"/>
      <c r="PEF22"/>
      <c r="PEG22"/>
      <c r="PEH22"/>
      <c r="PEI22"/>
      <c r="PEJ22"/>
      <c r="PEK22"/>
      <c r="PEL22"/>
      <c r="PEM22"/>
      <c r="PEN22"/>
      <c r="PEO22"/>
      <c r="PEP22"/>
      <c r="PEQ22"/>
      <c r="PER22"/>
      <c r="PES22"/>
      <c r="PET22"/>
      <c r="PEU22"/>
      <c r="PEV22"/>
      <c r="PEW22"/>
      <c r="PEX22"/>
      <c r="PEY22"/>
      <c r="PEZ22"/>
      <c r="PFA22"/>
      <c r="PFB22"/>
      <c r="PFC22"/>
      <c r="PFD22"/>
      <c r="PFE22"/>
      <c r="PFF22"/>
      <c r="PFG22"/>
      <c r="PFH22"/>
      <c r="PFI22"/>
      <c r="PFJ22"/>
      <c r="PFK22"/>
      <c r="PFL22"/>
      <c r="PFM22"/>
      <c r="PFN22"/>
      <c r="PFO22"/>
      <c r="PFP22"/>
      <c r="PFQ22"/>
      <c r="PFR22"/>
      <c r="PFS22"/>
      <c r="PFT22"/>
      <c r="PFU22"/>
      <c r="PFV22"/>
      <c r="PFW22"/>
      <c r="PFX22"/>
      <c r="PFY22"/>
      <c r="PFZ22"/>
      <c r="PGA22"/>
      <c r="PGB22"/>
      <c r="PGC22"/>
      <c r="PGD22"/>
      <c r="PGE22"/>
      <c r="PGF22"/>
      <c r="PGG22"/>
      <c r="PGH22"/>
      <c r="PGI22"/>
      <c r="PGJ22"/>
      <c r="PGK22"/>
      <c r="PGL22"/>
      <c r="PGM22"/>
      <c r="PGN22"/>
      <c r="PGO22"/>
      <c r="PGP22"/>
      <c r="PGQ22"/>
      <c r="PGR22"/>
      <c r="PGS22"/>
      <c r="PGT22"/>
      <c r="PGU22"/>
      <c r="PGV22"/>
      <c r="PGW22"/>
      <c r="PGX22"/>
      <c r="PGY22"/>
      <c r="PGZ22"/>
      <c r="PHA22"/>
      <c r="PHB22"/>
      <c r="PHC22"/>
      <c r="PHD22"/>
      <c r="PHE22"/>
      <c r="PHF22"/>
      <c r="PHG22"/>
      <c r="PHH22"/>
      <c r="PHI22"/>
      <c r="PHJ22"/>
      <c r="PHK22"/>
      <c r="PHL22"/>
      <c r="PHM22"/>
      <c r="PHN22"/>
      <c r="PHO22"/>
      <c r="PHP22"/>
      <c r="PHQ22"/>
      <c r="PHR22"/>
      <c r="PHS22"/>
      <c r="PHT22"/>
      <c r="PHU22"/>
      <c r="PHV22"/>
      <c r="PHW22"/>
      <c r="PHX22"/>
      <c r="PHY22"/>
      <c r="PHZ22"/>
      <c r="PIA22"/>
      <c r="PIB22"/>
      <c r="PIC22"/>
      <c r="PID22"/>
      <c r="PIE22"/>
      <c r="PIF22"/>
      <c r="PIG22"/>
      <c r="PIH22"/>
      <c r="PII22"/>
      <c r="PIJ22"/>
      <c r="PIK22"/>
      <c r="PIL22"/>
      <c r="PIM22"/>
      <c r="PIN22"/>
      <c r="PIO22"/>
      <c r="PIP22"/>
      <c r="PIQ22"/>
      <c r="PIR22"/>
      <c r="PIS22"/>
      <c r="PIT22"/>
      <c r="PIU22"/>
      <c r="PIV22"/>
      <c r="PIW22"/>
      <c r="PIX22"/>
      <c r="PIY22"/>
      <c r="PIZ22"/>
      <c r="PJA22"/>
      <c r="PJB22"/>
      <c r="PJC22"/>
      <c r="PJD22"/>
      <c r="PJE22"/>
      <c r="PJF22"/>
      <c r="PJG22"/>
      <c r="PJH22"/>
      <c r="PJI22"/>
      <c r="PJJ22"/>
      <c r="PJK22"/>
      <c r="PJL22"/>
      <c r="PJM22"/>
      <c r="PJN22"/>
      <c r="PJO22"/>
      <c r="PJP22"/>
      <c r="PJQ22"/>
      <c r="PJR22"/>
      <c r="PJS22"/>
      <c r="PJT22"/>
      <c r="PJU22"/>
      <c r="PJV22"/>
      <c r="PJW22"/>
      <c r="PJX22"/>
      <c r="PJY22"/>
      <c r="PJZ22"/>
      <c r="PKA22"/>
      <c r="PKB22"/>
      <c r="PKC22"/>
      <c r="PKD22"/>
      <c r="PKE22"/>
      <c r="PKF22"/>
      <c r="PKG22"/>
      <c r="PKH22"/>
      <c r="PKI22"/>
      <c r="PKJ22"/>
      <c r="PKK22"/>
      <c r="PKL22"/>
      <c r="PKM22"/>
      <c r="PKN22"/>
      <c r="PKO22"/>
      <c r="PKP22"/>
      <c r="PKQ22"/>
      <c r="PKR22"/>
      <c r="PKS22"/>
      <c r="PKT22"/>
      <c r="PKU22"/>
      <c r="PKV22"/>
      <c r="PKW22"/>
      <c r="PKX22"/>
      <c r="PKY22"/>
      <c r="PKZ22"/>
      <c r="PLA22"/>
      <c r="PLB22"/>
      <c r="PLC22"/>
      <c r="PLD22"/>
      <c r="PLE22"/>
      <c r="PLF22"/>
      <c r="PLG22"/>
      <c r="PLH22"/>
      <c r="PLI22"/>
      <c r="PLJ22"/>
      <c r="PLK22"/>
      <c r="PLL22"/>
      <c r="PLM22"/>
      <c r="PLN22"/>
      <c r="PLO22"/>
      <c r="PLP22"/>
      <c r="PLQ22"/>
      <c r="PLR22"/>
      <c r="PLS22"/>
      <c r="PLT22"/>
      <c r="PLU22"/>
      <c r="PLV22"/>
      <c r="PLW22"/>
      <c r="PLX22"/>
      <c r="PLY22"/>
      <c r="PLZ22"/>
      <c r="PMA22"/>
      <c r="PMB22"/>
      <c r="PMC22"/>
      <c r="PMD22"/>
      <c r="PME22"/>
      <c r="PMF22"/>
      <c r="PMG22"/>
      <c r="PMH22"/>
      <c r="PMI22"/>
      <c r="PMJ22"/>
      <c r="PMK22"/>
      <c r="PML22"/>
      <c r="PMM22"/>
      <c r="PMN22"/>
      <c r="PMO22"/>
      <c r="PMP22"/>
      <c r="PMQ22"/>
      <c r="PMR22"/>
      <c r="PMS22"/>
      <c r="PMT22"/>
      <c r="PMU22"/>
      <c r="PMV22"/>
      <c r="PMW22"/>
      <c r="PMX22"/>
      <c r="PMY22"/>
      <c r="PMZ22"/>
      <c r="PNA22"/>
      <c r="PNB22"/>
      <c r="PNC22"/>
      <c r="PND22"/>
      <c r="PNE22"/>
      <c r="PNF22"/>
      <c r="PNG22"/>
      <c r="PNH22"/>
      <c r="PNI22"/>
      <c r="PNJ22"/>
      <c r="PNK22"/>
      <c r="PNL22"/>
      <c r="PNM22"/>
      <c r="PNN22"/>
      <c r="PNO22"/>
      <c r="PNP22"/>
      <c r="PNQ22"/>
      <c r="PNR22"/>
      <c r="PNS22"/>
      <c r="PNT22"/>
      <c r="PNU22"/>
      <c r="PNV22"/>
      <c r="PNW22"/>
      <c r="PNX22"/>
      <c r="PNY22"/>
      <c r="PNZ22"/>
      <c r="POA22"/>
      <c r="POB22"/>
      <c r="POC22"/>
      <c r="POD22"/>
      <c r="POE22"/>
      <c r="POF22"/>
      <c r="POG22"/>
      <c r="POH22"/>
      <c r="POI22"/>
      <c r="POJ22"/>
      <c r="POK22"/>
      <c r="POL22"/>
      <c r="POM22"/>
      <c r="PON22"/>
      <c r="POO22"/>
      <c r="POP22"/>
      <c r="POQ22"/>
      <c r="POR22"/>
      <c r="POS22"/>
      <c r="POT22"/>
      <c r="POU22"/>
      <c r="POV22"/>
      <c r="POW22"/>
      <c r="POX22"/>
      <c r="POY22"/>
      <c r="POZ22"/>
      <c r="PPA22"/>
      <c r="PPB22"/>
      <c r="PPC22"/>
      <c r="PPD22"/>
      <c r="PPE22"/>
      <c r="PPF22"/>
      <c r="PPG22"/>
      <c r="PPH22"/>
      <c r="PPI22"/>
      <c r="PPJ22"/>
      <c r="PPK22"/>
      <c r="PPL22"/>
      <c r="PPM22"/>
      <c r="PPN22"/>
      <c r="PPO22"/>
      <c r="PPP22"/>
      <c r="PPQ22"/>
      <c r="PPR22"/>
      <c r="PPS22"/>
      <c r="PPT22"/>
      <c r="PPU22"/>
      <c r="PPV22"/>
      <c r="PPW22"/>
      <c r="PPX22"/>
      <c r="PPY22"/>
      <c r="PPZ22"/>
      <c r="PQA22"/>
      <c r="PQB22"/>
      <c r="PQC22"/>
      <c r="PQD22"/>
      <c r="PQE22"/>
      <c r="PQF22"/>
      <c r="PQG22"/>
      <c r="PQH22"/>
      <c r="PQI22"/>
      <c r="PQJ22"/>
      <c r="PQK22"/>
      <c r="PQL22"/>
      <c r="PQM22"/>
      <c r="PQN22"/>
      <c r="PQO22"/>
      <c r="PQP22"/>
      <c r="PQQ22"/>
      <c r="PQR22"/>
      <c r="PQS22"/>
      <c r="PQT22"/>
      <c r="PQU22"/>
      <c r="PQV22"/>
      <c r="PQW22"/>
      <c r="PQX22"/>
      <c r="PQY22"/>
      <c r="PQZ22"/>
      <c r="PRA22"/>
      <c r="PRB22"/>
      <c r="PRC22"/>
      <c r="PRD22"/>
      <c r="PRE22"/>
      <c r="PRF22"/>
      <c r="PRG22"/>
      <c r="PRH22"/>
      <c r="PRI22"/>
      <c r="PRJ22"/>
      <c r="PRK22"/>
      <c r="PRL22"/>
      <c r="PRM22"/>
      <c r="PRN22"/>
      <c r="PRO22"/>
      <c r="PRP22"/>
      <c r="PRQ22"/>
      <c r="PRR22"/>
      <c r="PRS22"/>
      <c r="PRT22"/>
      <c r="PRU22"/>
      <c r="PRV22"/>
      <c r="PRW22"/>
      <c r="PRX22"/>
      <c r="PRY22"/>
      <c r="PRZ22"/>
      <c r="PSA22"/>
      <c r="PSB22"/>
      <c r="PSC22"/>
      <c r="PSD22"/>
      <c r="PSE22"/>
      <c r="PSF22"/>
      <c r="PSG22"/>
      <c r="PSH22"/>
      <c r="PSI22"/>
      <c r="PSJ22"/>
      <c r="PSK22"/>
      <c r="PSL22"/>
      <c r="PSM22"/>
      <c r="PSN22"/>
      <c r="PSO22"/>
      <c r="PSP22"/>
      <c r="PSQ22"/>
      <c r="PSR22"/>
      <c r="PSS22"/>
      <c r="PST22"/>
      <c r="PSU22"/>
      <c r="PSV22"/>
      <c r="PSW22"/>
      <c r="PSX22"/>
      <c r="PSY22"/>
      <c r="PSZ22"/>
      <c r="PTA22"/>
      <c r="PTB22"/>
      <c r="PTC22"/>
      <c r="PTD22"/>
      <c r="PTE22"/>
      <c r="PTF22"/>
      <c r="PTG22"/>
      <c r="PTH22"/>
      <c r="PTI22"/>
      <c r="PTJ22"/>
      <c r="PTK22"/>
      <c r="PTL22"/>
      <c r="PTM22"/>
      <c r="PTN22"/>
      <c r="PTO22"/>
      <c r="PTP22"/>
      <c r="PTQ22"/>
      <c r="PTR22"/>
      <c r="PTS22"/>
      <c r="PTT22"/>
      <c r="PTU22"/>
      <c r="PTV22"/>
      <c r="PTW22"/>
      <c r="PTX22"/>
      <c r="PTY22"/>
      <c r="PTZ22"/>
      <c r="PUA22"/>
      <c r="PUB22"/>
      <c r="PUC22"/>
      <c r="PUD22"/>
      <c r="PUE22"/>
      <c r="PUF22"/>
      <c r="PUG22"/>
      <c r="PUH22"/>
      <c r="PUI22"/>
      <c r="PUJ22"/>
      <c r="PUK22"/>
      <c r="PUL22"/>
      <c r="PUM22"/>
      <c r="PUN22"/>
      <c r="PUO22"/>
      <c r="PUP22"/>
      <c r="PUQ22"/>
      <c r="PUR22"/>
      <c r="PUS22"/>
      <c r="PUT22"/>
      <c r="PUU22"/>
      <c r="PUV22"/>
      <c r="PUW22"/>
      <c r="PUX22"/>
      <c r="PUY22"/>
      <c r="PUZ22"/>
      <c r="PVA22"/>
      <c r="PVB22"/>
      <c r="PVC22"/>
      <c r="PVD22"/>
      <c r="PVE22"/>
      <c r="PVF22"/>
      <c r="PVG22"/>
      <c r="PVH22"/>
      <c r="PVI22"/>
      <c r="PVJ22"/>
      <c r="PVK22"/>
      <c r="PVL22"/>
      <c r="PVM22"/>
      <c r="PVN22"/>
      <c r="PVO22"/>
      <c r="PVP22"/>
      <c r="PVQ22"/>
      <c r="PVR22"/>
      <c r="PVS22"/>
      <c r="PVT22"/>
      <c r="PVU22"/>
      <c r="PVV22"/>
      <c r="PVW22"/>
      <c r="PVX22"/>
      <c r="PVY22"/>
      <c r="PVZ22"/>
      <c r="PWA22"/>
      <c r="PWB22"/>
      <c r="PWC22"/>
      <c r="PWD22"/>
      <c r="PWE22"/>
      <c r="PWF22"/>
      <c r="PWG22"/>
      <c r="PWH22"/>
      <c r="PWI22"/>
      <c r="PWJ22"/>
      <c r="PWK22"/>
      <c r="PWL22"/>
      <c r="PWM22"/>
      <c r="PWN22"/>
      <c r="PWO22"/>
      <c r="PWP22"/>
      <c r="PWQ22"/>
      <c r="PWR22"/>
      <c r="PWS22"/>
      <c r="PWT22"/>
      <c r="PWU22"/>
      <c r="PWV22"/>
      <c r="PWW22"/>
      <c r="PWX22"/>
      <c r="PWY22"/>
      <c r="PWZ22"/>
      <c r="PXA22"/>
      <c r="PXB22"/>
      <c r="PXC22"/>
      <c r="PXD22"/>
      <c r="PXE22"/>
      <c r="PXF22"/>
      <c r="PXG22"/>
      <c r="PXH22"/>
      <c r="PXI22"/>
      <c r="PXJ22"/>
      <c r="PXK22"/>
      <c r="PXL22"/>
      <c r="PXM22"/>
      <c r="PXN22"/>
      <c r="PXO22"/>
      <c r="PXP22"/>
      <c r="PXQ22"/>
      <c r="PXR22"/>
      <c r="PXS22"/>
      <c r="PXT22"/>
      <c r="PXU22"/>
      <c r="PXV22"/>
      <c r="PXW22"/>
      <c r="PXX22"/>
      <c r="PXY22"/>
      <c r="PXZ22"/>
      <c r="PYA22"/>
      <c r="PYB22"/>
      <c r="PYC22"/>
      <c r="PYD22"/>
      <c r="PYE22"/>
      <c r="PYF22"/>
      <c r="PYG22"/>
      <c r="PYH22"/>
      <c r="PYI22"/>
      <c r="PYJ22"/>
      <c r="PYK22"/>
      <c r="PYL22"/>
      <c r="PYM22"/>
      <c r="PYN22"/>
      <c r="PYO22"/>
      <c r="PYP22"/>
      <c r="PYQ22"/>
      <c r="PYR22"/>
      <c r="PYS22"/>
      <c r="PYT22"/>
      <c r="PYU22"/>
      <c r="PYV22"/>
      <c r="PYW22"/>
      <c r="PYX22"/>
      <c r="PYY22"/>
      <c r="PYZ22"/>
      <c r="PZA22"/>
      <c r="PZB22"/>
      <c r="PZC22"/>
      <c r="PZD22"/>
      <c r="PZE22"/>
      <c r="PZF22"/>
      <c r="PZG22"/>
      <c r="PZH22"/>
      <c r="PZI22"/>
      <c r="PZJ22"/>
      <c r="PZK22"/>
      <c r="PZL22"/>
      <c r="PZM22"/>
      <c r="PZN22"/>
      <c r="PZO22"/>
      <c r="PZP22"/>
      <c r="PZQ22"/>
      <c r="PZR22"/>
      <c r="PZS22"/>
      <c r="PZT22"/>
      <c r="PZU22"/>
      <c r="PZV22"/>
      <c r="PZW22"/>
      <c r="PZX22"/>
      <c r="PZY22"/>
      <c r="PZZ22"/>
      <c r="QAA22"/>
      <c r="QAB22"/>
      <c r="QAC22"/>
      <c r="QAD22"/>
      <c r="QAE22"/>
      <c r="QAF22"/>
      <c r="QAG22"/>
      <c r="QAH22"/>
      <c r="QAI22"/>
      <c r="QAJ22"/>
      <c r="QAK22"/>
      <c r="QAL22"/>
      <c r="QAM22"/>
      <c r="QAN22"/>
      <c r="QAO22"/>
      <c r="QAP22"/>
      <c r="QAQ22"/>
      <c r="QAR22"/>
      <c r="QAS22"/>
      <c r="QAT22"/>
      <c r="QAU22"/>
      <c r="QAV22"/>
      <c r="QAW22"/>
      <c r="QAX22"/>
      <c r="QAY22"/>
      <c r="QAZ22"/>
      <c r="QBA22"/>
      <c r="QBB22"/>
      <c r="QBC22"/>
      <c r="QBD22"/>
      <c r="QBE22"/>
      <c r="QBF22"/>
      <c r="QBG22"/>
      <c r="QBH22"/>
      <c r="QBI22"/>
      <c r="QBJ22"/>
      <c r="QBK22"/>
      <c r="QBL22"/>
      <c r="QBM22"/>
      <c r="QBN22"/>
      <c r="QBO22"/>
      <c r="QBP22"/>
      <c r="QBQ22"/>
      <c r="QBR22"/>
      <c r="QBS22"/>
      <c r="QBT22"/>
      <c r="QBU22"/>
      <c r="QBV22"/>
      <c r="QBW22"/>
      <c r="QBX22"/>
      <c r="QBY22"/>
      <c r="QBZ22"/>
      <c r="QCA22"/>
      <c r="QCB22"/>
      <c r="QCC22"/>
      <c r="QCD22"/>
      <c r="QCE22"/>
      <c r="QCF22"/>
      <c r="QCG22"/>
      <c r="QCH22"/>
      <c r="QCI22"/>
      <c r="QCJ22"/>
      <c r="QCK22"/>
      <c r="QCL22"/>
      <c r="QCM22"/>
      <c r="QCN22"/>
      <c r="QCO22"/>
      <c r="QCP22"/>
      <c r="QCQ22"/>
      <c r="QCR22"/>
      <c r="QCS22"/>
      <c r="QCT22"/>
      <c r="QCU22"/>
      <c r="QCV22"/>
      <c r="QCW22"/>
      <c r="QCX22"/>
      <c r="QCY22"/>
      <c r="QCZ22"/>
      <c r="QDA22"/>
      <c r="QDB22"/>
      <c r="QDC22"/>
      <c r="QDD22"/>
      <c r="QDE22"/>
      <c r="QDF22"/>
      <c r="QDG22"/>
      <c r="QDH22"/>
      <c r="QDI22"/>
      <c r="QDJ22"/>
      <c r="QDK22"/>
      <c r="QDL22"/>
      <c r="QDM22"/>
      <c r="QDN22"/>
      <c r="QDO22"/>
      <c r="QDP22"/>
      <c r="QDQ22"/>
      <c r="QDR22"/>
      <c r="QDS22"/>
      <c r="QDT22"/>
      <c r="QDU22"/>
      <c r="QDV22"/>
      <c r="QDW22"/>
      <c r="QDX22"/>
      <c r="QDY22"/>
      <c r="QDZ22"/>
      <c r="QEA22"/>
      <c r="QEB22"/>
      <c r="QEC22"/>
      <c r="QED22"/>
      <c r="QEE22"/>
      <c r="QEF22"/>
      <c r="QEG22"/>
      <c r="QEH22"/>
      <c r="QEI22"/>
      <c r="QEJ22"/>
      <c r="QEK22"/>
      <c r="QEL22"/>
      <c r="QEM22"/>
      <c r="QEN22"/>
      <c r="QEO22"/>
      <c r="QEP22"/>
      <c r="QEQ22"/>
      <c r="QER22"/>
      <c r="QES22"/>
      <c r="QET22"/>
      <c r="QEU22"/>
      <c r="QEV22"/>
      <c r="QEW22"/>
      <c r="QEX22"/>
      <c r="QEY22"/>
      <c r="QEZ22"/>
      <c r="QFA22"/>
      <c r="QFB22"/>
      <c r="QFC22"/>
      <c r="QFD22"/>
      <c r="QFE22"/>
      <c r="QFF22"/>
      <c r="QFG22"/>
      <c r="QFH22"/>
      <c r="QFI22"/>
      <c r="QFJ22"/>
      <c r="QFK22"/>
      <c r="QFL22"/>
      <c r="QFM22"/>
      <c r="QFN22"/>
      <c r="QFO22"/>
      <c r="QFP22"/>
      <c r="QFQ22"/>
      <c r="QFR22"/>
      <c r="QFS22"/>
      <c r="QFT22"/>
      <c r="QFU22"/>
      <c r="QFV22"/>
      <c r="QFW22"/>
      <c r="QFX22"/>
      <c r="QFY22"/>
      <c r="QFZ22"/>
      <c r="QGA22"/>
      <c r="QGB22"/>
      <c r="QGC22"/>
      <c r="QGD22"/>
      <c r="QGE22"/>
      <c r="QGF22"/>
      <c r="QGG22"/>
      <c r="QGH22"/>
      <c r="QGI22"/>
      <c r="QGJ22"/>
      <c r="QGK22"/>
      <c r="QGL22"/>
      <c r="QGM22"/>
      <c r="QGN22"/>
      <c r="QGO22"/>
      <c r="QGP22"/>
      <c r="QGQ22"/>
      <c r="QGR22"/>
      <c r="QGS22"/>
      <c r="QGT22"/>
      <c r="QGU22"/>
      <c r="QGV22"/>
      <c r="QGW22"/>
      <c r="QGX22"/>
      <c r="QGY22"/>
      <c r="QGZ22"/>
      <c r="QHA22"/>
      <c r="QHB22"/>
      <c r="QHC22"/>
      <c r="QHD22"/>
      <c r="QHE22"/>
      <c r="QHF22"/>
      <c r="QHG22"/>
      <c r="QHH22"/>
      <c r="QHI22"/>
      <c r="QHJ22"/>
      <c r="QHK22"/>
      <c r="QHL22"/>
      <c r="QHM22"/>
      <c r="QHN22"/>
      <c r="QHO22"/>
      <c r="QHP22"/>
      <c r="QHQ22"/>
      <c r="QHR22"/>
      <c r="QHS22"/>
      <c r="QHT22"/>
      <c r="QHU22"/>
      <c r="QHV22"/>
      <c r="QHW22"/>
      <c r="QHX22"/>
      <c r="QHY22"/>
      <c r="QHZ22"/>
      <c r="QIA22"/>
      <c r="QIB22"/>
      <c r="QIC22"/>
      <c r="QID22"/>
      <c r="QIE22"/>
      <c r="QIF22"/>
      <c r="QIG22"/>
      <c r="QIH22"/>
      <c r="QII22"/>
      <c r="QIJ22"/>
      <c r="QIK22"/>
      <c r="QIL22"/>
      <c r="QIM22"/>
      <c r="QIN22"/>
      <c r="QIO22"/>
      <c r="QIP22"/>
      <c r="QIQ22"/>
      <c r="QIR22"/>
      <c r="QIS22"/>
      <c r="QIT22"/>
      <c r="QIU22"/>
      <c r="QIV22"/>
      <c r="QIW22"/>
      <c r="QIX22"/>
      <c r="QIY22"/>
      <c r="QIZ22"/>
      <c r="QJA22"/>
      <c r="QJB22"/>
      <c r="QJC22"/>
      <c r="QJD22"/>
      <c r="QJE22"/>
      <c r="QJF22"/>
      <c r="QJG22"/>
      <c r="QJH22"/>
      <c r="QJI22"/>
      <c r="QJJ22"/>
      <c r="QJK22"/>
      <c r="QJL22"/>
      <c r="QJM22"/>
      <c r="QJN22"/>
      <c r="QJO22"/>
      <c r="QJP22"/>
      <c r="QJQ22"/>
      <c r="QJR22"/>
      <c r="QJS22"/>
      <c r="QJT22"/>
      <c r="QJU22"/>
      <c r="QJV22"/>
      <c r="QJW22"/>
      <c r="QJX22"/>
      <c r="QJY22"/>
      <c r="QJZ22"/>
      <c r="QKA22"/>
      <c r="QKB22"/>
      <c r="QKC22"/>
      <c r="QKD22"/>
      <c r="QKE22"/>
      <c r="QKF22"/>
      <c r="QKG22"/>
      <c r="QKH22"/>
      <c r="QKI22"/>
      <c r="QKJ22"/>
      <c r="QKK22"/>
      <c r="QKL22"/>
      <c r="QKM22"/>
      <c r="QKN22"/>
      <c r="QKO22"/>
      <c r="QKP22"/>
      <c r="QKQ22"/>
      <c r="QKR22"/>
      <c r="QKS22"/>
      <c r="QKT22"/>
      <c r="QKU22"/>
      <c r="QKV22"/>
      <c r="QKW22"/>
      <c r="QKX22"/>
      <c r="QKY22"/>
      <c r="QKZ22"/>
      <c r="QLA22"/>
      <c r="QLB22"/>
      <c r="QLC22"/>
      <c r="QLD22"/>
      <c r="QLE22"/>
      <c r="QLF22"/>
      <c r="QLG22"/>
      <c r="QLH22"/>
      <c r="QLI22"/>
      <c r="QLJ22"/>
      <c r="QLK22"/>
      <c r="QLL22"/>
      <c r="QLM22"/>
      <c r="QLN22"/>
      <c r="QLO22"/>
      <c r="QLP22"/>
      <c r="QLQ22"/>
      <c r="QLR22"/>
      <c r="QLS22"/>
      <c r="QLT22"/>
      <c r="QLU22"/>
      <c r="QLV22"/>
      <c r="QLW22"/>
      <c r="QLX22"/>
      <c r="QLY22"/>
      <c r="QLZ22"/>
      <c r="QMA22"/>
      <c r="QMB22"/>
      <c r="QMC22"/>
      <c r="QMD22"/>
      <c r="QME22"/>
      <c r="QMF22"/>
      <c r="QMG22"/>
      <c r="QMH22"/>
      <c r="QMI22"/>
      <c r="QMJ22"/>
      <c r="QMK22"/>
      <c r="QML22"/>
      <c r="QMM22"/>
      <c r="QMN22"/>
      <c r="QMO22"/>
      <c r="QMP22"/>
      <c r="QMQ22"/>
      <c r="QMR22"/>
      <c r="QMS22"/>
      <c r="QMT22"/>
      <c r="QMU22"/>
      <c r="QMV22"/>
      <c r="QMW22"/>
      <c r="QMX22"/>
      <c r="QMY22"/>
      <c r="QMZ22"/>
      <c r="QNA22"/>
      <c r="QNB22"/>
      <c r="QNC22"/>
      <c r="QND22"/>
      <c r="QNE22"/>
      <c r="QNF22"/>
      <c r="QNG22"/>
      <c r="QNH22"/>
      <c r="QNI22"/>
      <c r="QNJ22"/>
      <c r="QNK22"/>
      <c r="QNL22"/>
      <c r="QNM22"/>
      <c r="QNN22"/>
      <c r="QNO22"/>
      <c r="QNP22"/>
      <c r="QNQ22"/>
      <c r="QNR22"/>
      <c r="QNS22"/>
      <c r="QNT22"/>
      <c r="QNU22"/>
      <c r="QNV22"/>
      <c r="QNW22"/>
      <c r="QNX22"/>
      <c r="QNY22"/>
      <c r="QNZ22"/>
      <c r="QOA22"/>
      <c r="QOB22"/>
      <c r="QOC22"/>
      <c r="QOD22"/>
      <c r="QOE22"/>
      <c r="QOF22"/>
      <c r="QOG22"/>
      <c r="QOH22"/>
      <c r="QOI22"/>
      <c r="QOJ22"/>
      <c r="QOK22"/>
      <c r="QOL22"/>
      <c r="QOM22"/>
      <c r="QON22"/>
      <c r="QOO22"/>
      <c r="QOP22"/>
      <c r="QOQ22"/>
      <c r="QOR22"/>
      <c r="QOS22"/>
      <c r="QOT22"/>
      <c r="QOU22"/>
      <c r="QOV22"/>
      <c r="QOW22"/>
      <c r="QOX22"/>
      <c r="QOY22"/>
      <c r="QOZ22"/>
      <c r="QPA22"/>
      <c r="QPB22"/>
      <c r="QPC22"/>
      <c r="QPD22"/>
      <c r="QPE22"/>
      <c r="QPF22"/>
      <c r="QPG22"/>
      <c r="QPH22"/>
      <c r="QPI22"/>
      <c r="QPJ22"/>
      <c r="QPK22"/>
      <c r="QPL22"/>
      <c r="QPM22"/>
      <c r="QPN22"/>
      <c r="QPO22"/>
      <c r="QPP22"/>
      <c r="QPQ22"/>
      <c r="QPR22"/>
      <c r="QPS22"/>
      <c r="QPT22"/>
      <c r="QPU22"/>
      <c r="QPV22"/>
      <c r="QPW22"/>
      <c r="QPX22"/>
      <c r="QPY22"/>
      <c r="QPZ22"/>
      <c r="QQA22"/>
      <c r="QQB22"/>
      <c r="QQC22"/>
      <c r="QQD22"/>
      <c r="QQE22"/>
      <c r="QQF22"/>
      <c r="QQG22"/>
      <c r="QQH22"/>
      <c r="QQI22"/>
      <c r="QQJ22"/>
      <c r="QQK22"/>
      <c r="QQL22"/>
      <c r="QQM22"/>
      <c r="QQN22"/>
      <c r="QQO22"/>
      <c r="QQP22"/>
      <c r="QQQ22"/>
      <c r="QQR22"/>
      <c r="QQS22"/>
      <c r="QQT22"/>
      <c r="QQU22"/>
      <c r="QQV22"/>
      <c r="QQW22"/>
      <c r="QQX22"/>
      <c r="QQY22"/>
      <c r="QQZ22"/>
      <c r="QRA22"/>
      <c r="QRB22"/>
      <c r="QRC22"/>
      <c r="QRD22"/>
      <c r="QRE22"/>
      <c r="QRF22"/>
      <c r="QRG22"/>
      <c r="QRH22"/>
      <c r="QRI22"/>
      <c r="QRJ22"/>
      <c r="QRK22"/>
      <c r="QRL22"/>
      <c r="QRM22"/>
      <c r="QRN22"/>
      <c r="QRO22"/>
      <c r="QRP22"/>
      <c r="QRQ22"/>
      <c r="QRR22"/>
      <c r="QRS22"/>
      <c r="QRT22"/>
      <c r="QRU22"/>
      <c r="QRV22"/>
      <c r="QRW22"/>
      <c r="QRX22"/>
      <c r="QRY22"/>
      <c r="QRZ22"/>
      <c r="QSA22"/>
      <c r="QSB22"/>
      <c r="QSC22"/>
      <c r="QSD22"/>
      <c r="QSE22"/>
      <c r="QSF22"/>
      <c r="QSG22"/>
      <c r="QSH22"/>
      <c r="QSI22"/>
      <c r="QSJ22"/>
      <c r="QSK22"/>
      <c r="QSL22"/>
      <c r="QSM22"/>
      <c r="QSN22"/>
      <c r="QSO22"/>
      <c r="QSP22"/>
      <c r="QSQ22"/>
      <c r="QSR22"/>
      <c r="QSS22"/>
      <c r="QST22"/>
      <c r="QSU22"/>
      <c r="QSV22"/>
      <c r="QSW22"/>
      <c r="QSX22"/>
      <c r="QSY22"/>
      <c r="QSZ22"/>
      <c r="QTA22"/>
      <c r="QTB22"/>
      <c r="QTC22"/>
      <c r="QTD22"/>
      <c r="QTE22"/>
      <c r="QTF22"/>
      <c r="QTG22"/>
      <c r="QTH22"/>
      <c r="QTI22"/>
      <c r="QTJ22"/>
      <c r="QTK22"/>
      <c r="QTL22"/>
      <c r="QTM22"/>
      <c r="QTN22"/>
      <c r="QTO22"/>
      <c r="QTP22"/>
      <c r="QTQ22"/>
      <c r="QTR22"/>
      <c r="QTS22"/>
      <c r="QTT22"/>
      <c r="QTU22"/>
      <c r="QTV22"/>
      <c r="QTW22"/>
      <c r="QTX22"/>
      <c r="QTY22"/>
      <c r="QTZ22"/>
      <c r="QUA22"/>
      <c r="QUB22"/>
      <c r="QUC22"/>
      <c r="QUD22"/>
      <c r="QUE22"/>
      <c r="QUF22"/>
      <c r="QUG22"/>
      <c r="QUH22"/>
      <c r="QUI22"/>
      <c r="QUJ22"/>
      <c r="QUK22"/>
      <c r="QUL22"/>
      <c r="QUM22"/>
      <c r="QUN22"/>
      <c r="QUO22"/>
      <c r="QUP22"/>
      <c r="QUQ22"/>
      <c r="QUR22"/>
      <c r="QUS22"/>
      <c r="QUT22"/>
      <c r="QUU22"/>
      <c r="QUV22"/>
      <c r="QUW22"/>
      <c r="QUX22"/>
      <c r="QUY22"/>
      <c r="QUZ22"/>
      <c r="QVA22"/>
      <c r="QVB22"/>
      <c r="QVC22"/>
      <c r="QVD22"/>
      <c r="QVE22"/>
      <c r="QVF22"/>
      <c r="QVG22"/>
      <c r="QVH22"/>
      <c r="QVI22"/>
      <c r="QVJ22"/>
      <c r="QVK22"/>
      <c r="QVL22"/>
      <c r="QVM22"/>
      <c r="QVN22"/>
      <c r="QVO22"/>
      <c r="QVP22"/>
      <c r="QVQ22"/>
      <c r="QVR22"/>
      <c r="QVS22"/>
      <c r="QVT22"/>
      <c r="QVU22"/>
      <c r="QVV22"/>
      <c r="QVW22"/>
      <c r="QVX22"/>
      <c r="QVY22"/>
      <c r="QVZ22"/>
      <c r="QWA22"/>
      <c r="QWB22"/>
      <c r="QWC22"/>
      <c r="QWD22"/>
      <c r="QWE22"/>
      <c r="QWF22"/>
      <c r="QWG22"/>
      <c r="QWH22"/>
      <c r="QWI22"/>
      <c r="QWJ22"/>
      <c r="QWK22"/>
      <c r="QWL22"/>
      <c r="QWM22"/>
      <c r="QWN22"/>
      <c r="QWO22"/>
      <c r="QWP22"/>
      <c r="QWQ22"/>
      <c r="QWR22"/>
      <c r="QWS22"/>
      <c r="QWT22"/>
      <c r="QWU22"/>
      <c r="QWV22"/>
      <c r="QWW22"/>
      <c r="QWX22"/>
      <c r="QWY22"/>
      <c r="QWZ22"/>
      <c r="QXA22"/>
      <c r="QXB22"/>
      <c r="QXC22"/>
      <c r="QXD22"/>
      <c r="QXE22"/>
      <c r="QXF22"/>
      <c r="QXG22"/>
      <c r="QXH22"/>
      <c r="QXI22"/>
      <c r="QXJ22"/>
      <c r="QXK22"/>
      <c r="QXL22"/>
      <c r="QXM22"/>
      <c r="QXN22"/>
      <c r="QXO22"/>
      <c r="QXP22"/>
      <c r="QXQ22"/>
      <c r="QXR22"/>
      <c r="QXS22"/>
      <c r="QXT22"/>
      <c r="QXU22"/>
      <c r="QXV22"/>
      <c r="QXW22"/>
      <c r="QXX22"/>
      <c r="QXY22"/>
      <c r="QXZ22"/>
      <c r="QYA22"/>
      <c r="QYB22"/>
      <c r="QYC22"/>
      <c r="QYD22"/>
      <c r="QYE22"/>
      <c r="QYF22"/>
      <c r="QYG22"/>
      <c r="QYH22"/>
      <c r="QYI22"/>
      <c r="QYJ22"/>
      <c r="QYK22"/>
      <c r="QYL22"/>
      <c r="QYM22"/>
      <c r="QYN22"/>
      <c r="QYO22"/>
      <c r="QYP22"/>
      <c r="QYQ22"/>
      <c r="QYR22"/>
      <c r="QYS22"/>
      <c r="QYT22"/>
      <c r="QYU22"/>
      <c r="QYV22"/>
      <c r="QYW22"/>
      <c r="QYX22"/>
      <c r="QYY22"/>
      <c r="QYZ22"/>
      <c r="QZA22"/>
      <c r="QZB22"/>
      <c r="QZC22"/>
      <c r="QZD22"/>
      <c r="QZE22"/>
      <c r="QZF22"/>
      <c r="QZG22"/>
      <c r="QZH22"/>
      <c r="QZI22"/>
      <c r="QZJ22"/>
      <c r="QZK22"/>
      <c r="QZL22"/>
      <c r="QZM22"/>
      <c r="QZN22"/>
      <c r="QZO22"/>
      <c r="QZP22"/>
      <c r="QZQ22"/>
      <c r="QZR22"/>
      <c r="QZS22"/>
      <c r="QZT22"/>
      <c r="QZU22"/>
      <c r="QZV22"/>
      <c r="QZW22"/>
      <c r="QZX22"/>
      <c r="QZY22"/>
      <c r="QZZ22"/>
      <c r="RAA22"/>
      <c r="RAB22"/>
      <c r="RAC22"/>
      <c r="RAD22"/>
      <c r="RAE22"/>
      <c r="RAF22"/>
      <c r="RAG22"/>
      <c r="RAH22"/>
      <c r="RAI22"/>
      <c r="RAJ22"/>
      <c r="RAK22"/>
      <c r="RAL22"/>
      <c r="RAM22"/>
      <c r="RAN22"/>
      <c r="RAO22"/>
      <c r="RAP22"/>
      <c r="RAQ22"/>
      <c r="RAR22"/>
      <c r="RAS22"/>
      <c r="RAT22"/>
      <c r="RAU22"/>
      <c r="RAV22"/>
      <c r="RAW22"/>
      <c r="RAX22"/>
      <c r="RAY22"/>
      <c r="RAZ22"/>
      <c r="RBA22"/>
      <c r="RBB22"/>
      <c r="RBC22"/>
      <c r="RBD22"/>
      <c r="RBE22"/>
      <c r="RBF22"/>
      <c r="RBG22"/>
      <c r="RBH22"/>
      <c r="RBI22"/>
      <c r="RBJ22"/>
      <c r="RBK22"/>
      <c r="RBL22"/>
      <c r="RBM22"/>
      <c r="RBN22"/>
      <c r="RBO22"/>
      <c r="RBP22"/>
      <c r="RBQ22"/>
      <c r="RBR22"/>
      <c r="RBS22"/>
      <c r="RBT22"/>
      <c r="RBU22"/>
      <c r="RBV22"/>
      <c r="RBW22"/>
      <c r="RBX22"/>
      <c r="RBY22"/>
      <c r="RBZ22"/>
      <c r="RCA22"/>
      <c r="RCB22"/>
      <c r="RCC22"/>
      <c r="RCD22"/>
      <c r="RCE22"/>
      <c r="RCF22"/>
      <c r="RCG22"/>
      <c r="RCH22"/>
      <c r="RCI22"/>
      <c r="RCJ22"/>
      <c r="RCK22"/>
      <c r="RCL22"/>
      <c r="RCM22"/>
      <c r="RCN22"/>
      <c r="RCO22"/>
      <c r="RCP22"/>
      <c r="RCQ22"/>
      <c r="RCR22"/>
      <c r="RCS22"/>
      <c r="RCT22"/>
      <c r="RCU22"/>
      <c r="RCV22"/>
      <c r="RCW22"/>
      <c r="RCX22"/>
      <c r="RCY22"/>
      <c r="RCZ22"/>
      <c r="RDA22"/>
      <c r="RDB22"/>
      <c r="RDC22"/>
      <c r="RDD22"/>
      <c r="RDE22"/>
      <c r="RDF22"/>
      <c r="RDG22"/>
      <c r="RDH22"/>
      <c r="RDI22"/>
      <c r="RDJ22"/>
      <c r="RDK22"/>
      <c r="RDL22"/>
      <c r="RDM22"/>
      <c r="RDN22"/>
      <c r="RDO22"/>
      <c r="RDP22"/>
      <c r="RDQ22"/>
      <c r="RDR22"/>
      <c r="RDS22"/>
      <c r="RDT22"/>
      <c r="RDU22"/>
      <c r="RDV22"/>
      <c r="RDW22"/>
      <c r="RDX22"/>
      <c r="RDY22"/>
      <c r="RDZ22"/>
      <c r="REA22"/>
      <c r="REB22"/>
      <c r="REC22"/>
      <c r="RED22"/>
      <c r="REE22"/>
      <c r="REF22"/>
      <c r="REG22"/>
      <c r="REH22"/>
      <c r="REI22"/>
      <c r="REJ22"/>
      <c r="REK22"/>
      <c r="REL22"/>
      <c r="REM22"/>
      <c r="REN22"/>
      <c r="REO22"/>
      <c r="REP22"/>
      <c r="REQ22"/>
      <c r="RER22"/>
      <c r="RES22"/>
      <c r="RET22"/>
      <c r="REU22"/>
      <c r="REV22"/>
      <c r="REW22"/>
      <c r="REX22"/>
      <c r="REY22"/>
      <c r="REZ22"/>
      <c r="RFA22"/>
      <c r="RFB22"/>
      <c r="RFC22"/>
      <c r="RFD22"/>
      <c r="RFE22"/>
      <c r="RFF22"/>
      <c r="RFG22"/>
      <c r="RFH22"/>
      <c r="RFI22"/>
      <c r="RFJ22"/>
      <c r="RFK22"/>
      <c r="RFL22"/>
      <c r="RFM22"/>
      <c r="RFN22"/>
      <c r="RFO22"/>
      <c r="RFP22"/>
      <c r="RFQ22"/>
      <c r="RFR22"/>
      <c r="RFS22"/>
      <c r="RFT22"/>
      <c r="RFU22"/>
      <c r="RFV22"/>
      <c r="RFW22"/>
      <c r="RFX22"/>
      <c r="RFY22"/>
      <c r="RFZ22"/>
      <c r="RGA22"/>
      <c r="RGB22"/>
      <c r="RGC22"/>
      <c r="RGD22"/>
      <c r="RGE22"/>
      <c r="RGF22"/>
      <c r="RGG22"/>
      <c r="RGH22"/>
      <c r="RGI22"/>
      <c r="RGJ22"/>
      <c r="RGK22"/>
      <c r="RGL22"/>
      <c r="RGM22"/>
      <c r="RGN22"/>
      <c r="RGO22"/>
      <c r="RGP22"/>
      <c r="RGQ22"/>
      <c r="RGR22"/>
      <c r="RGS22"/>
      <c r="RGT22"/>
      <c r="RGU22"/>
      <c r="RGV22"/>
      <c r="RGW22"/>
      <c r="RGX22"/>
      <c r="RGY22"/>
      <c r="RGZ22"/>
      <c r="RHA22"/>
      <c r="RHB22"/>
      <c r="RHC22"/>
      <c r="RHD22"/>
      <c r="RHE22"/>
      <c r="RHF22"/>
      <c r="RHG22"/>
      <c r="RHH22"/>
      <c r="RHI22"/>
      <c r="RHJ22"/>
      <c r="RHK22"/>
      <c r="RHL22"/>
      <c r="RHM22"/>
      <c r="RHN22"/>
      <c r="RHO22"/>
      <c r="RHP22"/>
      <c r="RHQ22"/>
      <c r="RHR22"/>
      <c r="RHS22"/>
      <c r="RHT22"/>
      <c r="RHU22"/>
      <c r="RHV22"/>
      <c r="RHW22"/>
      <c r="RHX22"/>
      <c r="RHY22"/>
      <c r="RHZ22"/>
      <c r="RIA22"/>
      <c r="RIB22"/>
      <c r="RIC22"/>
      <c r="RID22"/>
      <c r="RIE22"/>
      <c r="RIF22"/>
      <c r="RIG22"/>
      <c r="RIH22"/>
      <c r="RII22"/>
      <c r="RIJ22"/>
      <c r="RIK22"/>
      <c r="RIL22"/>
      <c r="RIM22"/>
      <c r="RIN22"/>
      <c r="RIO22"/>
      <c r="RIP22"/>
      <c r="RIQ22"/>
      <c r="RIR22"/>
      <c r="RIS22"/>
      <c r="RIT22"/>
      <c r="RIU22"/>
      <c r="RIV22"/>
      <c r="RIW22"/>
      <c r="RIX22"/>
      <c r="RIY22"/>
      <c r="RIZ22"/>
      <c r="RJA22"/>
      <c r="RJB22"/>
      <c r="RJC22"/>
      <c r="RJD22"/>
      <c r="RJE22"/>
      <c r="RJF22"/>
      <c r="RJG22"/>
      <c r="RJH22"/>
      <c r="RJI22"/>
      <c r="RJJ22"/>
      <c r="RJK22"/>
      <c r="RJL22"/>
      <c r="RJM22"/>
      <c r="RJN22"/>
      <c r="RJO22"/>
      <c r="RJP22"/>
      <c r="RJQ22"/>
      <c r="RJR22"/>
      <c r="RJS22"/>
      <c r="RJT22"/>
      <c r="RJU22"/>
      <c r="RJV22"/>
      <c r="RJW22"/>
      <c r="RJX22"/>
      <c r="RJY22"/>
      <c r="RJZ22"/>
      <c r="RKA22"/>
      <c r="RKB22"/>
      <c r="RKC22"/>
      <c r="RKD22"/>
      <c r="RKE22"/>
      <c r="RKF22"/>
      <c r="RKG22"/>
      <c r="RKH22"/>
      <c r="RKI22"/>
      <c r="RKJ22"/>
      <c r="RKK22"/>
      <c r="RKL22"/>
      <c r="RKM22"/>
      <c r="RKN22"/>
      <c r="RKO22"/>
      <c r="RKP22"/>
      <c r="RKQ22"/>
      <c r="RKR22"/>
      <c r="RKS22"/>
      <c r="RKT22"/>
      <c r="RKU22"/>
      <c r="RKV22"/>
      <c r="RKW22"/>
      <c r="RKX22"/>
      <c r="RKY22"/>
      <c r="RKZ22"/>
      <c r="RLA22"/>
      <c r="RLB22"/>
      <c r="RLC22"/>
      <c r="RLD22"/>
      <c r="RLE22"/>
      <c r="RLF22"/>
      <c r="RLG22"/>
      <c r="RLH22"/>
      <c r="RLI22"/>
      <c r="RLJ22"/>
      <c r="RLK22"/>
      <c r="RLL22"/>
      <c r="RLM22"/>
      <c r="RLN22"/>
      <c r="RLO22"/>
      <c r="RLP22"/>
      <c r="RLQ22"/>
      <c r="RLR22"/>
      <c r="RLS22"/>
      <c r="RLT22"/>
      <c r="RLU22"/>
      <c r="RLV22"/>
      <c r="RLW22"/>
      <c r="RLX22"/>
      <c r="RLY22"/>
      <c r="RLZ22"/>
      <c r="RMA22"/>
      <c r="RMB22"/>
      <c r="RMC22"/>
      <c r="RMD22"/>
      <c r="RME22"/>
      <c r="RMF22"/>
      <c r="RMG22"/>
      <c r="RMH22"/>
      <c r="RMI22"/>
      <c r="RMJ22"/>
      <c r="RMK22"/>
      <c r="RML22"/>
      <c r="RMM22"/>
      <c r="RMN22"/>
      <c r="RMO22"/>
      <c r="RMP22"/>
      <c r="RMQ22"/>
      <c r="RMR22"/>
      <c r="RMS22"/>
      <c r="RMT22"/>
      <c r="RMU22"/>
      <c r="RMV22"/>
      <c r="RMW22"/>
      <c r="RMX22"/>
      <c r="RMY22"/>
      <c r="RMZ22"/>
      <c r="RNA22"/>
      <c r="RNB22"/>
      <c r="RNC22"/>
      <c r="RND22"/>
      <c r="RNE22"/>
      <c r="RNF22"/>
      <c r="RNG22"/>
      <c r="RNH22"/>
      <c r="RNI22"/>
      <c r="RNJ22"/>
      <c r="RNK22"/>
      <c r="RNL22"/>
      <c r="RNM22"/>
      <c r="RNN22"/>
      <c r="RNO22"/>
      <c r="RNP22"/>
      <c r="RNQ22"/>
      <c r="RNR22"/>
      <c r="RNS22"/>
      <c r="RNT22"/>
      <c r="RNU22"/>
      <c r="RNV22"/>
      <c r="RNW22"/>
      <c r="RNX22"/>
      <c r="RNY22"/>
      <c r="RNZ22"/>
      <c r="ROA22"/>
      <c r="ROB22"/>
      <c r="ROC22"/>
      <c r="ROD22"/>
      <c r="ROE22"/>
      <c r="ROF22"/>
      <c r="ROG22"/>
      <c r="ROH22"/>
      <c r="ROI22"/>
      <c r="ROJ22"/>
      <c r="ROK22"/>
      <c r="ROL22"/>
      <c r="ROM22"/>
      <c r="RON22"/>
      <c r="ROO22"/>
      <c r="ROP22"/>
      <c r="ROQ22"/>
      <c r="ROR22"/>
      <c r="ROS22"/>
      <c r="ROT22"/>
      <c r="ROU22"/>
      <c r="ROV22"/>
      <c r="ROW22"/>
      <c r="ROX22"/>
      <c r="ROY22"/>
      <c r="ROZ22"/>
      <c r="RPA22"/>
      <c r="RPB22"/>
      <c r="RPC22"/>
      <c r="RPD22"/>
      <c r="RPE22"/>
      <c r="RPF22"/>
      <c r="RPG22"/>
      <c r="RPH22"/>
      <c r="RPI22"/>
      <c r="RPJ22"/>
      <c r="RPK22"/>
      <c r="RPL22"/>
      <c r="RPM22"/>
      <c r="RPN22"/>
      <c r="RPO22"/>
      <c r="RPP22"/>
      <c r="RPQ22"/>
      <c r="RPR22"/>
      <c r="RPS22"/>
      <c r="RPT22"/>
      <c r="RPU22"/>
      <c r="RPV22"/>
      <c r="RPW22"/>
      <c r="RPX22"/>
      <c r="RPY22"/>
      <c r="RPZ22"/>
      <c r="RQA22"/>
      <c r="RQB22"/>
      <c r="RQC22"/>
      <c r="RQD22"/>
      <c r="RQE22"/>
      <c r="RQF22"/>
      <c r="RQG22"/>
      <c r="RQH22"/>
      <c r="RQI22"/>
      <c r="RQJ22"/>
      <c r="RQK22"/>
      <c r="RQL22"/>
      <c r="RQM22"/>
      <c r="RQN22"/>
      <c r="RQO22"/>
      <c r="RQP22"/>
      <c r="RQQ22"/>
      <c r="RQR22"/>
      <c r="RQS22"/>
      <c r="RQT22"/>
      <c r="RQU22"/>
      <c r="RQV22"/>
      <c r="RQW22"/>
      <c r="RQX22"/>
      <c r="RQY22"/>
      <c r="RQZ22"/>
      <c r="RRA22"/>
      <c r="RRB22"/>
      <c r="RRC22"/>
      <c r="RRD22"/>
      <c r="RRE22"/>
      <c r="RRF22"/>
      <c r="RRG22"/>
      <c r="RRH22"/>
      <c r="RRI22"/>
      <c r="RRJ22"/>
      <c r="RRK22"/>
      <c r="RRL22"/>
      <c r="RRM22"/>
      <c r="RRN22"/>
      <c r="RRO22"/>
      <c r="RRP22"/>
      <c r="RRQ22"/>
      <c r="RRR22"/>
      <c r="RRS22"/>
      <c r="RRT22"/>
      <c r="RRU22"/>
      <c r="RRV22"/>
      <c r="RRW22"/>
      <c r="RRX22"/>
      <c r="RRY22"/>
      <c r="RRZ22"/>
      <c r="RSA22"/>
      <c r="RSB22"/>
      <c r="RSC22"/>
      <c r="RSD22"/>
      <c r="RSE22"/>
      <c r="RSF22"/>
      <c r="RSG22"/>
      <c r="RSH22"/>
      <c r="RSI22"/>
      <c r="RSJ22"/>
      <c r="RSK22"/>
      <c r="RSL22"/>
      <c r="RSM22"/>
      <c r="RSN22"/>
      <c r="RSO22"/>
      <c r="RSP22"/>
      <c r="RSQ22"/>
      <c r="RSR22"/>
      <c r="RSS22"/>
      <c r="RST22"/>
      <c r="RSU22"/>
      <c r="RSV22"/>
      <c r="RSW22"/>
      <c r="RSX22"/>
      <c r="RSY22"/>
      <c r="RSZ22"/>
      <c r="RTA22"/>
      <c r="RTB22"/>
      <c r="RTC22"/>
      <c r="RTD22"/>
      <c r="RTE22"/>
      <c r="RTF22"/>
      <c r="RTG22"/>
      <c r="RTH22"/>
      <c r="RTI22"/>
      <c r="RTJ22"/>
      <c r="RTK22"/>
      <c r="RTL22"/>
      <c r="RTM22"/>
      <c r="RTN22"/>
      <c r="RTO22"/>
      <c r="RTP22"/>
      <c r="RTQ22"/>
      <c r="RTR22"/>
      <c r="RTS22"/>
      <c r="RTT22"/>
      <c r="RTU22"/>
      <c r="RTV22"/>
      <c r="RTW22"/>
      <c r="RTX22"/>
      <c r="RTY22"/>
      <c r="RTZ22"/>
      <c r="RUA22"/>
      <c r="RUB22"/>
      <c r="RUC22"/>
      <c r="RUD22"/>
      <c r="RUE22"/>
      <c r="RUF22"/>
      <c r="RUG22"/>
      <c r="RUH22"/>
      <c r="RUI22"/>
      <c r="RUJ22"/>
      <c r="RUK22"/>
      <c r="RUL22"/>
      <c r="RUM22"/>
      <c r="RUN22"/>
      <c r="RUO22"/>
      <c r="RUP22"/>
      <c r="RUQ22"/>
      <c r="RUR22"/>
      <c r="RUS22"/>
      <c r="RUT22"/>
      <c r="RUU22"/>
      <c r="RUV22"/>
      <c r="RUW22"/>
      <c r="RUX22"/>
      <c r="RUY22"/>
      <c r="RUZ22"/>
      <c r="RVA22"/>
      <c r="RVB22"/>
      <c r="RVC22"/>
      <c r="RVD22"/>
      <c r="RVE22"/>
      <c r="RVF22"/>
      <c r="RVG22"/>
      <c r="RVH22"/>
      <c r="RVI22"/>
      <c r="RVJ22"/>
      <c r="RVK22"/>
      <c r="RVL22"/>
      <c r="RVM22"/>
      <c r="RVN22"/>
      <c r="RVO22"/>
      <c r="RVP22"/>
      <c r="RVQ22"/>
      <c r="RVR22"/>
      <c r="RVS22"/>
      <c r="RVT22"/>
      <c r="RVU22"/>
      <c r="RVV22"/>
      <c r="RVW22"/>
      <c r="RVX22"/>
      <c r="RVY22"/>
      <c r="RVZ22"/>
      <c r="RWA22"/>
      <c r="RWB22"/>
      <c r="RWC22"/>
      <c r="RWD22"/>
      <c r="RWE22"/>
      <c r="RWF22"/>
      <c r="RWG22"/>
      <c r="RWH22"/>
      <c r="RWI22"/>
      <c r="RWJ22"/>
      <c r="RWK22"/>
      <c r="RWL22"/>
      <c r="RWM22"/>
      <c r="RWN22"/>
      <c r="RWO22"/>
      <c r="RWP22"/>
      <c r="RWQ22"/>
      <c r="RWR22"/>
      <c r="RWS22"/>
      <c r="RWT22"/>
      <c r="RWU22"/>
      <c r="RWV22"/>
      <c r="RWW22"/>
      <c r="RWX22"/>
      <c r="RWY22"/>
      <c r="RWZ22"/>
      <c r="RXA22"/>
      <c r="RXB22"/>
      <c r="RXC22"/>
      <c r="RXD22"/>
      <c r="RXE22"/>
      <c r="RXF22"/>
      <c r="RXG22"/>
      <c r="RXH22"/>
      <c r="RXI22"/>
      <c r="RXJ22"/>
      <c r="RXK22"/>
      <c r="RXL22"/>
      <c r="RXM22"/>
      <c r="RXN22"/>
      <c r="RXO22"/>
      <c r="RXP22"/>
      <c r="RXQ22"/>
      <c r="RXR22"/>
      <c r="RXS22"/>
      <c r="RXT22"/>
      <c r="RXU22"/>
      <c r="RXV22"/>
      <c r="RXW22"/>
      <c r="RXX22"/>
      <c r="RXY22"/>
      <c r="RXZ22"/>
      <c r="RYA22"/>
      <c r="RYB22"/>
      <c r="RYC22"/>
      <c r="RYD22"/>
      <c r="RYE22"/>
      <c r="RYF22"/>
      <c r="RYG22"/>
      <c r="RYH22"/>
      <c r="RYI22"/>
      <c r="RYJ22"/>
      <c r="RYK22"/>
      <c r="RYL22"/>
      <c r="RYM22"/>
      <c r="RYN22"/>
      <c r="RYO22"/>
      <c r="RYP22"/>
      <c r="RYQ22"/>
      <c r="RYR22"/>
      <c r="RYS22"/>
      <c r="RYT22"/>
      <c r="RYU22"/>
      <c r="RYV22"/>
      <c r="RYW22"/>
      <c r="RYX22"/>
      <c r="RYY22"/>
      <c r="RYZ22"/>
      <c r="RZA22"/>
      <c r="RZB22"/>
      <c r="RZC22"/>
      <c r="RZD22"/>
      <c r="RZE22"/>
      <c r="RZF22"/>
      <c r="RZG22"/>
      <c r="RZH22"/>
      <c r="RZI22"/>
      <c r="RZJ22"/>
      <c r="RZK22"/>
      <c r="RZL22"/>
      <c r="RZM22"/>
      <c r="RZN22"/>
      <c r="RZO22"/>
      <c r="RZP22"/>
      <c r="RZQ22"/>
      <c r="RZR22"/>
      <c r="RZS22"/>
      <c r="RZT22"/>
      <c r="RZU22"/>
      <c r="RZV22"/>
      <c r="RZW22"/>
      <c r="RZX22"/>
      <c r="RZY22"/>
      <c r="RZZ22"/>
      <c r="SAA22"/>
      <c r="SAB22"/>
      <c r="SAC22"/>
      <c r="SAD22"/>
      <c r="SAE22"/>
      <c r="SAF22"/>
      <c r="SAG22"/>
      <c r="SAH22"/>
      <c r="SAI22"/>
      <c r="SAJ22"/>
      <c r="SAK22"/>
      <c r="SAL22"/>
      <c r="SAM22"/>
      <c r="SAN22"/>
      <c r="SAO22"/>
      <c r="SAP22"/>
      <c r="SAQ22"/>
      <c r="SAR22"/>
      <c r="SAS22"/>
      <c r="SAT22"/>
      <c r="SAU22"/>
      <c r="SAV22"/>
      <c r="SAW22"/>
      <c r="SAX22"/>
      <c r="SAY22"/>
      <c r="SAZ22"/>
      <c r="SBA22"/>
      <c r="SBB22"/>
      <c r="SBC22"/>
      <c r="SBD22"/>
      <c r="SBE22"/>
      <c r="SBF22"/>
      <c r="SBG22"/>
      <c r="SBH22"/>
      <c r="SBI22"/>
      <c r="SBJ22"/>
      <c r="SBK22"/>
      <c r="SBL22"/>
      <c r="SBM22"/>
      <c r="SBN22"/>
      <c r="SBO22"/>
      <c r="SBP22"/>
      <c r="SBQ22"/>
      <c r="SBR22"/>
      <c r="SBS22"/>
      <c r="SBT22"/>
      <c r="SBU22"/>
      <c r="SBV22"/>
      <c r="SBW22"/>
      <c r="SBX22"/>
      <c r="SBY22"/>
      <c r="SBZ22"/>
      <c r="SCA22"/>
      <c r="SCB22"/>
      <c r="SCC22"/>
      <c r="SCD22"/>
      <c r="SCE22"/>
      <c r="SCF22"/>
      <c r="SCG22"/>
      <c r="SCH22"/>
      <c r="SCI22"/>
      <c r="SCJ22"/>
      <c r="SCK22"/>
      <c r="SCL22"/>
      <c r="SCM22"/>
      <c r="SCN22"/>
      <c r="SCO22"/>
      <c r="SCP22"/>
      <c r="SCQ22"/>
      <c r="SCR22"/>
      <c r="SCS22"/>
      <c r="SCT22"/>
      <c r="SCU22"/>
      <c r="SCV22"/>
      <c r="SCW22"/>
      <c r="SCX22"/>
      <c r="SCY22"/>
      <c r="SCZ22"/>
      <c r="SDA22"/>
      <c r="SDB22"/>
      <c r="SDC22"/>
      <c r="SDD22"/>
      <c r="SDE22"/>
      <c r="SDF22"/>
      <c r="SDG22"/>
      <c r="SDH22"/>
      <c r="SDI22"/>
      <c r="SDJ22"/>
      <c r="SDK22"/>
      <c r="SDL22"/>
      <c r="SDM22"/>
      <c r="SDN22"/>
      <c r="SDO22"/>
      <c r="SDP22"/>
      <c r="SDQ22"/>
      <c r="SDR22"/>
      <c r="SDS22"/>
      <c r="SDT22"/>
      <c r="SDU22"/>
      <c r="SDV22"/>
      <c r="SDW22"/>
      <c r="SDX22"/>
      <c r="SDY22"/>
      <c r="SDZ22"/>
      <c r="SEA22"/>
      <c r="SEB22"/>
      <c r="SEC22"/>
      <c r="SED22"/>
      <c r="SEE22"/>
      <c r="SEF22"/>
      <c r="SEG22"/>
      <c r="SEH22"/>
      <c r="SEI22"/>
      <c r="SEJ22"/>
      <c r="SEK22"/>
      <c r="SEL22"/>
      <c r="SEM22"/>
      <c r="SEN22"/>
      <c r="SEO22"/>
      <c r="SEP22"/>
      <c r="SEQ22"/>
      <c r="SER22"/>
      <c r="SES22"/>
      <c r="SET22"/>
      <c r="SEU22"/>
      <c r="SEV22"/>
      <c r="SEW22"/>
      <c r="SEX22"/>
      <c r="SEY22"/>
      <c r="SEZ22"/>
      <c r="SFA22"/>
      <c r="SFB22"/>
      <c r="SFC22"/>
      <c r="SFD22"/>
      <c r="SFE22"/>
      <c r="SFF22"/>
      <c r="SFG22"/>
      <c r="SFH22"/>
      <c r="SFI22"/>
      <c r="SFJ22"/>
      <c r="SFK22"/>
      <c r="SFL22"/>
      <c r="SFM22"/>
      <c r="SFN22"/>
      <c r="SFO22"/>
      <c r="SFP22"/>
      <c r="SFQ22"/>
      <c r="SFR22"/>
      <c r="SFS22"/>
      <c r="SFT22"/>
      <c r="SFU22"/>
      <c r="SFV22"/>
      <c r="SFW22"/>
      <c r="SFX22"/>
      <c r="SFY22"/>
      <c r="SFZ22"/>
      <c r="SGA22"/>
      <c r="SGB22"/>
      <c r="SGC22"/>
      <c r="SGD22"/>
      <c r="SGE22"/>
      <c r="SGF22"/>
      <c r="SGG22"/>
      <c r="SGH22"/>
      <c r="SGI22"/>
      <c r="SGJ22"/>
      <c r="SGK22"/>
      <c r="SGL22"/>
      <c r="SGM22"/>
      <c r="SGN22"/>
      <c r="SGO22"/>
      <c r="SGP22"/>
      <c r="SGQ22"/>
      <c r="SGR22"/>
      <c r="SGS22"/>
      <c r="SGT22"/>
      <c r="SGU22"/>
      <c r="SGV22"/>
      <c r="SGW22"/>
      <c r="SGX22"/>
      <c r="SGY22"/>
      <c r="SGZ22"/>
      <c r="SHA22"/>
      <c r="SHB22"/>
      <c r="SHC22"/>
      <c r="SHD22"/>
      <c r="SHE22"/>
      <c r="SHF22"/>
      <c r="SHG22"/>
      <c r="SHH22"/>
      <c r="SHI22"/>
      <c r="SHJ22"/>
      <c r="SHK22"/>
      <c r="SHL22"/>
      <c r="SHM22"/>
      <c r="SHN22"/>
      <c r="SHO22"/>
      <c r="SHP22"/>
      <c r="SHQ22"/>
      <c r="SHR22"/>
      <c r="SHS22"/>
      <c r="SHT22"/>
      <c r="SHU22"/>
      <c r="SHV22"/>
      <c r="SHW22"/>
      <c r="SHX22"/>
      <c r="SHY22"/>
      <c r="SHZ22"/>
      <c r="SIA22"/>
      <c r="SIB22"/>
      <c r="SIC22"/>
      <c r="SID22"/>
      <c r="SIE22"/>
      <c r="SIF22"/>
      <c r="SIG22"/>
      <c r="SIH22"/>
      <c r="SII22"/>
      <c r="SIJ22"/>
      <c r="SIK22"/>
      <c r="SIL22"/>
      <c r="SIM22"/>
      <c r="SIN22"/>
      <c r="SIO22"/>
      <c r="SIP22"/>
      <c r="SIQ22"/>
      <c r="SIR22"/>
      <c r="SIS22"/>
      <c r="SIT22"/>
      <c r="SIU22"/>
      <c r="SIV22"/>
      <c r="SIW22"/>
      <c r="SIX22"/>
      <c r="SIY22"/>
      <c r="SIZ22"/>
      <c r="SJA22"/>
      <c r="SJB22"/>
      <c r="SJC22"/>
      <c r="SJD22"/>
      <c r="SJE22"/>
      <c r="SJF22"/>
      <c r="SJG22"/>
      <c r="SJH22"/>
      <c r="SJI22"/>
      <c r="SJJ22"/>
      <c r="SJK22"/>
      <c r="SJL22"/>
      <c r="SJM22"/>
      <c r="SJN22"/>
      <c r="SJO22"/>
      <c r="SJP22"/>
      <c r="SJQ22"/>
      <c r="SJR22"/>
      <c r="SJS22"/>
      <c r="SJT22"/>
      <c r="SJU22"/>
      <c r="SJV22"/>
      <c r="SJW22"/>
      <c r="SJX22"/>
      <c r="SJY22"/>
      <c r="SJZ22"/>
      <c r="SKA22"/>
      <c r="SKB22"/>
      <c r="SKC22"/>
      <c r="SKD22"/>
      <c r="SKE22"/>
      <c r="SKF22"/>
      <c r="SKG22"/>
      <c r="SKH22"/>
      <c r="SKI22"/>
      <c r="SKJ22"/>
      <c r="SKK22"/>
      <c r="SKL22"/>
      <c r="SKM22"/>
      <c r="SKN22"/>
      <c r="SKO22"/>
      <c r="SKP22"/>
      <c r="SKQ22"/>
      <c r="SKR22"/>
      <c r="SKS22"/>
      <c r="SKT22"/>
      <c r="SKU22"/>
      <c r="SKV22"/>
      <c r="SKW22"/>
      <c r="SKX22"/>
      <c r="SKY22"/>
      <c r="SKZ22"/>
      <c r="SLA22"/>
      <c r="SLB22"/>
      <c r="SLC22"/>
      <c r="SLD22"/>
      <c r="SLE22"/>
      <c r="SLF22"/>
      <c r="SLG22"/>
      <c r="SLH22"/>
      <c r="SLI22"/>
      <c r="SLJ22"/>
      <c r="SLK22"/>
      <c r="SLL22"/>
      <c r="SLM22"/>
      <c r="SLN22"/>
      <c r="SLO22"/>
      <c r="SLP22"/>
      <c r="SLQ22"/>
      <c r="SLR22"/>
      <c r="SLS22"/>
      <c r="SLT22"/>
      <c r="SLU22"/>
      <c r="SLV22"/>
      <c r="SLW22"/>
      <c r="SLX22"/>
      <c r="SLY22"/>
      <c r="SLZ22"/>
      <c r="SMA22"/>
      <c r="SMB22"/>
      <c r="SMC22"/>
      <c r="SMD22"/>
      <c r="SME22"/>
      <c r="SMF22"/>
      <c r="SMG22"/>
      <c r="SMH22"/>
      <c r="SMI22"/>
      <c r="SMJ22"/>
      <c r="SMK22"/>
      <c r="SML22"/>
      <c r="SMM22"/>
      <c r="SMN22"/>
      <c r="SMO22"/>
      <c r="SMP22"/>
      <c r="SMQ22"/>
      <c r="SMR22"/>
      <c r="SMS22"/>
      <c r="SMT22"/>
      <c r="SMU22"/>
      <c r="SMV22"/>
      <c r="SMW22"/>
      <c r="SMX22"/>
      <c r="SMY22"/>
      <c r="SMZ22"/>
      <c r="SNA22"/>
      <c r="SNB22"/>
      <c r="SNC22"/>
      <c r="SND22"/>
      <c r="SNE22"/>
      <c r="SNF22"/>
      <c r="SNG22"/>
      <c r="SNH22"/>
      <c r="SNI22"/>
      <c r="SNJ22"/>
      <c r="SNK22"/>
      <c r="SNL22"/>
      <c r="SNM22"/>
      <c r="SNN22"/>
      <c r="SNO22"/>
      <c r="SNP22"/>
      <c r="SNQ22"/>
      <c r="SNR22"/>
      <c r="SNS22"/>
      <c r="SNT22"/>
      <c r="SNU22"/>
      <c r="SNV22"/>
      <c r="SNW22"/>
      <c r="SNX22"/>
      <c r="SNY22"/>
      <c r="SNZ22"/>
      <c r="SOA22"/>
      <c r="SOB22"/>
      <c r="SOC22"/>
      <c r="SOD22"/>
      <c r="SOE22"/>
      <c r="SOF22"/>
      <c r="SOG22"/>
      <c r="SOH22"/>
      <c r="SOI22"/>
      <c r="SOJ22"/>
      <c r="SOK22"/>
      <c r="SOL22"/>
      <c r="SOM22"/>
      <c r="SON22"/>
      <c r="SOO22"/>
      <c r="SOP22"/>
      <c r="SOQ22"/>
      <c r="SOR22"/>
      <c r="SOS22"/>
      <c r="SOT22"/>
      <c r="SOU22"/>
      <c r="SOV22"/>
      <c r="SOW22"/>
      <c r="SOX22"/>
      <c r="SOY22"/>
      <c r="SOZ22"/>
      <c r="SPA22"/>
      <c r="SPB22"/>
      <c r="SPC22"/>
      <c r="SPD22"/>
      <c r="SPE22"/>
      <c r="SPF22"/>
      <c r="SPG22"/>
      <c r="SPH22"/>
      <c r="SPI22"/>
      <c r="SPJ22"/>
      <c r="SPK22"/>
      <c r="SPL22"/>
      <c r="SPM22"/>
      <c r="SPN22"/>
      <c r="SPO22"/>
      <c r="SPP22"/>
      <c r="SPQ22"/>
      <c r="SPR22"/>
      <c r="SPS22"/>
      <c r="SPT22"/>
      <c r="SPU22"/>
      <c r="SPV22"/>
      <c r="SPW22"/>
      <c r="SPX22"/>
      <c r="SPY22"/>
      <c r="SPZ22"/>
      <c r="SQA22"/>
      <c r="SQB22"/>
      <c r="SQC22"/>
      <c r="SQD22"/>
      <c r="SQE22"/>
      <c r="SQF22"/>
      <c r="SQG22"/>
      <c r="SQH22"/>
      <c r="SQI22"/>
      <c r="SQJ22"/>
      <c r="SQK22"/>
      <c r="SQL22"/>
      <c r="SQM22"/>
      <c r="SQN22"/>
      <c r="SQO22"/>
      <c r="SQP22"/>
      <c r="SQQ22"/>
      <c r="SQR22"/>
      <c r="SQS22"/>
      <c r="SQT22"/>
      <c r="SQU22"/>
      <c r="SQV22"/>
      <c r="SQW22"/>
      <c r="SQX22"/>
      <c r="SQY22"/>
      <c r="SQZ22"/>
      <c r="SRA22"/>
      <c r="SRB22"/>
      <c r="SRC22"/>
      <c r="SRD22"/>
      <c r="SRE22"/>
      <c r="SRF22"/>
      <c r="SRG22"/>
      <c r="SRH22"/>
      <c r="SRI22"/>
      <c r="SRJ22"/>
      <c r="SRK22"/>
      <c r="SRL22"/>
      <c r="SRM22"/>
      <c r="SRN22"/>
      <c r="SRO22"/>
      <c r="SRP22"/>
      <c r="SRQ22"/>
      <c r="SRR22"/>
      <c r="SRS22"/>
      <c r="SRT22"/>
      <c r="SRU22"/>
      <c r="SRV22"/>
      <c r="SRW22"/>
      <c r="SRX22"/>
      <c r="SRY22"/>
      <c r="SRZ22"/>
      <c r="SSA22"/>
      <c r="SSB22"/>
      <c r="SSC22"/>
      <c r="SSD22"/>
      <c r="SSE22"/>
      <c r="SSF22"/>
      <c r="SSG22"/>
      <c r="SSH22"/>
      <c r="SSI22"/>
      <c r="SSJ22"/>
      <c r="SSK22"/>
      <c r="SSL22"/>
      <c r="SSM22"/>
      <c r="SSN22"/>
      <c r="SSO22"/>
      <c r="SSP22"/>
      <c r="SSQ22"/>
      <c r="SSR22"/>
      <c r="SSS22"/>
      <c r="SST22"/>
      <c r="SSU22"/>
      <c r="SSV22"/>
      <c r="SSW22"/>
      <c r="SSX22"/>
      <c r="SSY22"/>
      <c r="SSZ22"/>
      <c r="STA22"/>
      <c r="STB22"/>
      <c r="STC22"/>
      <c r="STD22"/>
      <c r="STE22"/>
      <c r="STF22"/>
      <c r="STG22"/>
      <c r="STH22"/>
      <c r="STI22"/>
      <c r="STJ22"/>
      <c r="STK22"/>
      <c r="STL22"/>
      <c r="STM22"/>
      <c r="STN22"/>
      <c r="STO22"/>
      <c r="STP22"/>
      <c r="STQ22"/>
      <c r="STR22"/>
      <c r="STS22"/>
      <c r="STT22"/>
      <c r="STU22"/>
      <c r="STV22"/>
      <c r="STW22"/>
      <c r="STX22"/>
      <c r="STY22"/>
      <c r="STZ22"/>
      <c r="SUA22"/>
      <c r="SUB22"/>
      <c r="SUC22"/>
      <c r="SUD22"/>
      <c r="SUE22"/>
      <c r="SUF22"/>
      <c r="SUG22"/>
      <c r="SUH22"/>
      <c r="SUI22"/>
      <c r="SUJ22"/>
      <c r="SUK22"/>
      <c r="SUL22"/>
      <c r="SUM22"/>
      <c r="SUN22"/>
      <c r="SUO22"/>
      <c r="SUP22"/>
      <c r="SUQ22"/>
      <c r="SUR22"/>
      <c r="SUS22"/>
      <c r="SUT22"/>
      <c r="SUU22"/>
      <c r="SUV22"/>
      <c r="SUW22"/>
      <c r="SUX22"/>
      <c r="SUY22"/>
      <c r="SUZ22"/>
      <c r="SVA22"/>
      <c r="SVB22"/>
      <c r="SVC22"/>
      <c r="SVD22"/>
      <c r="SVE22"/>
      <c r="SVF22"/>
      <c r="SVG22"/>
      <c r="SVH22"/>
      <c r="SVI22"/>
      <c r="SVJ22"/>
      <c r="SVK22"/>
      <c r="SVL22"/>
      <c r="SVM22"/>
      <c r="SVN22"/>
      <c r="SVO22"/>
      <c r="SVP22"/>
      <c r="SVQ22"/>
      <c r="SVR22"/>
      <c r="SVS22"/>
      <c r="SVT22"/>
      <c r="SVU22"/>
      <c r="SVV22"/>
      <c r="SVW22"/>
      <c r="SVX22"/>
      <c r="SVY22"/>
      <c r="SVZ22"/>
      <c r="SWA22"/>
      <c r="SWB22"/>
      <c r="SWC22"/>
      <c r="SWD22"/>
      <c r="SWE22"/>
      <c r="SWF22"/>
      <c r="SWG22"/>
      <c r="SWH22"/>
      <c r="SWI22"/>
      <c r="SWJ22"/>
      <c r="SWK22"/>
      <c r="SWL22"/>
      <c r="SWM22"/>
      <c r="SWN22"/>
      <c r="SWO22"/>
      <c r="SWP22"/>
      <c r="SWQ22"/>
      <c r="SWR22"/>
      <c r="SWS22"/>
      <c r="SWT22"/>
      <c r="SWU22"/>
      <c r="SWV22"/>
      <c r="SWW22"/>
      <c r="SWX22"/>
      <c r="SWY22"/>
      <c r="SWZ22"/>
      <c r="SXA22"/>
      <c r="SXB22"/>
      <c r="SXC22"/>
      <c r="SXD22"/>
      <c r="SXE22"/>
      <c r="SXF22"/>
      <c r="SXG22"/>
      <c r="SXH22"/>
      <c r="SXI22"/>
      <c r="SXJ22"/>
      <c r="SXK22"/>
      <c r="SXL22"/>
      <c r="SXM22"/>
      <c r="SXN22"/>
      <c r="SXO22"/>
      <c r="SXP22"/>
      <c r="SXQ22"/>
      <c r="SXR22"/>
      <c r="SXS22"/>
      <c r="SXT22"/>
      <c r="SXU22"/>
      <c r="SXV22"/>
      <c r="SXW22"/>
      <c r="SXX22"/>
      <c r="SXY22"/>
      <c r="SXZ22"/>
      <c r="SYA22"/>
      <c r="SYB22"/>
      <c r="SYC22"/>
      <c r="SYD22"/>
      <c r="SYE22"/>
      <c r="SYF22"/>
      <c r="SYG22"/>
      <c r="SYH22"/>
      <c r="SYI22"/>
      <c r="SYJ22"/>
      <c r="SYK22"/>
      <c r="SYL22"/>
      <c r="SYM22"/>
      <c r="SYN22"/>
      <c r="SYO22"/>
      <c r="SYP22"/>
      <c r="SYQ22"/>
      <c r="SYR22"/>
      <c r="SYS22"/>
      <c r="SYT22"/>
      <c r="SYU22"/>
      <c r="SYV22"/>
      <c r="SYW22"/>
      <c r="SYX22"/>
      <c r="SYY22"/>
      <c r="SYZ22"/>
      <c r="SZA22"/>
      <c r="SZB22"/>
      <c r="SZC22"/>
      <c r="SZD22"/>
      <c r="SZE22"/>
      <c r="SZF22"/>
      <c r="SZG22"/>
      <c r="SZH22"/>
      <c r="SZI22"/>
      <c r="SZJ22"/>
      <c r="SZK22"/>
      <c r="SZL22"/>
      <c r="SZM22"/>
      <c r="SZN22"/>
      <c r="SZO22"/>
      <c r="SZP22"/>
      <c r="SZQ22"/>
      <c r="SZR22"/>
      <c r="SZS22"/>
      <c r="SZT22"/>
      <c r="SZU22"/>
      <c r="SZV22"/>
      <c r="SZW22"/>
      <c r="SZX22"/>
      <c r="SZY22"/>
      <c r="SZZ22"/>
      <c r="TAA22"/>
      <c r="TAB22"/>
      <c r="TAC22"/>
      <c r="TAD22"/>
      <c r="TAE22"/>
      <c r="TAF22"/>
      <c r="TAG22"/>
      <c r="TAH22"/>
      <c r="TAI22"/>
      <c r="TAJ22"/>
      <c r="TAK22"/>
      <c r="TAL22"/>
      <c r="TAM22"/>
      <c r="TAN22"/>
      <c r="TAO22"/>
      <c r="TAP22"/>
      <c r="TAQ22"/>
      <c r="TAR22"/>
      <c r="TAS22"/>
      <c r="TAT22"/>
      <c r="TAU22"/>
      <c r="TAV22"/>
      <c r="TAW22"/>
      <c r="TAX22"/>
      <c r="TAY22"/>
      <c r="TAZ22"/>
      <c r="TBA22"/>
      <c r="TBB22"/>
      <c r="TBC22"/>
      <c r="TBD22"/>
      <c r="TBE22"/>
      <c r="TBF22"/>
      <c r="TBG22"/>
      <c r="TBH22"/>
      <c r="TBI22"/>
      <c r="TBJ22"/>
      <c r="TBK22"/>
      <c r="TBL22"/>
      <c r="TBM22"/>
      <c r="TBN22"/>
      <c r="TBO22"/>
      <c r="TBP22"/>
      <c r="TBQ22"/>
      <c r="TBR22"/>
      <c r="TBS22"/>
      <c r="TBT22"/>
      <c r="TBU22"/>
      <c r="TBV22"/>
      <c r="TBW22"/>
      <c r="TBX22"/>
      <c r="TBY22"/>
      <c r="TBZ22"/>
      <c r="TCA22"/>
      <c r="TCB22"/>
      <c r="TCC22"/>
      <c r="TCD22"/>
      <c r="TCE22"/>
      <c r="TCF22"/>
      <c r="TCG22"/>
      <c r="TCH22"/>
      <c r="TCI22"/>
      <c r="TCJ22"/>
      <c r="TCK22"/>
      <c r="TCL22"/>
      <c r="TCM22"/>
      <c r="TCN22"/>
      <c r="TCO22"/>
      <c r="TCP22"/>
      <c r="TCQ22"/>
      <c r="TCR22"/>
      <c r="TCS22"/>
      <c r="TCT22"/>
      <c r="TCU22"/>
      <c r="TCV22"/>
      <c r="TCW22"/>
      <c r="TCX22"/>
      <c r="TCY22"/>
      <c r="TCZ22"/>
      <c r="TDA22"/>
      <c r="TDB22"/>
      <c r="TDC22"/>
      <c r="TDD22"/>
      <c r="TDE22"/>
      <c r="TDF22"/>
      <c r="TDG22"/>
      <c r="TDH22"/>
      <c r="TDI22"/>
      <c r="TDJ22"/>
      <c r="TDK22"/>
      <c r="TDL22"/>
      <c r="TDM22"/>
      <c r="TDN22"/>
      <c r="TDO22"/>
      <c r="TDP22"/>
      <c r="TDQ22"/>
      <c r="TDR22"/>
      <c r="TDS22"/>
      <c r="TDT22"/>
      <c r="TDU22"/>
      <c r="TDV22"/>
      <c r="TDW22"/>
      <c r="TDX22"/>
      <c r="TDY22"/>
      <c r="TDZ22"/>
      <c r="TEA22"/>
      <c r="TEB22"/>
      <c r="TEC22"/>
      <c r="TED22"/>
      <c r="TEE22"/>
      <c r="TEF22"/>
      <c r="TEG22"/>
      <c r="TEH22"/>
      <c r="TEI22"/>
      <c r="TEJ22"/>
      <c r="TEK22"/>
      <c r="TEL22"/>
      <c r="TEM22"/>
      <c r="TEN22"/>
      <c r="TEO22"/>
      <c r="TEP22"/>
      <c r="TEQ22"/>
      <c r="TER22"/>
      <c r="TES22"/>
      <c r="TET22"/>
      <c r="TEU22"/>
      <c r="TEV22"/>
      <c r="TEW22"/>
      <c r="TEX22"/>
      <c r="TEY22"/>
      <c r="TEZ22"/>
      <c r="TFA22"/>
      <c r="TFB22"/>
      <c r="TFC22"/>
      <c r="TFD22"/>
      <c r="TFE22"/>
      <c r="TFF22"/>
      <c r="TFG22"/>
      <c r="TFH22"/>
      <c r="TFI22"/>
      <c r="TFJ22"/>
      <c r="TFK22"/>
      <c r="TFL22"/>
      <c r="TFM22"/>
      <c r="TFN22"/>
      <c r="TFO22"/>
      <c r="TFP22"/>
      <c r="TFQ22"/>
      <c r="TFR22"/>
      <c r="TFS22"/>
      <c r="TFT22"/>
      <c r="TFU22"/>
      <c r="TFV22"/>
      <c r="TFW22"/>
      <c r="TFX22"/>
      <c r="TFY22"/>
      <c r="TFZ22"/>
      <c r="TGA22"/>
      <c r="TGB22"/>
      <c r="TGC22"/>
      <c r="TGD22"/>
      <c r="TGE22"/>
      <c r="TGF22"/>
      <c r="TGG22"/>
      <c r="TGH22"/>
      <c r="TGI22"/>
      <c r="TGJ22"/>
      <c r="TGK22"/>
      <c r="TGL22"/>
      <c r="TGM22"/>
      <c r="TGN22"/>
      <c r="TGO22"/>
      <c r="TGP22"/>
      <c r="TGQ22"/>
      <c r="TGR22"/>
      <c r="TGS22"/>
      <c r="TGT22"/>
      <c r="TGU22"/>
      <c r="TGV22"/>
      <c r="TGW22"/>
      <c r="TGX22"/>
      <c r="TGY22"/>
      <c r="TGZ22"/>
      <c r="THA22"/>
      <c r="THB22"/>
      <c r="THC22"/>
      <c r="THD22"/>
      <c r="THE22"/>
      <c r="THF22"/>
      <c r="THG22"/>
      <c r="THH22"/>
      <c r="THI22"/>
      <c r="THJ22"/>
      <c r="THK22"/>
      <c r="THL22"/>
      <c r="THM22"/>
      <c r="THN22"/>
      <c r="THO22"/>
      <c r="THP22"/>
      <c r="THQ22"/>
      <c r="THR22"/>
      <c r="THS22"/>
      <c r="THT22"/>
      <c r="THU22"/>
      <c r="THV22"/>
      <c r="THW22"/>
      <c r="THX22"/>
      <c r="THY22"/>
      <c r="THZ22"/>
      <c r="TIA22"/>
      <c r="TIB22"/>
      <c r="TIC22"/>
      <c r="TID22"/>
      <c r="TIE22"/>
      <c r="TIF22"/>
      <c r="TIG22"/>
      <c r="TIH22"/>
      <c r="TII22"/>
      <c r="TIJ22"/>
      <c r="TIK22"/>
      <c r="TIL22"/>
      <c r="TIM22"/>
      <c r="TIN22"/>
      <c r="TIO22"/>
      <c r="TIP22"/>
      <c r="TIQ22"/>
      <c r="TIR22"/>
      <c r="TIS22"/>
      <c r="TIT22"/>
      <c r="TIU22"/>
      <c r="TIV22"/>
      <c r="TIW22"/>
      <c r="TIX22"/>
      <c r="TIY22"/>
      <c r="TIZ22"/>
      <c r="TJA22"/>
      <c r="TJB22"/>
      <c r="TJC22"/>
      <c r="TJD22"/>
      <c r="TJE22"/>
      <c r="TJF22"/>
      <c r="TJG22"/>
      <c r="TJH22"/>
      <c r="TJI22"/>
      <c r="TJJ22"/>
      <c r="TJK22"/>
      <c r="TJL22"/>
      <c r="TJM22"/>
      <c r="TJN22"/>
      <c r="TJO22"/>
      <c r="TJP22"/>
      <c r="TJQ22"/>
      <c r="TJR22"/>
      <c r="TJS22"/>
      <c r="TJT22"/>
      <c r="TJU22"/>
      <c r="TJV22"/>
      <c r="TJW22"/>
      <c r="TJX22"/>
      <c r="TJY22"/>
      <c r="TJZ22"/>
      <c r="TKA22"/>
      <c r="TKB22"/>
      <c r="TKC22"/>
      <c r="TKD22"/>
      <c r="TKE22"/>
      <c r="TKF22"/>
      <c r="TKG22"/>
      <c r="TKH22"/>
      <c r="TKI22"/>
      <c r="TKJ22"/>
      <c r="TKK22"/>
      <c r="TKL22"/>
      <c r="TKM22"/>
      <c r="TKN22"/>
      <c r="TKO22"/>
      <c r="TKP22"/>
      <c r="TKQ22"/>
      <c r="TKR22"/>
      <c r="TKS22"/>
      <c r="TKT22"/>
      <c r="TKU22"/>
      <c r="TKV22"/>
      <c r="TKW22"/>
      <c r="TKX22"/>
      <c r="TKY22"/>
      <c r="TKZ22"/>
      <c r="TLA22"/>
      <c r="TLB22"/>
      <c r="TLC22"/>
      <c r="TLD22"/>
      <c r="TLE22"/>
      <c r="TLF22"/>
      <c r="TLG22"/>
      <c r="TLH22"/>
      <c r="TLI22"/>
      <c r="TLJ22"/>
      <c r="TLK22"/>
      <c r="TLL22"/>
      <c r="TLM22"/>
      <c r="TLN22"/>
      <c r="TLO22"/>
      <c r="TLP22"/>
      <c r="TLQ22"/>
      <c r="TLR22"/>
      <c r="TLS22"/>
      <c r="TLT22"/>
      <c r="TLU22"/>
      <c r="TLV22"/>
      <c r="TLW22"/>
      <c r="TLX22"/>
      <c r="TLY22"/>
      <c r="TLZ22"/>
      <c r="TMA22"/>
      <c r="TMB22"/>
      <c r="TMC22"/>
      <c r="TMD22"/>
      <c r="TME22"/>
      <c r="TMF22"/>
      <c r="TMG22"/>
      <c r="TMH22"/>
      <c r="TMI22"/>
      <c r="TMJ22"/>
      <c r="TMK22"/>
      <c r="TML22"/>
      <c r="TMM22"/>
      <c r="TMN22"/>
      <c r="TMO22"/>
      <c r="TMP22"/>
      <c r="TMQ22"/>
      <c r="TMR22"/>
      <c r="TMS22"/>
      <c r="TMT22"/>
      <c r="TMU22"/>
      <c r="TMV22"/>
      <c r="TMW22"/>
      <c r="TMX22"/>
      <c r="TMY22"/>
      <c r="TMZ22"/>
      <c r="TNA22"/>
      <c r="TNB22"/>
      <c r="TNC22"/>
      <c r="TND22"/>
      <c r="TNE22"/>
      <c r="TNF22"/>
      <c r="TNG22"/>
      <c r="TNH22"/>
      <c r="TNI22"/>
      <c r="TNJ22"/>
      <c r="TNK22"/>
      <c r="TNL22"/>
      <c r="TNM22"/>
      <c r="TNN22"/>
      <c r="TNO22"/>
      <c r="TNP22"/>
      <c r="TNQ22"/>
      <c r="TNR22"/>
      <c r="TNS22"/>
      <c r="TNT22"/>
      <c r="TNU22"/>
      <c r="TNV22"/>
      <c r="TNW22"/>
      <c r="TNX22"/>
      <c r="TNY22"/>
      <c r="TNZ22"/>
      <c r="TOA22"/>
      <c r="TOB22"/>
      <c r="TOC22"/>
      <c r="TOD22"/>
      <c r="TOE22"/>
      <c r="TOF22"/>
      <c r="TOG22"/>
      <c r="TOH22"/>
      <c r="TOI22"/>
      <c r="TOJ22"/>
      <c r="TOK22"/>
      <c r="TOL22"/>
      <c r="TOM22"/>
      <c r="TON22"/>
      <c r="TOO22"/>
      <c r="TOP22"/>
      <c r="TOQ22"/>
      <c r="TOR22"/>
      <c r="TOS22"/>
      <c r="TOT22"/>
      <c r="TOU22"/>
      <c r="TOV22"/>
      <c r="TOW22"/>
      <c r="TOX22"/>
      <c r="TOY22"/>
      <c r="TOZ22"/>
      <c r="TPA22"/>
      <c r="TPB22"/>
      <c r="TPC22"/>
      <c r="TPD22"/>
      <c r="TPE22"/>
      <c r="TPF22"/>
      <c r="TPG22"/>
      <c r="TPH22"/>
      <c r="TPI22"/>
      <c r="TPJ22"/>
      <c r="TPK22"/>
      <c r="TPL22"/>
      <c r="TPM22"/>
      <c r="TPN22"/>
      <c r="TPO22"/>
      <c r="TPP22"/>
      <c r="TPQ22"/>
      <c r="TPR22"/>
      <c r="TPS22"/>
      <c r="TPT22"/>
      <c r="TPU22"/>
      <c r="TPV22"/>
      <c r="TPW22"/>
      <c r="TPX22"/>
      <c r="TPY22"/>
      <c r="TPZ22"/>
      <c r="TQA22"/>
      <c r="TQB22"/>
      <c r="TQC22"/>
      <c r="TQD22"/>
      <c r="TQE22"/>
      <c r="TQF22"/>
      <c r="TQG22"/>
      <c r="TQH22"/>
      <c r="TQI22"/>
      <c r="TQJ22"/>
      <c r="TQK22"/>
      <c r="TQL22"/>
      <c r="TQM22"/>
      <c r="TQN22"/>
      <c r="TQO22"/>
      <c r="TQP22"/>
      <c r="TQQ22"/>
      <c r="TQR22"/>
      <c r="TQS22"/>
      <c r="TQT22"/>
      <c r="TQU22"/>
      <c r="TQV22"/>
      <c r="TQW22"/>
      <c r="TQX22"/>
      <c r="TQY22"/>
      <c r="TQZ22"/>
      <c r="TRA22"/>
      <c r="TRB22"/>
      <c r="TRC22"/>
      <c r="TRD22"/>
      <c r="TRE22"/>
      <c r="TRF22"/>
      <c r="TRG22"/>
      <c r="TRH22"/>
      <c r="TRI22"/>
      <c r="TRJ22"/>
      <c r="TRK22"/>
      <c r="TRL22"/>
      <c r="TRM22"/>
      <c r="TRN22"/>
      <c r="TRO22"/>
      <c r="TRP22"/>
      <c r="TRQ22"/>
      <c r="TRR22"/>
      <c r="TRS22"/>
      <c r="TRT22"/>
      <c r="TRU22"/>
      <c r="TRV22"/>
      <c r="TRW22"/>
      <c r="TRX22"/>
      <c r="TRY22"/>
      <c r="TRZ22"/>
      <c r="TSA22"/>
      <c r="TSB22"/>
      <c r="TSC22"/>
      <c r="TSD22"/>
      <c r="TSE22"/>
      <c r="TSF22"/>
      <c r="TSG22"/>
      <c r="TSH22"/>
      <c r="TSI22"/>
      <c r="TSJ22"/>
      <c r="TSK22"/>
      <c r="TSL22"/>
      <c r="TSM22"/>
      <c r="TSN22"/>
      <c r="TSO22"/>
      <c r="TSP22"/>
      <c r="TSQ22"/>
      <c r="TSR22"/>
      <c r="TSS22"/>
      <c r="TST22"/>
      <c r="TSU22"/>
      <c r="TSV22"/>
      <c r="TSW22"/>
      <c r="TSX22"/>
      <c r="TSY22"/>
      <c r="TSZ22"/>
      <c r="TTA22"/>
      <c r="TTB22"/>
      <c r="TTC22"/>
      <c r="TTD22"/>
      <c r="TTE22"/>
      <c r="TTF22"/>
      <c r="TTG22"/>
      <c r="TTH22"/>
      <c r="TTI22"/>
      <c r="TTJ22"/>
      <c r="TTK22"/>
      <c r="TTL22"/>
      <c r="TTM22"/>
      <c r="TTN22"/>
      <c r="TTO22"/>
      <c r="TTP22"/>
      <c r="TTQ22"/>
      <c r="TTR22"/>
      <c r="TTS22"/>
      <c r="TTT22"/>
      <c r="TTU22"/>
      <c r="TTV22"/>
      <c r="TTW22"/>
      <c r="TTX22"/>
      <c r="TTY22"/>
      <c r="TTZ22"/>
      <c r="TUA22"/>
      <c r="TUB22"/>
      <c r="TUC22"/>
      <c r="TUD22"/>
      <c r="TUE22"/>
      <c r="TUF22"/>
      <c r="TUG22"/>
      <c r="TUH22"/>
      <c r="TUI22"/>
      <c r="TUJ22"/>
      <c r="TUK22"/>
      <c r="TUL22"/>
      <c r="TUM22"/>
      <c r="TUN22"/>
      <c r="TUO22"/>
      <c r="TUP22"/>
      <c r="TUQ22"/>
      <c r="TUR22"/>
      <c r="TUS22"/>
      <c r="TUT22"/>
      <c r="TUU22"/>
      <c r="TUV22"/>
      <c r="TUW22"/>
      <c r="TUX22"/>
      <c r="TUY22"/>
      <c r="TUZ22"/>
      <c r="TVA22"/>
      <c r="TVB22"/>
      <c r="TVC22"/>
      <c r="TVD22"/>
      <c r="TVE22"/>
      <c r="TVF22"/>
      <c r="TVG22"/>
      <c r="TVH22"/>
      <c r="TVI22"/>
      <c r="TVJ22"/>
      <c r="TVK22"/>
      <c r="TVL22"/>
      <c r="TVM22"/>
      <c r="TVN22"/>
      <c r="TVO22"/>
      <c r="TVP22"/>
      <c r="TVQ22"/>
      <c r="TVR22"/>
      <c r="TVS22"/>
      <c r="TVT22"/>
      <c r="TVU22"/>
      <c r="TVV22"/>
      <c r="TVW22"/>
      <c r="TVX22"/>
      <c r="TVY22"/>
      <c r="TVZ22"/>
      <c r="TWA22"/>
      <c r="TWB22"/>
      <c r="TWC22"/>
      <c r="TWD22"/>
      <c r="TWE22"/>
      <c r="TWF22"/>
      <c r="TWG22"/>
      <c r="TWH22"/>
      <c r="TWI22"/>
      <c r="TWJ22"/>
      <c r="TWK22"/>
      <c r="TWL22"/>
      <c r="TWM22"/>
      <c r="TWN22"/>
      <c r="TWO22"/>
      <c r="TWP22"/>
      <c r="TWQ22"/>
      <c r="TWR22"/>
      <c r="TWS22"/>
      <c r="TWT22"/>
      <c r="TWU22"/>
      <c r="TWV22"/>
      <c r="TWW22"/>
      <c r="TWX22"/>
      <c r="TWY22"/>
      <c r="TWZ22"/>
      <c r="TXA22"/>
      <c r="TXB22"/>
      <c r="TXC22"/>
      <c r="TXD22"/>
      <c r="TXE22"/>
      <c r="TXF22"/>
      <c r="TXG22"/>
      <c r="TXH22"/>
      <c r="TXI22"/>
      <c r="TXJ22"/>
      <c r="TXK22"/>
      <c r="TXL22"/>
      <c r="TXM22"/>
      <c r="TXN22"/>
      <c r="TXO22"/>
      <c r="TXP22"/>
      <c r="TXQ22"/>
      <c r="TXR22"/>
      <c r="TXS22"/>
      <c r="TXT22"/>
      <c r="TXU22"/>
      <c r="TXV22"/>
      <c r="TXW22"/>
      <c r="TXX22"/>
      <c r="TXY22"/>
      <c r="TXZ22"/>
      <c r="TYA22"/>
      <c r="TYB22"/>
      <c r="TYC22"/>
      <c r="TYD22"/>
      <c r="TYE22"/>
      <c r="TYF22"/>
      <c r="TYG22"/>
      <c r="TYH22"/>
      <c r="TYI22"/>
      <c r="TYJ22"/>
      <c r="TYK22"/>
      <c r="TYL22"/>
      <c r="TYM22"/>
      <c r="TYN22"/>
      <c r="TYO22"/>
      <c r="TYP22"/>
      <c r="TYQ22"/>
      <c r="TYR22"/>
      <c r="TYS22"/>
      <c r="TYT22"/>
      <c r="TYU22"/>
      <c r="TYV22"/>
      <c r="TYW22"/>
      <c r="TYX22"/>
      <c r="TYY22"/>
      <c r="TYZ22"/>
      <c r="TZA22"/>
      <c r="TZB22"/>
      <c r="TZC22"/>
      <c r="TZD22"/>
      <c r="TZE22"/>
      <c r="TZF22"/>
      <c r="TZG22"/>
      <c r="TZH22"/>
      <c r="TZI22"/>
      <c r="TZJ22"/>
      <c r="TZK22"/>
      <c r="TZL22"/>
      <c r="TZM22"/>
      <c r="TZN22"/>
      <c r="TZO22"/>
      <c r="TZP22"/>
      <c r="TZQ22"/>
      <c r="TZR22"/>
      <c r="TZS22"/>
      <c r="TZT22"/>
      <c r="TZU22"/>
      <c r="TZV22"/>
      <c r="TZW22"/>
      <c r="TZX22"/>
      <c r="TZY22"/>
      <c r="TZZ22"/>
      <c r="UAA22"/>
      <c r="UAB22"/>
      <c r="UAC22"/>
      <c r="UAD22"/>
      <c r="UAE22"/>
      <c r="UAF22"/>
      <c r="UAG22"/>
      <c r="UAH22"/>
      <c r="UAI22"/>
      <c r="UAJ22"/>
      <c r="UAK22"/>
      <c r="UAL22"/>
      <c r="UAM22"/>
      <c r="UAN22"/>
      <c r="UAO22"/>
      <c r="UAP22"/>
      <c r="UAQ22"/>
      <c r="UAR22"/>
      <c r="UAS22"/>
      <c r="UAT22"/>
      <c r="UAU22"/>
      <c r="UAV22"/>
      <c r="UAW22"/>
      <c r="UAX22"/>
      <c r="UAY22"/>
      <c r="UAZ22"/>
      <c r="UBA22"/>
      <c r="UBB22"/>
      <c r="UBC22"/>
      <c r="UBD22"/>
      <c r="UBE22"/>
      <c r="UBF22"/>
      <c r="UBG22"/>
      <c r="UBH22"/>
      <c r="UBI22"/>
      <c r="UBJ22"/>
      <c r="UBK22"/>
      <c r="UBL22"/>
      <c r="UBM22"/>
      <c r="UBN22"/>
      <c r="UBO22"/>
      <c r="UBP22"/>
      <c r="UBQ22"/>
      <c r="UBR22"/>
      <c r="UBS22"/>
      <c r="UBT22"/>
      <c r="UBU22"/>
      <c r="UBV22"/>
      <c r="UBW22"/>
      <c r="UBX22"/>
      <c r="UBY22"/>
      <c r="UBZ22"/>
      <c r="UCA22"/>
      <c r="UCB22"/>
      <c r="UCC22"/>
      <c r="UCD22"/>
      <c r="UCE22"/>
      <c r="UCF22"/>
      <c r="UCG22"/>
      <c r="UCH22"/>
      <c r="UCI22"/>
      <c r="UCJ22"/>
      <c r="UCK22"/>
      <c r="UCL22"/>
      <c r="UCM22"/>
      <c r="UCN22"/>
      <c r="UCO22"/>
      <c r="UCP22"/>
      <c r="UCQ22"/>
      <c r="UCR22"/>
      <c r="UCS22"/>
      <c r="UCT22"/>
      <c r="UCU22"/>
      <c r="UCV22"/>
      <c r="UCW22"/>
      <c r="UCX22"/>
      <c r="UCY22"/>
      <c r="UCZ22"/>
      <c r="UDA22"/>
      <c r="UDB22"/>
      <c r="UDC22"/>
      <c r="UDD22"/>
      <c r="UDE22"/>
      <c r="UDF22"/>
      <c r="UDG22"/>
      <c r="UDH22"/>
      <c r="UDI22"/>
      <c r="UDJ22"/>
      <c r="UDK22"/>
      <c r="UDL22"/>
      <c r="UDM22"/>
      <c r="UDN22"/>
      <c r="UDO22"/>
      <c r="UDP22"/>
      <c r="UDQ22"/>
      <c r="UDR22"/>
      <c r="UDS22"/>
      <c r="UDT22"/>
      <c r="UDU22"/>
      <c r="UDV22"/>
      <c r="UDW22"/>
      <c r="UDX22"/>
      <c r="UDY22"/>
      <c r="UDZ22"/>
      <c r="UEA22"/>
      <c r="UEB22"/>
      <c r="UEC22"/>
      <c r="UED22"/>
      <c r="UEE22"/>
      <c r="UEF22"/>
      <c r="UEG22"/>
      <c r="UEH22"/>
      <c r="UEI22"/>
      <c r="UEJ22"/>
      <c r="UEK22"/>
      <c r="UEL22"/>
      <c r="UEM22"/>
      <c r="UEN22"/>
      <c r="UEO22"/>
      <c r="UEP22"/>
      <c r="UEQ22"/>
      <c r="UER22"/>
      <c r="UES22"/>
      <c r="UET22"/>
      <c r="UEU22"/>
      <c r="UEV22"/>
      <c r="UEW22"/>
      <c r="UEX22"/>
      <c r="UEY22"/>
      <c r="UEZ22"/>
      <c r="UFA22"/>
      <c r="UFB22"/>
      <c r="UFC22"/>
      <c r="UFD22"/>
      <c r="UFE22"/>
      <c r="UFF22"/>
      <c r="UFG22"/>
      <c r="UFH22"/>
      <c r="UFI22"/>
      <c r="UFJ22"/>
      <c r="UFK22"/>
      <c r="UFL22"/>
      <c r="UFM22"/>
      <c r="UFN22"/>
      <c r="UFO22"/>
      <c r="UFP22"/>
      <c r="UFQ22"/>
      <c r="UFR22"/>
      <c r="UFS22"/>
      <c r="UFT22"/>
      <c r="UFU22"/>
      <c r="UFV22"/>
      <c r="UFW22"/>
      <c r="UFX22"/>
      <c r="UFY22"/>
      <c r="UFZ22"/>
      <c r="UGA22"/>
      <c r="UGB22"/>
      <c r="UGC22"/>
      <c r="UGD22"/>
      <c r="UGE22"/>
      <c r="UGF22"/>
      <c r="UGG22"/>
      <c r="UGH22"/>
      <c r="UGI22"/>
      <c r="UGJ22"/>
      <c r="UGK22"/>
      <c r="UGL22"/>
      <c r="UGM22"/>
      <c r="UGN22"/>
      <c r="UGO22"/>
      <c r="UGP22"/>
      <c r="UGQ22"/>
      <c r="UGR22"/>
      <c r="UGS22"/>
      <c r="UGT22"/>
      <c r="UGU22"/>
      <c r="UGV22"/>
      <c r="UGW22"/>
      <c r="UGX22"/>
      <c r="UGY22"/>
      <c r="UGZ22"/>
      <c r="UHA22"/>
      <c r="UHB22"/>
      <c r="UHC22"/>
      <c r="UHD22"/>
      <c r="UHE22"/>
      <c r="UHF22"/>
      <c r="UHG22"/>
      <c r="UHH22"/>
      <c r="UHI22"/>
      <c r="UHJ22"/>
      <c r="UHK22"/>
      <c r="UHL22"/>
      <c r="UHM22"/>
      <c r="UHN22"/>
      <c r="UHO22"/>
      <c r="UHP22"/>
      <c r="UHQ22"/>
      <c r="UHR22"/>
      <c r="UHS22"/>
      <c r="UHT22"/>
      <c r="UHU22"/>
      <c r="UHV22"/>
      <c r="UHW22"/>
      <c r="UHX22"/>
      <c r="UHY22"/>
      <c r="UHZ22"/>
      <c r="UIA22"/>
      <c r="UIB22"/>
      <c r="UIC22"/>
      <c r="UID22"/>
      <c r="UIE22"/>
      <c r="UIF22"/>
      <c r="UIG22"/>
      <c r="UIH22"/>
      <c r="UII22"/>
      <c r="UIJ22"/>
      <c r="UIK22"/>
      <c r="UIL22"/>
      <c r="UIM22"/>
      <c r="UIN22"/>
      <c r="UIO22"/>
      <c r="UIP22"/>
      <c r="UIQ22"/>
      <c r="UIR22"/>
      <c r="UIS22"/>
      <c r="UIT22"/>
      <c r="UIU22"/>
      <c r="UIV22"/>
      <c r="UIW22"/>
      <c r="UIX22"/>
      <c r="UIY22"/>
      <c r="UIZ22"/>
      <c r="UJA22"/>
      <c r="UJB22"/>
      <c r="UJC22"/>
      <c r="UJD22"/>
      <c r="UJE22"/>
      <c r="UJF22"/>
      <c r="UJG22"/>
      <c r="UJH22"/>
      <c r="UJI22"/>
      <c r="UJJ22"/>
      <c r="UJK22"/>
      <c r="UJL22"/>
      <c r="UJM22"/>
      <c r="UJN22"/>
      <c r="UJO22"/>
      <c r="UJP22"/>
      <c r="UJQ22"/>
      <c r="UJR22"/>
      <c r="UJS22"/>
      <c r="UJT22"/>
      <c r="UJU22"/>
      <c r="UJV22"/>
      <c r="UJW22"/>
      <c r="UJX22"/>
      <c r="UJY22"/>
      <c r="UJZ22"/>
      <c r="UKA22"/>
      <c r="UKB22"/>
      <c r="UKC22"/>
      <c r="UKD22"/>
      <c r="UKE22"/>
      <c r="UKF22"/>
      <c r="UKG22"/>
      <c r="UKH22"/>
      <c r="UKI22"/>
      <c r="UKJ22"/>
      <c r="UKK22"/>
      <c r="UKL22"/>
      <c r="UKM22"/>
      <c r="UKN22"/>
      <c r="UKO22"/>
      <c r="UKP22"/>
      <c r="UKQ22"/>
      <c r="UKR22"/>
      <c r="UKS22"/>
      <c r="UKT22"/>
      <c r="UKU22"/>
      <c r="UKV22"/>
      <c r="UKW22"/>
      <c r="UKX22"/>
      <c r="UKY22"/>
      <c r="UKZ22"/>
      <c r="ULA22"/>
      <c r="ULB22"/>
      <c r="ULC22"/>
      <c r="ULD22"/>
      <c r="ULE22"/>
      <c r="ULF22"/>
      <c r="ULG22"/>
      <c r="ULH22"/>
      <c r="ULI22"/>
      <c r="ULJ22"/>
      <c r="ULK22"/>
      <c r="ULL22"/>
      <c r="ULM22"/>
      <c r="ULN22"/>
      <c r="ULO22"/>
      <c r="ULP22"/>
      <c r="ULQ22"/>
      <c r="ULR22"/>
      <c r="ULS22"/>
      <c r="ULT22"/>
      <c r="ULU22"/>
      <c r="ULV22"/>
      <c r="ULW22"/>
      <c r="ULX22"/>
      <c r="ULY22"/>
      <c r="ULZ22"/>
      <c r="UMA22"/>
      <c r="UMB22"/>
      <c r="UMC22"/>
      <c r="UMD22"/>
      <c r="UME22"/>
      <c r="UMF22"/>
      <c r="UMG22"/>
      <c r="UMH22"/>
      <c r="UMI22"/>
      <c r="UMJ22"/>
      <c r="UMK22"/>
      <c r="UML22"/>
      <c r="UMM22"/>
      <c r="UMN22"/>
      <c r="UMO22"/>
      <c r="UMP22"/>
      <c r="UMQ22"/>
      <c r="UMR22"/>
      <c r="UMS22"/>
      <c r="UMT22"/>
      <c r="UMU22"/>
      <c r="UMV22"/>
      <c r="UMW22"/>
      <c r="UMX22"/>
      <c r="UMY22"/>
      <c r="UMZ22"/>
      <c r="UNA22"/>
      <c r="UNB22"/>
      <c r="UNC22"/>
      <c r="UND22"/>
      <c r="UNE22"/>
      <c r="UNF22"/>
      <c r="UNG22"/>
      <c r="UNH22"/>
      <c r="UNI22"/>
      <c r="UNJ22"/>
      <c r="UNK22"/>
      <c r="UNL22"/>
      <c r="UNM22"/>
      <c r="UNN22"/>
      <c r="UNO22"/>
      <c r="UNP22"/>
      <c r="UNQ22"/>
      <c r="UNR22"/>
      <c r="UNS22"/>
      <c r="UNT22"/>
      <c r="UNU22"/>
      <c r="UNV22"/>
      <c r="UNW22"/>
      <c r="UNX22"/>
      <c r="UNY22"/>
      <c r="UNZ22"/>
      <c r="UOA22"/>
      <c r="UOB22"/>
      <c r="UOC22"/>
      <c r="UOD22"/>
      <c r="UOE22"/>
      <c r="UOF22"/>
      <c r="UOG22"/>
      <c r="UOH22"/>
      <c r="UOI22"/>
      <c r="UOJ22"/>
      <c r="UOK22"/>
      <c r="UOL22"/>
      <c r="UOM22"/>
      <c r="UON22"/>
      <c r="UOO22"/>
      <c r="UOP22"/>
      <c r="UOQ22"/>
      <c r="UOR22"/>
      <c r="UOS22"/>
      <c r="UOT22"/>
      <c r="UOU22"/>
      <c r="UOV22"/>
      <c r="UOW22"/>
      <c r="UOX22"/>
      <c r="UOY22"/>
      <c r="UOZ22"/>
      <c r="UPA22"/>
      <c r="UPB22"/>
      <c r="UPC22"/>
      <c r="UPD22"/>
      <c r="UPE22"/>
      <c r="UPF22"/>
      <c r="UPG22"/>
      <c r="UPH22"/>
      <c r="UPI22"/>
      <c r="UPJ22"/>
      <c r="UPK22"/>
      <c r="UPL22"/>
      <c r="UPM22"/>
      <c r="UPN22"/>
      <c r="UPO22"/>
      <c r="UPP22"/>
      <c r="UPQ22"/>
      <c r="UPR22"/>
      <c r="UPS22"/>
      <c r="UPT22"/>
      <c r="UPU22"/>
      <c r="UPV22"/>
      <c r="UPW22"/>
      <c r="UPX22"/>
      <c r="UPY22"/>
      <c r="UPZ22"/>
      <c r="UQA22"/>
      <c r="UQB22"/>
      <c r="UQC22"/>
      <c r="UQD22"/>
      <c r="UQE22"/>
      <c r="UQF22"/>
      <c r="UQG22"/>
      <c r="UQH22"/>
      <c r="UQI22"/>
      <c r="UQJ22"/>
      <c r="UQK22"/>
      <c r="UQL22"/>
      <c r="UQM22"/>
      <c r="UQN22"/>
      <c r="UQO22"/>
      <c r="UQP22"/>
      <c r="UQQ22"/>
      <c r="UQR22"/>
      <c r="UQS22"/>
      <c r="UQT22"/>
      <c r="UQU22"/>
      <c r="UQV22"/>
      <c r="UQW22"/>
      <c r="UQX22"/>
      <c r="UQY22"/>
      <c r="UQZ22"/>
      <c r="URA22"/>
      <c r="URB22"/>
      <c r="URC22"/>
      <c r="URD22"/>
      <c r="URE22"/>
      <c r="URF22"/>
      <c r="URG22"/>
      <c r="URH22"/>
      <c r="URI22"/>
      <c r="URJ22"/>
      <c r="URK22"/>
      <c r="URL22"/>
      <c r="URM22"/>
      <c r="URN22"/>
      <c r="URO22"/>
      <c r="URP22"/>
      <c r="URQ22"/>
      <c r="URR22"/>
      <c r="URS22"/>
      <c r="URT22"/>
      <c r="URU22"/>
      <c r="URV22"/>
      <c r="URW22"/>
      <c r="URX22"/>
      <c r="URY22"/>
      <c r="URZ22"/>
      <c r="USA22"/>
      <c r="USB22"/>
      <c r="USC22"/>
      <c r="USD22"/>
      <c r="USE22"/>
      <c r="USF22"/>
      <c r="USG22"/>
      <c r="USH22"/>
      <c r="USI22"/>
      <c r="USJ22"/>
      <c r="USK22"/>
      <c r="USL22"/>
      <c r="USM22"/>
      <c r="USN22"/>
      <c r="USO22"/>
      <c r="USP22"/>
      <c r="USQ22"/>
      <c r="USR22"/>
      <c r="USS22"/>
      <c r="UST22"/>
      <c r="USU22"/>
      <c r="USV22"/>
      <c r="USW22"/>
      <c r="USX22"/>
      <c r="USY22"/>
      <c r="USZ22"/>
      <c r="UTA22"/>
      <c r="UTB22"/>
      <c r="UTC22"/>
      <c r="UTD22"/>
      <c r="UTE22"/>
      <c r="UTF22"/>
      <c r="UTG22"/>
      <c r="UTH22"/>
      <c r="UTI22"/>
      <c r="UTJ22"/>
      <c r="UTK22"/>
      <c r="UTL22"/>
      <c r="UTM22"/>
      <c r="UTN22"/>
      <c r="UTO22"/>
      <c r="UTP22"/>
      <c r="UTQ22"/>
      <c r="UTR22"/>
      <c r="UTS22"/>
      <c r="UTT22"/>
      <c r="UTU22"/>
      <c r="UTV22"/>
      <c r="UTW22"/>
      <c r="UTX22"/>
      <c r="UTY22"/>
      <c r="UTZ22"/>
      <c r="UUA22"/>
      <c r="UUB22"/>
      <c r="UUC22"/>
      <c r="UUD22"/>
      <c r="UUE22"/>
      <c r="UUF22"/>
      <c r="UUG22"/>
      <c r="UUH22"/>
      <c r="UUI22"/>
      <c r="UUJ22"/>
      <c r="UUK22"/>
      <c r="UUL22"/>
      <c r="UUM22"/>
      <c r="UUN22"/>
      <c r="UUO22"/>
      <c r="UUP22"/>
      <c r="UUQ22"/>
      <c r="UUR22"/>
      <c r="UUS22"/>
      <c r="UUT22"/>
      <c r="UUU22"/>
      <c r="UUV22"/>
      <c r="UUW22"/>
      <c r="UUX22"/>
      <c r="UUY22"/>
      <c r="UUZ22"/>
      <c r="UVA22"/>
      <c r="UVB22"/>
      <c r="UVC22"/>
      <c r="UVD22"/>
      <c r="UVE22"/>
      <c r="UVF22"/>
      <c r="UVG22"/>
      <c r="UVH22"/>
      <c r="UVI22"/>
      <c r="UVJ22"/>
      <c r="UVK22"/>
      <c r="UVL22"/>
      <c r="UVM22"/>
      <c r="UVN22"/>
      <c r="UVO22"/>
      <c r="UVP22"/>
      <c r="UVQ22"/>
      <c r="UVR22"/>
      <c r="UVS22"/>
      <c r="UVT22"/>
      <c r="UVU22"/>
      <c r="UVV22"/>
      <c r="UVW22"/>
      <c r="UVX22"/>
      <c r="UVY22"/>
      <c r="UVZ22"/>
      <c r="UWA22"/>
      <c r="UWB22"/>
      <c r="UWC22"/>
      <c r="UWD22"/>
      <c r="UWE22"/>
      <c r="UWF22"/>
      <c r="UWG22"/>
      <c r="UWH22"/>
      <c r="UWI22"/>
      <c r="UWJ22"/>
      <c r="UWK22"/>
      <c r="UWL22"/>
      <c r="UWM22"/>
      <c r="UWN22"/>
      <c r="UWO22"/>
      <c r="UWP22"/>
      <c r="UWQ22"/>
      <c r="UWR22"/>
      <c r="UWS22"/>
      <c r="UWT22"/>
      <c r="UWU22"/>
      <c r="UWV22"/>
      <c r="UWW22"/>
      <c r="UWX22"/>
      <c r="UWY22"/>
      <c r="UWZ22"/>
      <c r="UXA22"/>
      <c r="UXB22"/>
      <c r="UXC22"/>
      <c r="UXD22"/>
      <c r="UXE22"/>
      <c r="UXF22"/>
      <c r="UXG22"/>
      <c r="UXH22"/>
      <c r="UXI22"/>
      <c r="UXJ22"/>
      <c r="UXK22"/>
      <c r="UXL22"/>
      <c r="UXM22"/>
      <c r="UXN22"/>
      <c r="UXO22"/>
      <c r="UXP22"/>
      <c r="UXQ22"/>
      <c r="UXR22"/>
      <c r="UXS22"/>
      <c r="UXT22"/>
      <c r="UXU22"/>
      <c r="UXV22"/>
      <c r="UXW22"/>
      <c r="UXX22"/>
      <c r="UXY22"/>
      <c r="UXZ22"/>
      <c r="UYA22"/>
      <c r="UYB22"/>
      <c r="UYC22"/>
      <c r="UYD22"/>
      <c r="UYE22"/>
      <c r="UYF22"/>
      <c r="UYG22"/>
      <c r="UYH22"/>
      <c r="UYI22"/>
      <c r="UYJ22"/>
      <c r="UYK22"/>
      <c r="UYL22"/>
      <c r="UYM22"/>
      <c r="UYN22"/>
      <c r="UYO22"/>
      <c r="UYP22"/>
      <c r="UYQ22"/>
      <c r="UYR22"/>
      <c r="UYS22"/>
      <c r="UYT22"/>
      <c r="UYU22"/>
      <c r="UYV22"/>
      <c r="UYW22"/>
      <c r="UYX22"/>
      <c r="UYY22"/>
      <c r="UYZ22"/>
      <c r="UZA22"/>
      <c r="UZB22"/>
      <c r="UZC22"/>
      <c r="UZD22"/>
      <c r="UZE22"/>
      <c r="UZF22"/>
      <c r="UZG22"/>
      <c r="UZH22"/>
      <c r="UZI22"/>
      <c r="UZJ22"/>
      <c r="UZK22"/>
      <c r="UZL22"/>
      <c r="UZM22"/>
      <c r="UZN22"/>
      <c r="UZO22"/>
      <c r="UZP22"/>
      <c r="UZQ22"/>
      <c r="UZR22"/>
      <c r="UZS22"/>
      <c r="UZT22"/>
      <c r="UZU22"/>
      <c r="UZV22"/>
      <c r="UZW22"/>
      <c r="UZX22"/>
      <c r="UZY22"/>
      <c r="UZZ22"/>
      <c r="VAA22"/>
      <c r="VAB22"/>
      <c r="VAC22"/>
      <c r="VAD22"/>
      <c r="VAE22"/>
      <c r="VAF22"/>
      <c r="VAG22"/>
      <c r="VAH22"/>
      <c r="VAI22"/>
      <c r="VAJ22"/>
      <c r="VAK22"/>
      <c r="VAL22"/>
      <c r="VAM22"/>
      <c r="VAN22"/>
      <c r="VAO22"/>
      <c r="VAP22"/>
      <c r="VAQ22"/>
      <c r="VAR22"/>
      <c r="VAS22"/>
      <c r="VAT22"/>
      <c r="VAU22"/>
      <c r="VAV22"/>
      <c r="VAW22"/>
      <c r="VAX22"/>
      <c r="VAY22"/>
      <c r="VAZ22"/>
      <c r="VBA22"/>
      <c r="VBB22"/>
      <c r="VBC22"/>
      <c r="VBD22"/>
      <c r="VBE22"/>
      <c r="VBF22"/>
      <c r="VBG22"/>
      <c r="VBH22"/>
      <c r="VBI22"/>
      <c r="VBJ22"/>
      <c r="VBK22"/>
      <c r="VBL22"/>
      <c r="VBM22"/>
      <c r="VBN22"/>
      <c r="VBO22"/>
      <c r="VBP22"/>
      <c r="VBQ22"/>
      <c r="VBR22"/>
      <c r="VBS22"/>
      <c r="VBT22"/>
      <c r="VBU22"/>
      <c r="VBV22"/>
      <c r="VBW22"/>
      <c r="VBX22"/>
      <c r="VBY22"/>
      <c r="VBZ22"/>
      <c r="VCA22"/>
      <c r="VCB22"/>
      <c r="VCC22"/>
      <c r="VCD22"/>
      <c r="VCE22"/>
      <c r="VCF22"/>
      <c r="VCG22"/>
      <c r="VCH22"/>
      <c r="VCI22"/>
      <c r="VCJ22"/>
      <c r="VCK22"/>
      <c r="VCL22"/>
      <c r="VCM22"/>
      <c r="VCN22"/>
      <c r="VCO22"/>
      <c r="VCP22"/>
      <c r="VCQ22"/>
      <c r="VCR22"/>
      <c r="VCS22"/>
      <c r="VCT22"/>
      <c r="VCU22"/>
      <c r="VCV22"/>
      <c r="VCW22"/>
      <c r="VCX22"/>
      <c r="VCY22"/>
      <c r="VCZ22"/>
      <c r="VDA22"/>
      <c r="VDB22"/>
      <c r="VDC22"/>
      <c r="VDD22"/>
      <c r="VDE22"/>
      <c r="VDF22"/>
      <c r="VDG22"/>
      <c r="VDH22"/>
      <c r="VDI22"/>
      <c r="VDJ22"/>
      <c r="VDK22"/>
      <c r="VDL22"/>
      <c r="VDM22"/>
      <c r="VDN22"/>
      <c r="VDO22"/>
      <c r="VDP22"/>
      <c r="VDQ22"/>
      <c r="VDR22"/>
      <c r="VDS22"/>
      <c r="VDT22"/>
      <c r="VDU22"/>
      <c r="VDV22"/>
      <c r="VDW22"/>
      <c r="VDX22"/>
      <c r="VDY22"/>
      <c r="VDZ22"/>
      <c r="VEA22"/>
      <c r="VEB22"/>
      <c r="VEC22"/>
      <c r="VED22"/>
      <c r="VEE22"/>
      <c r="VEF22"/>
      <c r="VEG22"/>
      <c r="VEH22"/>
      <c r="VEI22"/>
      <c r="VEJ22"/>
      <c r="VEK22"/>
      <c r="VEL22"/>
      <c r="VEM22"/>
      <c r="VEN22"/>
      <c r="VEO22"/>
      <c r="VEP22"/>
      <c r="VEQ22"/>
      <c r="VER22"/>
      <c r="VES22"/>
      <c r="VET22"/>
      <c r="VEU22"/>
      <c r="VEV22"/>
      <c r="VEW22"/>
      <c r="VEX22"/>
      <c r="VEY22"/>
      <c r="VEZ22"/>
      <c r="VFA22"/>
      <c r="VFB22"/>
      <c r="VFC22"/>
      <c r="VFD22"/>
      <c r="VFE22"/>
      <c r="VFF22"/>
      <c r="VFG22"/>
      <c r="VFH22"/>
      <c r="VFI22"/>
      <c r="VFJ22"/>
      <c r="VFK22"/>
      <c r="VFL22"/>
      <c r="VFM22"/>
      <c r="VFN22"/>
      <c r="VFO22"/>
      <c r="VFP22"/>
      <c r="VFQ22"/>
      <c r="VFR22"/>
      <c r="VFS22"/>
      <c r="VFT22"/>
      <c r="VFU22"/>
      <c r="VFV22"/>
      <c r="VFW22"/>
      <c r="VFX22"/>
      <c r="VFY22"/>
      <c r="VFZ22"/>
      <c r="VGA22"/>
      <c r="VGB22"/>
      <c r="VGC22"/>
      <c r="VGD22"/>
      <c r="VGE22"/>
      <c r="VGF22"/>
      <c r="VGG22"/>
      <c r="VGH22"/>
      <c r="VGI22"/>
      <c r="VGJ22"/>
      <c r="VGK22"/>
      <c r="VGL22"/>
      <c r="VGM22"/>
      <c r="VGN22"/>
      <c r="VGO22"/>
      <c r="VGP22"/>
      <c r="VGQ22"/>
      <c r="VGR22"/>
      <c r="VGS22"/>
      <c r="VGT22"/>
      <c r="VGU22"/>
      <c r="VGV22"/>
      <c r="VGW22"/>
      <c r="VGX22"/>
      <c r="VGY22"/>
      <c r="VGZ22"/>
      <c r="VHA22"/>
      <c r="VHB22"/>
      <c r="VHC22"/>
      <c r="VHD22"/>
      <c r="VHE22"/>
      <c r="VHF22"/>
      <c r="VHG22"/>
      <c r="VHH22"/>
      <c r="VHI22"/>
      <c r="VHJ22"/>
      <c r="VHK22"/>
      <c r="VHL22"/>
      <c r="VHM22"/>
      <c r="VHN22"/>
      <c r="VHO22"/>
      <c r="VHP22"/>
      <c r="VHQ22"/>
      <c r="VHR22"/>
      <c r="VHS22"/>
      <c r="VHT22"/>
      <c r="VHU22"/>
      <c r="VHV22"/>
      <c r="VHW22"/>
      <c r="VHX22"/>
      <c r="VHY22"/>
      <c r="VHZ22"/>
      <c r="VIA22"/>
      <c r="VIB22"/>
      <c r="VIC22"/>
      <c r="VID22"/>
      <c r="VIE22"/>
      <c r="VIF22"/>
      <c r="VIG22"/>
      <c r="VIH22"/>
      <c r="VII22"/>
      <c r="VIJ22"/>
      <c r="VIK22"/>
      <c r="VIL22"/>
      <c r="VIM22"/>
      <c r="VIN22"/>
      <c r="VIO22"/>
      <c r="VIP22"/>
      <c r="VIQ22"/>
      <c r="VIR22"/>
      <c r="VIS22"/>
      <c r="VIT22"/>
      <c r="VIU22"/>
      <c r="VIV22"/>
      <c r="VIW22"/>
      <c r="VIX22"/>
      <c r="VIY22"/>
      <c r="VIZ22"/>
      <c r="VJA22"/>
      <c r="VJB22"/>
      <c r="VJC22"/>
      <c r="VJD22"/>
      <c r="VJE22"/>
      <c r="VJF22"/>
      <c r="VJG22"/>
      <c r="VJH22"/>
      <c r="VJI22"/>
      <c r="VJJ22"/>
      <c r="VJK22"/>
      <c r="VJL22"/>
      <c r="VJM22"/>
      <c r="VJN22"/>
      <c r="VJO22"/>
      <c r="VJP22"/>
      <c r="VJQ22"/>
      <c r="VJR22"/>
      <c r="VJS22"/>
      <c r="VJT22"/>
      <c r="VJU22"/>
      <c r="VJV22"/>
      <c r="VJW22"/>
      <c r="VJX22"/>
      <c r="VJY22"/>
      <c r="VJZ22"/>
      <c r="VKA22"/>
      <c r="VKB22"/>
      <c r="VKC22"/>
      <c r="VKD22"/>
      <c r="VKE22"/>
      <c r="VKF22"/>
      <c r="VKG22"/>
      <c r="VKH22"/>
      <c r="VKI22"/>
      <c r="VKJ22"/>
      <c r="VKK22"/>
      <c r="VKL22"/>
      <c r="VKM22"/>
      <c r="VKN22"/>
      <c r="VKO22"/>
      <c r="VKP22"/>
      <c r="VKQ22"/>
      <c r="VKR22"/>
      <c r="VKS22"/>
      <c r="VKT22"/>
      <c r="VKU22"/>
      <c r="VKV22"/>
      <c r="VKW22"/>
      <c r="VKX22"/>
      <c r="VKY22"/>
      <c r="VKZ22"/>
      <c r="VLA22"/>
      <c r="VLB22"/>
      <c r="VLC22"/>
      <c r="VLD22"/>
      <c r="VLE22"/>
      <c r="VLF22"/>
      <c r="VLG22"/>
      <c r="VLH22"/>
      <c r="VLI22"/>
      <c r="VLJ22"/>
      <c r="VLK22"/>
      <c r="VLL22"/>
      <c r="VLM22"/>
      <c r="VLN22"/>
      <c r="VLO22"/>
      <c r="VLP22"/>
      <c r="VLQ22"/>
      <c r="VLR22"/>
      <c r="VLS22"/>
      <c r="VLT22"/>
      <c r="VLU22"/>
      <c r="VLV22"/>
      <c r="VLW22"/>
      <c r="VLX22"/>
      <c r="VLY22"/>
      <c r="VLZ22"/>
      <c r="VMA22"/>
      <c r="VMB22"/>
      <c r="VMC22"/>
      <c r="VMD22"/>
      <c r="VME22"/>
      <c r="VMF22"/>
      <c r="VMG22"/>
      <c r="VMH22"/>
      <c r="VMI22"/>
      <c r="VMJ22"/>
      <c r="VMK22"/>
      <c r="VML22"/>
      <c r="VMM22"/>
      <c r="VMN22"/>
      <c r="VMO22"/>
      <c r="VMP22"/>
      <c r="VMQ22"/>
      <c r="VMR22"/>
      <c r="VMS22"/>
      <c r="VMT22"/>
      <c r="VMU22"/>
      <c r="VMV22"/>
      <c r="VMW22"/>
      <c r="VMX22"/>
      <c r="VMY22"/>
      <c r="VMZ22"/>
      <c r="VNA22"/>
      <c r="VNB22"/>
      <c r="VNC22"/>
      <c r="VND22"/>
      <c r="VNE22"/>
      <c r="VNF22"/>
      <c r="VNG22"/>
      <c r="VNH22"/>
      <c r="VNI22"/>
      <c r="VNJ22"/>
      <c r="VNK22"/>
      <c r="VNL22"/>
      <c r="VNM22"/>
      <c r="VNN22"/>
      <c r="VNO22"/>
      <c r="VNP22"/>
      <c r="VNQ22"/>
      <c r="VNR22"/>
      <c r="VNS22"/>
      <c r="VNT22"/>
      <c r="VNU22"/>
      <c r="VNV22"/>
      <c r="VNW22"/>
      <c r="VNX22"/>
      <c r="VNY22"/>
      <c r="VNZ22"/>
      <c r="VOA22"/>
      <c r="VOB22"/>
      <c r="VOC22"/>
      <c r="VOD22"/>
      <c r="VOE22"/>
      <c r="VOF22"/>
      <c r="VOG22"/>
      <c r="VOH22"/>
      <c r="VOI22"/>
      <c r="VOJ22"/>
      <c r="VOK22"/>
      <c r="VOL22"/>
      <c r="VOM22"/>
      <c r="VON22"/>
      <c r="VOO22"/>
      <c r="VOP22"/>
      <c r="VOQ22"/>
      <c r="VOR22"/>
      <c r="VOS22"/>
      <c r="VOT22"/>
      <c r="VOU22"/>
      <c r="VOV22"/>
      <c r="VOW22"/>
      <c r="VOX22"/>
      <c r="VOY22"/>
      <c r="VOZ22"/>
      <c r="VPA22"/>
      <c r="VPB22"/>
      <c r="VPC22"/>
      <c r="VPD22"/>
      <c r="VPE22"/>
      <c r="VPF22"/>
      <c r="VPG22"/>
      <c r="VPH22"/>
      <c r="VPI22"/>
      <c r="VPJ22"/>
      <c r="VPK22"/>
      <c r="VPL22"/>
      <c r="VPM22"/>
      <c r="VPN22"/>
      <c r="VPO22"/>
      <c r="VPP22"/>
      <c r="VPQ22"/>
      <c r="VPR22"/>
      <c r="VPS22"/>
      <c r="VPT22"/>
      <c r="VPU22"/>
      <c r="VPV22"/>
      <c r="VPW22"/>
      <c r="VPX22"/>
      <c r="VPY22"/>
      <c r="VPZ22"/>
      <c r="VQA22"/>
      <c r="VQB22"/>
      <c r="VQC22"/>
      <c r="VQD22"/>
      <c r="VQE22"/>
      <c r="VQF22"/>
      <c r="VQG22"/>
      <c r="VQH22"/>
      <c r="VQI22"/>
      <c r="VQJ22"/>
      <c r="VQK22"/>
      <c r="VQL22"/>
      <c r="VQM22"/>
      <c r="VQN22"/>
      <c r="VQO22"/>
      <c r="VQP22"/>
      <c r="VQQ22"/>
      <c r="VQR22"/>
      <c r="VQS22"/>
      <c r="VQT22"/>
      <c r="VQU22"/>
      <c r="VQV22"/>
      <c r="VQW22"/>
      <c r="VQX22"/>
      <c r="VQY22"/>
      <c r="VQZ22"/>
      <c r="VRA22"/>
      <c r="VRB22"/>
      <c r="VRC22"/>
      <c r="VRD22"/>
      <c r="VRE22"/>
      <c r="VRF22"/>
      <c r="VRG22"/>
      <c r="VRH22"/>
      <c r="VRI22"/>
      <c r="VRJ22"/>
      <c r="VRK22"/>
      <c r="VRL22"/>
      <c r="VRM22"/>
      <c r="VRN22"/>
      <c r="VRO22"/>
      <c r="VRP22"/>
      <c r="VRQ22"/>
      <c r="VRR22"/>
      <c r="VRS22"/>
      <c r="VRT22"/>
      <c r="VRU22"/>
      <c r="VRV22"/>
      <c r="VRW22"/>
      <c r="VRX22"/>
      <c r="VRY22"/>
      <c r="VRZ22"/>
      <c r="VSA22"/>
      <c r="VSB22"/>
      <c r="VSC22"/>
      <c r="VSD22"/>
      <c r="VSE22"/>
      <c r="VSF22"/>
      <c r="VSG22"/>
      <c r="VSH22"/>
      <c r="VSI22"/>
      <c r="VSJ22"/>
      <c r="VSK22"/>
      <c r="VSL22"/>
      <c r="VSM22"/>
      <c r="VSN22"/>
      <c r="VSO22"/>
      <c r="VSP22"/>
      <c r="VSQ22"/>
      <c r="VSR22"/>
      <c r="VSS22"/>
      <c r="VST22"/>
      <c r="VSU22"/>
      <c r="VSV22"/>
      <c r="VSW22"/>
      <c r="VSX22"/>
      <c r="VSY22"/>
      <c r="VSZ22"/>
      <c r="VTA22"/>
      <c r="VTB22"/>
      <c r="VTC22"/>
      <c r="VTD22"/>
      <c r="VTE22"/>
      <c r="VTF22"/>
      <c r="VTG22"/>
      <c r="VTH22"/>
      <c r="VTI22"/>
      <c r="VTJ22"/>
      <c r="VTK22"/>
      <c r="VTL22"/>
      <c r="VTM22"/>
      <c r="VTN22"/>
      <c r="VTO22"/>
      <c r="VTP22"/>
      <c r="VTQ22"/>
      <c r="VTR22"/>
      <c r="VTS22"/>
      <c r="VTT22"/>
      <c r="VTU22"/>
      <c r="VTV22"/>
      <c r="VTW22"/>
      <c r="VTX22"/>
      <c r="VTY22"/>
      <c r="VTZ22"/>
      <c r="VUA22"/>
      <c r="VUB22"/>
      <c r="VUC22"/>
      <c r="VUD22"/>
      <c r="VUE22"/>
      <c r="VUF22"/>
      <c r="VUG22"/>
      <c r="VUH22"/>
      <c r="VUI22"/>
      <c r="VUJ22"/>
      <c r="VUK22"/>
      <c r="VUL22"/>
      <c r="VUM22"/>
      <c r="VUN22"/>
      <c r="VUO22"/>
      <c r="VUP22"/>
      <c r="VUQ22"/>
      <c r="VUR22"/>
      <c r="VUS22"/>
      <c r="VUT22"/>
      <c r="VUU22"/>
      <c r="VUV22"/>
      <c r="VUW22"/>
      <c r="VUX22"/>
      <c r="VUY22"/>
      <c r="VUZ22"/>
      <c r="VVA22"/>
      <c r="VVB22"/>
      <c r="VVC22"/>
      <c r="VVD22"/>
      <c r="VVE22"/>
      <c r="VVF22"/>
      <c r="VVG22"/>
      <c r="VVH22"/>
      <c r="VVI22"/>
      <c r="VVJ22"/>
      <c r="VVK22"/>
      <c r="VVL22"/>
      <c r="VVM22"/>
      <c r="VVN22"/>
      <c r="VVO22"/>
      <c r="VVP22"/>
      <c r="VVQ22"/>
      <c r="VVR22"/>
      <c r="VVS22"/>
      <c r="VVT22"/>
      <c r="VVU22"/>
      <c r="VVV22"/>
      <c r="VVW22"/>
      <c r="VVX22"/>
      <c r="VVY22"/>
      <c r="VVZ22"/>
      <c r="VWA22"/>
      <c r="VWB22"/>
      <c r="VWC22"/>
      <c r="VWD22"/>
      <c r="VWE22"/>
      <c r="VWF22"/>
      <c r="VWG22"/>
      <c r="VWH22"/>
      <c r="VWI22"/>
      <c r="VWJ22"/>
      <c r="VWK22"/>
      <c r="VWL22"/>
      <c r="VWM22"/>
      <c r="VWN22"/>
      <c r="VWO22"/>
      <c r="VWP22"/>
      <c r="VWQ22"/>
      <c r="VWR22"/>
      <c r="VWS22"/>
      <c r="VWT22"/>
      <c r="VWU22"/>
      <c r="VWV22"/>
      <c r="VWW22"/>
      <c r="VWX22"/>
      <c r="VWY22"/>
      <c r="VWZ22"/>
      <c r="VXA22"/>
      <c r="VXB22"/>
      <c r="VXC22"/>
      <c r="VXD22"/>
      <c r="VXE22"/>
      <c r="VXF22"/>
      <c r="VXG22"/>
      <c r="VXH22"/>
      <c r="VXI22"/>
      <c r="VXJ22"/>
      <c r="VXK22"/>
      <c r="VXL22"/>
      <c r="VXM22"/>
      <c r="VXN22"/>
      <c r="VXO22"/>
      <c r="VXP22"/>
      <c r="VXQ22"/>
      <c r="VXR22"/>
      <c r="VXS22"/>
      <c r="VXT22"/>
      <c r="VXU22"/>
      <c r="VXV22"/>
      <c r="VXW22"/>
      <c r="VXX22"/>
      <c r="VXY22"/>
      <c r="VXZ22"/>
      <c r="VYA22"/>
      <c r="VYB22"/>
      <c r="VYC22"/>
      <c r="VYD22"/>
      <c r="VYE22"/>
      <c r="VYF22"/>
      <c r="VYG22"/>
      <c r="VYH22"/>
      <c r="VYI22"/>
      <c r="VYJ22"/>
      <c r="VYK22"/>
      <c r="VYL22"/>
      <c r="VYM22"/>
      <c r="VYN22"/>
      <c r="VYO22"/>
      <c r="VYP22"/>
      <c r="VYQ22"/>
      <c r="VYR22"/>
      <c r="VYS22"/>
      <c r="VYT22"/>
      <c r="VYU22"/>
      <c r="VYV22"/>
      <c r="VYW22"/>
      <c r="VYX22"/>
      <c r="VYY22"/>
      <c r="VYZ22"/>
      <c r="VZA22"/>
      <c r="VZB22"/>
      <c r="VZC22"/>
      <c r="VZD22"/>
      <c r="VZE22"/>
      <c r="VZF22"/>
      <c r="VZG22"/>
      <c r="VZH22"/>
      <c r="VZI22"/>
      <c r="VZJ22"/>
      <c r="VZK22"/>
      <c r="VZL22"/>
      <c r="VZM22"/>
      <c r="VZN22"/>
      <c r="VZO22"/>
      <c r="VZP22"/>
      <c r="VZQ22"/>
      <c r="VZR22"/>
      <c r="VZS22"/>
      <c r="VZT22"/>
      <c r="VZU22"/>
      <c r="VZV22"/>
      <c r="VZW22"/>
      <c r="VZX22"/>
      <c r="VZY22"/>
      <c r="VZZ22"/>
      <c r="WAA22"/>
      <c r="WAB22"/>
      <c r="WAC22"/>
      <c r="WAD22"/>
      <c r="WAE22"/>
      <c r="WAF22"/>
      <c r="WAG22"/>
      <c r="WAH22"/>
      <c r="WAI22"/>
      <c r="WAJ22"/>
      <c r="WAK22"/>
      <c r="WAL22"/>
      <c r="WAM22"/>
      <c r="WAN22"/>
      <c r="WAO22"/>
      <c r="WAP22"/>
      <c r="WAQ22"/>
      <c r="WAR22"/>
      <c r="WAS22"/>
      <c r="WAT22"/>
      <c r="WAU22"/>
      <c r="WAV22"/>
      <c r="WAW22"/>
      <c r="WAX22"/>
      <c r="WAY22"/>
      <c r="WAZ22"/>
      <c r="WBA22"/>
      <c r="WBB22"/>
      <c r="WBC22"/>
      <c r="WBD22"/>
      <c r="WBE22"/>
      <c r="WBF22"/>
      <c r="WBG22"/>
      <c r="WBH22"/>
      <c r="WBI22"/>
      <c r="WBJ22"/>
      <c r="WBK22"/>
      <c r="WBL22"/>
      <c r="WBM22"/>
      <c r="WBN22"/>
      <c r="WBO22"/>
      <c r="WBP22"/>
      <c r="WBQ22"/>
      <c r="WBR22"/>
      <c r="WBS22"/>
      <c r="WBT22"/>
      <c r="WBU22"/>
      <c r="WBV22"/>
      <c r="WBW22"/>
      <c r="WBX22"/>
      <c r="WBY22"/>
      <c r="WBZ22"/>
      <c r="WCA22"/>
      <c r="WCB22"/>
      <c r="WCC22"/>
      <c r="WCD22"/>
      <c r="WCE22"/>
      <c r="WCF22"/>
      <c r="WCG22"/>
      <c r="WCH22"/>
      <c r="WCI22"/>
      <c r="WCJ22"/>
      <c r="WCK22"/>
      <c r="WCL22"/>
      <c r="WCM22"/>
      <c r="WCN22"/>
      <c r="WCO22"/>
      <c r="WCP22"/>
      <c r="WCQ22"/>
      <c r="WCR22"/>
      <c r="WCS22"/>
      <c r="WCT22"/>
      <c r="WCU22"/>
      <c r="WCV22"/>
      <c r="WCW22"/>
      <c r="WCX22"/>
      <c r="WCY22"/>
      <c r="WCZ22"/>
      <c r="WDA22"/>
      <c r="WDB22"/>
      <c r="WDC22"/>
      <c r="WDD22"/>
      <c r="WDE22"/>
      <c r="WDF22"/>
      <c r="WDG22"/>
      <c r="WDH22"/>
      <c r="WDI22"/>
      <c r="WDJ22"/>
      <c r="WDK22"/>
      <c r="WDL22"/>
      <c r="WDM22"/>
      <c r="WDN22"/>
      <c r="WDO22"/>
      <c r="WDP22"/>
      <c r="WDQ22"/>
      <c r="WDR22"/>
      <c r="WDS22"/>
      <c r="WDT22"/>
      <c r="WDU22"/>
      <c r="WDV22"/>
      <c r="WDW22"/>
      <c r="WDX22"/>
      <c r="WDY22"/>
      <c r="WDZ22"/>
      <c r="WEA22"/>
      <c r="WEB22"/>
      <c r="WEC22"/>
      <c r="WED22"/>
      <c r="WEE22"/>
      <c r="WEF22"/>
      <c r="WEG22"/>
      <c r="WEH22"/>
      <c r="WEI22"/>
      <c r="WEJ22"/>
      <c r="WEK22"/>
      <c r="WEL22"/>
      <c r="WEM22"/>
      <c r="WEN22"/>
      <c r="WEO22"/>
      <c r="WEP22"/>
      <c r="WEQ22"/>
      <c r="WER22"/>
      <c r="WES22"/>
      <c r="WET22"/>
      <c r="WEU22"/>
      <c r="WEV22"/>
      <c r="WEW22"/>
      <c r="WEX22"/>
      <c r="WEY22"/>
      <c r="WEZ22"/>
      <c r="WFA22"/>
      <c r="WFB22"/>
      <c r="WFC22"/>
      <c r="WFD22"/>
      <c r="WFE22"/>
      <c r="WFF22"/>
      <c r="WFG22"/>
      <c r="WFH22"/>
      <c r="WFI22"/>
      <c r="WFJ22"/>
      <c r="WFK22"/>
      <c r="WFL22"/>
      <c r="WFM22"/>
      <c r="WFN22"/>
      <c r="WFO22"/>
      <c r="WFP22"/>
      <c r="WFQ22"/>
      <c r="WFR22"/>
      <c r="WFS22"/>
      <c r="WFT22"/>
      <c r="WFU22"/>
      <c r="WFV22"/>
      <c r="WFW22"/>
      <c r="WFX22"/>
      <c r="WFY22"/>
      <c r="WFZ22"/>
      <c r="WGA22"/>
      <c r="WGB22"/>
      <c r="WGC22"/>
      <c r="WGD22"/>
      <c r="WGE22"/>
      <c r="WGF22"/>
      <c r="WGG22"/>
      <c r="WGH22"/>
      <c r="WGI22"/>
      <c r="WGJ22"/>
      <c r="WGK22"/>
      <c r="WGL22"/>
      <c r="WGM22"/>
      <c r="WGN22"/>
      <c r="WGO22"/>
      <c r="WGP22"/>
      <c r="WGQ22"/>
      <c r="WGR22"/>
      <c r="WGS22"/>
      <c r="WGT22"/>
      <c r="WGU22"/>
      <c r="WGV22"/>
      <c r="WGW22"/>
      <c r="WGX22"/>
      <c r="WGY22"/>
      <c r="WGZ22"/>
      <c r="WHA22"/>
      <c r="WHB22"/>
      <c r="WHC22"/>
      <c r="WHD22"/>
      <c r="WHE22"/>
      <c r="WHF22"/>
      <c r="WHG22"/>
      <c r="WHH22"/>
      <c r="WHI22"/>
      <c r="WHJ22"/>
      <c r="WHK22"/>
      <c r="WHL22"/>
      <c r="WHM22"/>
      <c r="WHN22"/>
      <c r="WHO22"/>
      <c r="WHP22"/>
      <c r="WHQ22"/>
      <c r="WHR22"/>
      <c r="WHS22"/>
      <c r="WHT22"/>
      <c r="WHU22"/>
      <c r="WHV22"/>
      <c r="WHW22"/>
      <c r="WHX22"/>
      <c r="WHY22"/>
      <c r="WHZ22"/>
      <c r="WIA22"/>
      <c r="WIB22"/>
      <c r="WIC22"/>
      <c r="WID22"/>
      <c r="WIE22"/>
      <c r="WIF22"/>
      <c r="WIG22"/>
      <c r="WIH22"/>
      <c r="WII22"/>
      <c r="WIJ22"/>
      <c r="WIK22"/>
      <c r="WIL22"/>
      <c r="WIM22"/>
      <c r="WIN22"/>
      <c r="WIO22"/>
      <c r="WIP22"/>
      <c r="WIQ22"/>
      <c r="WIR22"/>
      <c r="WIS22"/>
      <c r="WIT22"/>
      <c r="WIU22"/>
      <c r="WIV22"/>
      <c r="WIW22"/>
      <c r="WIX22"/>
      <c r="WIY22"/>
      <c r="WIZ22"/>
      <c r="WJA22"/>
      <c r="WJB22"/>
      <c r="WJC22"/>
      <c r="WJD22"/>
      <c r="WJE22"/>
      <c r="WJF22"/>
      <c r="WJG22"/>
      <c r="WJH22"/>
      <c r="WJI22"/>
      <c r="WJJ22"/>
      <c r="WJK22"/>
      <c r="WJL22"/>
      <c r="WJM22"/>
      <c r="WJN22"/>
      <c r="WJO22"/>
      <c r="WJP22"/>
      <c r="WJQ22"/>
      <c r="WJR22"/>
      <c r="WJS22"/>
      <c r="WJT22"/>
      <c r="WJU22"/>
      <c r="WJV22"/>
      <c r="WJW22"/>
      <c r="WJX22"/>
      <c r="WJY22"/>
      <c r="WJZ22"/>
      <c r="WKA22"/>
      <c r="WKB22"/>
      <c r="WKC22"/>
      <c r="WKD22"/>
      <c r="WKE22"/>
      <c r="WKF22"/>
      <c r="WKG22"/>
      <c r="WKH22"/>
      <c r="WKI22"/>
      <c r="WKJ22"/>
      <c r="WKK22"/>
      <c r="WKL22"/>
      <c r="WKM22"/>
      <c r="WKN22"/>
      <c r="WKO22"/>
      <c r="WKP22"/>
      <c r="WKQ22"/>
      <c r="WKR22"/>
      <c r="WKS22"/>
      <c r="WKT22"/>
      <c r="WKU22"/>
      <c r="WKV22"/>
      <c r="WKW22"/>
      <c r="WKX22"/>
      <c r="WKY22"/>
      <c r="WKZ22"/>
      <c r="WLA22"/>
      <c r="WLB22"/>
      <c r="WLC22"/>
      <c r="WLD22"/>
      <c r="WLE22"/>
      <c r="WLF22"/>
      <c r="WLG22"/>
      <c r="WLH22"/>
      <c r="WLI22"/>
      <c r="WLJ22"/>
      <c r="WLK22"/>
      <c r="WLL22"/>
      <c r="WLM22"/>
      <c r="WLN22"/>
      <c r="WLO22"/>
      <c r="WLP22"/>
      <c r="WLQ22"/>
      <c r="WLR22"/>
      <c r="WLS22"/>
      <c r="WLT22"/>
      <c r="WLU22"/>
      <c r="WLV22"/>
      <c r="WLW22"/>
      <c r="WLX22"/>
      <c r="WLY22"/>
      <c r="WLZ22"/>
      <c r="WMA22"/>
      <c r="WMB22"/>
      <c r="WMC22"/>
      <c r="WMD22"/>
      <c r="WME22"/>
      <c r="WMF22"/>
      <c r="WMG22"/>
      <c r="WMH22"/>
      <c r="WMI22"/>
      <c r="WMJ22"/>
      <c r="WMK22"/>
      <c r="WML22"/>
      <c r="WMM22"/>
      <c r="WMN22"/>
      <c r="WMO22"/>
      <c r="WMP22"/>
      <c r="WMQ22"/>
      <c r="WMR22"/>
      <c r="WMS22"/>
      <c r="WMT22"/>
      <c r="WMU22"/>
      <c r="WMV22"/>
      <c r="WMW22"/>
      <c r="WMX22"/>
      <c r="WMY22"/>
      <c r="WMZ22"/>
      <c r="WNA22"/>
      <c r="WNB22"/>
      <c r="WNC22"/>
      <c r="WND22"/>
      <c r="WNE22"/>
      <c r="WNF22"/>
      <c r="WNG22"/>
      <c r="WNH22"/>
      <c r="WNI22"/>
      <c r="WNJ22"/>
      <c r="WNK22"/>
      <c r="WNL22"/>
      <c r="WNM22"/>
      <c r="WNN22"/>
      <c r="WNO22"/>
      <c r="WNP22"/>
      <c r="WNQ22"/>
      <c r="WNR22"/>
      <c r="WNS22"/>
      <c r="WNT22"/>
      <c r="WNU22"/>
      <c r="WNV22"/>
      <c r="WNW22"/>
      <c r="WNX22"/>
      <c r="WNY22"/>
      <c r="WNZ22"/>
      <c r="WOA22"/>
      <c r="WOB22"/>
      <c r="WOC22"/>
      <c r="WOD22"/>
      <c r="WOE22"/>
      <c r="WOF22"/>
      <c r="WOG22"/>
      <c r="WOH22"/>
      <c r="WOI22"/>
      <c r="WOJ22"/>
      <c r="WOK22"/>
      <c r="WOL22"/>
      <c r="WOM22"/>
      <c r="WON22"/>
      <c r="WOO22"/>
      <c r="WOP22"/>
      <c r="WOQ22"/>
      <c r="WOR22"/>
      <c r="WOS22"/>
      <c r="WOT22"/>
      <c r="WOU22"/>
      <c r="WOV22"/>
      <c r="WOW22"/>
      <c r="WOX22"/>
      <c r="WOY22"/>
      <c r="WOZ22"/>
      <c r="WPA22"/>
      <c r="WPB22"/>
      <c r="WPC22"/>
      <c r="WPD22"/>
      <c r="WPE22"/>
      <c r="WPF22"/>
      <c r="WPG22"/>
      <c r="WPH22"/>
      <c r="WPI22"/>
      <c r="WPJ22"/>
      <c r="WPK22"/>
      <c r="WPL22"/>
      <c r="WPM22"/>
      <c r="WPN22"/>
      <c r="WPO22"/>
      <c r="WPP22"/>
      <c r="WPQ22"/>
      <c r="WPR22"/>
      <c r="WPS22"/>
      <c r="WPT22"/>
      <c r="WPU22"/>
      <c r="WPV22"/>
      <c r="WPW22"/>
      <c r="WPX22"/>
      <c r="WPY22"/>
      <c r="WPZ22"/>
      <c r="WQA22"/>
      <c r="WQB22"/>
      <c r="WQC22"/>
      <c r="WQD22"/>
      <c r="WQE22"/>
      <c r="WQF22"/>
      <c r="WQG22"/>
      <c r="WQH22"/>
      <c r="WQI22"/>
      <c r="WQJ22"/>
      <c r="WQK22"/>
      <c r="WQL22"/>
      <c r="WQM22"/>
      <c r="WQN22"/>
      <c r="WQO22"/>
      <c r="WQP22"/>
      <c r="WQQ22"/>
      <c r="WQR22"/>
      <c r="WQS22"/>
      <c r="WQT22"/>
      <c r="WQU22"/>
      <c r="WQV22"/>
      <c r="WQW22"/>
      <c r="WQX22"/>
      <c r="WQY22"/>
      <c r="WQZ22"/>
      <c r="WRA22"/>
      <c r="WRB22"/>
      <c r="WRC22"/>
      <c r="WRD22"/>
      <c r="WRE22"/>
      <c r="WRF22"/>
      <c r="WRG22"/>
      <c r="WRH22"/>
      <c r="WRI22"/>
      <c r="WRJ22"/>
      <c r="WRK22"/>
      <c r="WRL22"/>
      <c r="WRM22"/>
      <c r="WRN22"/>
      <c r="WRO22"/>
      <c r="WRP22"/>
      <c r="WRQ22"/>
      <c r="WRR22"/>
      <c r="WRS22"/>
      <c r="WRT22"/>
      <c r="WRU22"/>
      <c r="WRV22"/>
      <c r="WRW22"/>
      <c r="WRX22"/>
      <c r="WRY22"/>
      <c r="WRZ22"/>
      <c r="WSA22"/>
      <c r="WSB22"/>
      <c r="WSC22"/>
      <c r="WSD22"/>
      <c r="WSE22"/>
      <c r="WSF22"/>
      <c r="WSG22"/>
      <c r="WSH22"/>
      <c r="WSI22"/>
      <c r="WSJ22"/>
      <c r="WSK22"/>
      <c r="WSL22"/>
      <c r="WSM22"/>
      <c r="WSN22"/>
      <c r="WSO22"/>
      <c r="WSP22"/>
      <c r="WSQ22"/>
      <c r="WSR22"/>
      <c r="WSS22"/>
      <c r="WST22"/>
      <c r="WSU22"/>
      <c r="WSV22"/>
      <c r="WSW22"/>
      <c r="WSX22"/>
      <c r="WSY22"/>
      <c r="WSZ22"/>
      <c r="WTA22"/>
      <c r="WTB22"/>
      <c r="WTC22"/>
      <c r="WTD22"/>
      <c r="WTE22"/>
      <c r="WTF22"/>
      <c r="WTG22"/>
      <c r="WTH22"/>
      <c r="WTI22"/>
      <c r="WTJ22"/>
      <c r="WTK22"/>
      <c r="WTL22"/>
      <c r="WTM22"/>
      <c r="WTN22"/>
      <c r="WTO22"/>
      <c r="WTP22"/>
      <c r="WTQ22"/>
      <c r="WTR22"/>
      <c r="WTS22"/>
      <c r="WTT22"/>
      <c r="WTU22"/>
      <c r="WTV22"/>
      <c r="WTW22"/>
      <c r="WTX22"/>
      <c r="WTY22"/>
      <c r="WTZ22"/>
      <c r="WUA22"/>
      <c r="WUB22"/>
      <c r="WUC22"/>
      <c r="WUD22"/>
      <c r="WUE22"/>
      <c r="WUF22"/>
      <c r="WUG22"/>
      <c r="WUH22"/>
      <c r="WUI22"/>
      <c r="WUJ22"/>
      <c r="WUK22"/>
      <c r="WUL22"/>
      <c r="WUM22"/>
      <c r="WUN22"/>
      <c r="WUO22"/>
      <c r="WUP22"/>
      <c r="WUQ22"/>
      <c r="WUR22"/>
      <c r="WUS22"/>
      <c r="WUT22"/>
      <c r="WUU22"/>
      <c r="WUV22"/>
      <c r="WUW22"/>
      <c r="WUX22"/>
      <c r="WUY22"/>
      <c r="WUZ22"/>
      <c r="WVA22"/>
      <c r="WVB22"/>
      <c r="WVC22"/>
      <c r="WVD22"/>
      <c r="WVE22"/>
      <c r="WVF22"/>
      <c r="WVG22"/>
      <c r="WVH22"/>
      <c r="WVI22"/>
      <c r="WVJ22"/>
      <c r="WVK22"/>
      <c r="WVL22"/>
      <c r="WVM22"/>
      <c r="WVN22"/>
      <c r="WVO22"/>
      <c r="WVP22"/>
      <c r="WVQ22"/>
      <c r="WVR22"/>
      <c r="WVS22"/>
      <c r="WVT22"/>
      <c r="WVU22"/>
      <c r="WVV22"/>
      <c r="WVW22"/>
      <c r="WVX22"/>
      <c r="WVY22"/>
      <c r="WVZ22"/>
      <c r="WWA22"/>
      <c r="WWB22"/>
      <c r="WWC22"/>
      <c r="WWD22"/>
      <c r="WWE22"/>
      <c r="WWF22"/>
      <c r="WWG22"/>
      <c r="WWH22"/>
      <c r="WWI22"/>
      <c r="WWJ22"/>
      <c r="WWK22"/>
      <c r="WWL22"/>
      <c r="WWM22"/>
      <c r="WWN22"/>
      <c r="WWO22"/>
      <c r="WWP22"/>
      <c r="WWQ22"/>
      <c r="WWR22"/>
      <c r="WWS22"/>
      <c r="WWT22"/>
      <c r="WWU22"/>
      <c r="WWV22"/>
      <c r="WWW22"/>
      <c r="WWX22"/>
      <c r="WWY22"/>
      <c r="WWZ22"/>
      <c r="WXA22"/>
      <c r="WXB22"/>
      <c r="WXC22"/>
      <c r="WXD22"/>
      <c r="WXE22"/>
      <c r="WXF22"/>
      <c r="WXG22"/>
      <c r="WXH22"/>
      <c r="WXI22"/>
      <c r="WXJ22"/>
      <c r="WXK22"/>
      <c r="WXL22"/>
      <c r="WXM22"/>
      <c r="WXN22"/>
      <c r="WXO22"/>
      <c r="WXP22"/>
      <c r="WXQ22"/>
      <c r="WXR22"/>
      <c r="WXS22"/>
      <c r="WXT22"/>
      <c r="WXU22"/>
      <c r="WXV22"/>
      <c r="WXW22"/>
      <c r="WXX22"/>
      <c r="WXY22"/>
      <c r="WXZ22"/>
      <c r="WYA22"/>
      <c r="WYB22"/>
      <c r="WYC22"/>
      <c r="WYD22"/>
      <c r="WYE22"/>
      <c r="WYF22"/>
      <c r="WYG22"/>
      <c r="WYH22"/>
      <c r="WYI22"/>
      <c r="WYJ22"/>
      <c r="WYK22"/>
      <c r="WYL22"/>
      <c r="WYM22"/>
      <c r="WYN22"/>
      <c r="WYO22"/>
      <c r="WYP22"/>
      <c r="WYQ22"/>
      <c r="WYR22"/>
      <c r="WYS22"/>
      <c r="WYT22"/>
      <c r="WYU22"/>
      <c r="WYV22"/>
      <c r="WYW22"/>
      <c r="WYX22"/>
      <c r="WYY22"/>
      <c r="WYZ22"/>
      <c r="WZA22"/>
      <c r="WZB22"/>
      <c r="WZC22"/>
      <c r="WZD22"/>
      <c r="WZE22"/>
      <c r="WZF22"/>
      <c r="WZG22"/>
      <c r="WZH22"/>
      <c r="WZI22"/>
      <c r="WZJ22"/>
      <c r="WZK22"/>
      <c r="WZL22"/>
      <c r="WZM22"/>
      <c r="WZN22"/>
      <c r="WZO22"/>
      <c r="WZP22"/>
      <c r="WZQ22"/>
      <c r="WZR22"/>
      <c r="WZS22"/>
      <c r="WZT22"/>
      <c r="WZU22"/>
      <c r="WZV22"/>
      <c r="WZW22"/>
      <c r="WZX22"/>
      <c r="WZY22"/>
      <c r="WZZ22"/>
      <c r="XAA22"/>
      <c r="XAB22"/>
      <c r="XAC22"/>
      <c r="XAD22"/>
      <c r="XAE22"/>
      <c r="XAF22"/>
      <c r="XAG22"/>
      <c r="XAH22"/>
      <c r="XAI22"/>
      <c r="XAJ22"/>
      <c r="XAK22"/>
      <c r="XAL22"/>
      <c r="XAM22"/>
      <c r="XAN22"/>
      <c r="XAO22"/>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1:16384" ht="15.75" customHeight="1" x14ac:dyDescent="0.35">
      <c r="A23" s="297" t="s">
        <v>818</v>
      </c>
      <c r="B23" s="156"/>
      <c r="C23" s="156"/>
      <c r="M23" s="466"/>
      <c r="N23" s="466"/>
      <c r="O23" s="466"/>
    </row>
    <row r="24" spans="1:16384" s="149" customFormat="1" ht="34.5" customHeight="1" x14ac:dyDescent="0.35">
      <c r="A24" s="467" t="s">
        <v>1049</v>
      </c>
      <c r="B24" s="467"/>
      <c r="C24" s="467"/>
      <c r="D24"/>
      <c r="E24"/>
      <c r="F24"/>
      <c r="G24"/>
      <c r="H24"/>
      <c r="I24"/>
      <c r="J24"/>
      <c r="K24"/>
      <c r="L24"/>
      <c r="M24" s="466"/>
      <c r="N24" s="466"/>
      <c r="O24" s="466"/>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pans="1:16384" s="149" customFormat="1" ht="33.75" customHeight="1" x14ac:dyDescent="0.35">
      <c r="A25" s="467" t="s">
        <v>929</v>
      </c>
      <c r="B25" s="467"/>
      <c r="C25" s="467"/>
      <c r="D25"/>
      <c r="E25"/>
      <c r="F25"/>
      <c r="G25"/>
      <c r="H25"/>
      <c r="I25"/>
      <c r="J25"/>
      <c r="K25"/>
      <c r="L25"/>
      <c r="M25" s="466"/>
      <c r="N25" s="466"/>
      <c r="O25" s="466"/>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pans="1:16384" s="149" customFormat="1" x14ac:dyDescent="0.35">
      <c r="A26" s="163" t="s">
        <v>819</v>
      </c>
      <c r="B26" s="163"/>
      <c r="C26" s="167"/>
      <c r="D26"/>
      <c r="E26"/>
      <c r="F26"/>
      <c r="G26"/>
      <c r="H26"/>
      <c r="I26"/>
      <c r="J26"/>
      <c r="K26"/>
      <c r="L26"/>
      <c r="M26" s="466"/>
      <c r="N26" s="466"/>
      <c r="O26" s="46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pans="1:16384" s="149" customFormat="1" ht="30.75" customHeight="1" x14ac:dyDescent="0.35">
      <c r="A27" s="467" t="s">
        <v>930</v>
      </c>
      <c r="B27" s="467"/>
      <c r="C27" s="467"/>
      <c r="D27"/>
      <c r="E27"/>
      <c r="F27"/>
      <c r="G27"/>
      <c r="H27"/>
      <c r="I27"/>
      <c r="J27"/>
      <c r="K27"/>
      <c r="L27"/>
      <c r="M27" s="466"/>
      <c r="N27" s="466"/>
      <c r="O27" s="466"/>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c r="ASA27"/>
      <c r="ASB27"/>
      <c r="ASC27"/>
      <c r="ASD27"/>
      <c r="ASE27"/>
      <c r="ASF27"/>
      <c r="ASG27"/>
      <c r="ASH27"/>
      <c r="ASI27"/>
      <c r="ASJ27"/>
      <c r="ASK27"/>
      <c r="ASL27"/>
      <c r="ASM27"/>
      <c r="ASN27"/>
      <c r="ASO27"/>
      <c r="ASP27"/>
      <c r="ASQ27"/>
      <c r="ASR27"/>
      <c r="ASS27"/>
      <c r="AST27"/>
      <c r="ASU27"/>
      <c r="ASV27"/>
      <c r="ASW27"/>
      <c r="ASX27"/>
      <c r="ASY27"/>
      <c r="ASZ27"/>
      <c r="ATA27"/>
      <c r="ATB27"/>
      <c r="ATC27"/>
      <c r="ATD27"/>
      <c r="ATE27"/>
      <c r="ATF27"/>
      <c r="ATG27"/>
      <c r="ATH27"/>
      <c r="ATI27"/>
      <c r="ATJ27"/>
      <c r="ATK27"/>
      <c r="ATL27"/>
      <c r="ATM27"/>
      <c r="ATN27"/>
      <c r="ATO27"/>
      <c r="ATP27"/>
      <c r="ATQ27"/>
      <c r="ATR27"/>
      <c r="ATS27"/>
      <c r="ATT27"/>
      <c r="ATU27"/>
      <c r="ATV27"/>
      <c r="ATW27"/>
      <c r="ATX27"/>
      <c r="ATY27"/>
      <c r="ATZ27"/>
      <c r="AUA27"/>
      <c r="AUB27"/>
      <c r="AUC27"/>
      <c r="AUD27"/>
      <c r="AUE27"/>
      <c r="AUF27"/>
      <c r="AUG27"/>
      <c r="AUH27"/>
      <c r="AUI27"/>
      <c r="AUJ27"/>
      <c r="AUK27"/>
      <c r="AUL27"/>
      <c r="AUM27"/>
      <c r="AUN27"/>
      <c r="AUO27"/>
      <c r="AUP27"/>
      <c r="AUQ27"/>
      <c r="AUR27"/>
      <c r="AUS27"/>
      <c r="AUT27"/>
      <c r="AUU27"/>
      <c r="AUV27"/>
      <c r="AUW27"/>
      <c r="AUX27"/>
      <c r="AUY27"/>
      <c r="AUZ27"/>
      <c r="AVA27"/>
      <c r="AVB27"/>
      <c r="AVC27"/>
      <c r="AVD27"/>
      <c r="AVE27"/>
      <c r="AVF27"/>
      <c r="AVG27"/>
      <c r="AVH27"/>
      <c r="AVI27"/>
      <c r="AVJ27"/>
      <c r="AVK27"/>
      <c r="AVL27"/>
      <c r="AVM27"/>
      <c r="AVN27"/>
      <c r="AVO27"/>
      <c r="AVP27"/>
      <c r="AVQ27"/>
      <c r="AVR27"/>
      <c r="AVS27"/>
      <c r="AVT27"/>
      <c r="AVU27"/>
      <c r="AVV27"/>
      <c r="AVW27"/>
      <c r="AVX27"/>
      <c r="AVY27"/>
      <c r="AVZ27"/>
      <c r="AWA27"/>
      <c r="AWB27"/>
      <c r="AWC27"/>
      <c r="AWD27"/>
      <c r="AWE27"/>
      <c r="AWF27"/>
      <c r="AWG27"/>
      <c r="AWH27"/>
      <c r="AWI27"/>
      <c r="AWJ27"/>
      <c r="AWK27"/>
      <c r="AWL27"/>
      <c r="AWM27"/>
      <c r="AWN27"/>
      <c r="AWO27"/>
      <c r="AWP27"/>
      <c r="AWQ27"/>
      <c r="AWR27"/>
      <c r="AWS27"/>
      <c r="AWT27"/>
      <c r="AWU27"/>
      <c r="AWV27"/>
      <c r="AWW27"/>
      <c r="AWX27"/>
      <c r="AWY27"/>
      <c r="AWZ27"/>
      <c r="AXA27"/>
      <c r="AXB27"/>
      <c r="AXC27"/>
      <c r="AXD27"/>
      <c r="AXE27"/>
      <c r="AXF27"/>
      <c r="AXG27"/>
      <c r="AXH27"/>
      <c r="AXI27"/>
      <c r="AXJ27"/>
      <c r="AXK27"/>
      <c r="AXL27"/>
      <c r="AXM27"/>
      <c r="AXN27"/>
      <c r="AXO27"/>
      <c r="AXP27"/>
      <c r="AXQ27"/>
      <c r="AXR27"/>
      <c r="AXS27"/>
      <c r="AXT27"/>
      <c r="AXU27"/>
      <c r="AXV27"/>
      <c r="AXW27"/>
      <c r="AXX27"/>
      <c r="AXY27"/>
      <c r="AXZ27"/>
      <c r="AYA27"/>
      <c r="AYB27"/>
      <c r="AYC27"/>
      <c r="AYD27"/>
      <c r="AYE27"/>
      <c r="AYF27"/>
      <c r="AYG27"/>
      <c r="AYH27"/>
      <c r="AYI27"/>
      <c r="AYJ27"/>
      <c r="AYK27"/>
      <c r="AYL27"/>
      <c r="AYM27"/>
      <c r="AYN27"/>
      <c r="AYO27"/>
      <c r="AYP27"/>
      <c r="AYQ27"/>
      <c r="AYR27"/>
      <c r="AYS27"/>
      <c r="AYT27"/>
      <c r="AYU27"/>
      <c r="AYV27"/>
      <c r="AYW27"/>
      <c r="AYX27"/>
      <c r="AYY27"/>
      <c r="AYZ27"/>
      <c r="AZA27"/>
      <c r="AZB27"/>
      <c r="AZC27"/>
      <c r="AZD27"/>
      <c r="AZE27"/>
      <c r="AZF27"/>
      <c r="AZG27"/>
      <c r="AZH27"/>
      <c r="AZI27"/>
      <c r="AZJ27"/>
      <c r="AZK27"/>
      <c r="AZL27"/>
      <c r="AZM27"/>
      <c r="AZN27"/>
      <c r="AZO27"/>
      <c r="AZP27"/>
      <c r="AZQ27"/>
      <c r="AZR27"/>
      <c r="AZS27"/>
      <c r="AZT27"/>
      <c r="AZU27"/>
      <c r="AZV27"/>
      <c r="AZW27"/>
      <c r="AZX27"/>
      <c r="AZY27"/>
      <c r="AZZ27"/>
      <c r="BAA27"/>
      <c r="BAB27"/>
      <c r="BAC27"/>
      <c r="BAD27"/>
      <c r="BAE27"/>
      <c r="BAF27"/>
      <c r="BAG27"/>
      <c r="BAH27"/>
      <c r="BAI27"/>
      <c r="BAJ27"/>
      <c r="BAK27"/>
      <c r="BAL27"/>
      <c r="BAM27"/>
      <c r="BAN27"/>
      <c r="BAO27"/>
      <c r="BAP27"/>
      <c r="BAQ27"/>
      <c r="BAR27"/>
      <c r="BAS27"/>
      <c r="BAT27"/>
      <c r="BAU27"/>
      <c r="BAV27"/>
      <c r="BAW27"/>
      <c r="BAX27"/>
      <c r="BAY27"/>
      <c r="BAZ27"/>
      <c r="BBA27"/>
      <c r="BBB27"/>
      <c r="BBC27"/>
      <c r="BBD27"/>
      <c r="BBE27"/>
      <c r="BBF27"/>
      <c r="BBG27"/>
      <c r="BBH27"/>
      <c r="BBI27"/>
      <c r="BBJ27"/>
      <c r="BBK27"/>
      <c r="BBL27"/>
      <c r="BBM27"/>
      <c r="BBN27"/>
      <c r="BBO27"/>
      <c r="BBP27"/>
      <c r="BBQ27"/>
      <c r="BBR27"/>
      <c r="BBS27"/>
      <c r="BBT27"/>
      <c r="BBU27"/>
      <c r="BBV27"/>
      <c r="BBW27"/>
      <c r="BBX27"/>
      <c r="BBY27"/>
      <c r="BBZ27"/>
      <c r="BCA27"/>
      <c r="BCB27"/>
      <c r="BCC27"/>
      <c r="BCD27"/>
      <c r="BCE27"/>
      <c r="BCF27"/>
      <c r="BCG27"/>
      <c r="BCH27"/>
      <c r="BCI27"/>
      <c r="BCJ27"/>
      <c r="BCK27"/>
      <c r="BCL27"/>
      <c r="BCM27"/>
      <c r="BCN27"/>
      <c r="BCO27"/>
      <c r="BCP27"/>
      <c r="BCQ27"/>
      <c r="BCR27"/>
      <c r="BCS27"/>
      <c r="BCT27"/>
      <c r="BCU27"/>
      <c r="BCV27"/>
      <c r="BCW27"/>
      <c r="BCX27"/>
      <c r="BCY27"/>
      <c r="BCZ27"/>
      <c r="BDA27"/>
      <c r="BDB27"/>
      <c r="BDC27"/>
      <c r="BDD27"/>
      <c r="BDE27"/>
      <c r="BDF27"/>
      <c r="BDG27"/>
      <c r="BDH27"/>
      <c r="BDI27"/>
      <c r="BDJ27"/>
      <c r="BDK27"/>
      <c r="BDL27"/>
      <c r="BDM27"/>
      <c r="BDN27"/>
      <c r="BDO27"/>
      <c r="BDP27"/>
      <c r="BDQ27"/>
      <c r="BDR27"/>
      <c r="BDS27"/>
      <c r="BDT27"/>
      <c r="BDU27"/>
      <c r="BDV27"/>
      <c r="BDW27"/>
      <c r="BDX27"/>
      <c r="BDY27"/>
      <c r="BDZ27"/>
      <c r="BEA27"/>
      <c r="BEB27"/>
      <c r="BEC27"/>
      <c r="BED27"/>
      <c r="BEE27"/>
      <c r="BEF27"/>
      <c r="BEG27"/>
      <c r="BEH27"/>
      <c r="BEI27"/>
      <c r="BEJ27"/>
      <c r="BEK27"/>
      <c r="BEL27"/>
      <c r="BEM27"/>
      <c r="BEN27"/>
      <c r="BEO27"/>
      <c r="BEP27"/>
      <c r="BEQ27"/>
      <c r="BER27"/>
      <c r="BES27"/>
      <c r="BET27"/>
      <c r="BEU27"/>
      <c r="BEV27"/>
      <c r="BEW27"/>
      <c r="BEX27"/>
      <c r="BEY27"/>
      <c r="BEZ27"/>
      <c r="BFA27"/>
      <c r="BFB27"/>
      <c r="BFC27"/>
      <c r="BFD27"/>
      <c r="BFE27"/>
      <c r="BFF27"/>
      <c r="BFG27"/>
      <c r="BFH27"/>
      <c r="BFI27"/>
      <c r="BFJ27"/>
      <c r="BFK27"/>
      <c r="BFL27"/>
      <c r="BFM27"/>
      <c r="BFN27"/>
      <c r="BFO27"/>
      <c r="BFP27"/>
      <c r="BFQ27"/>
      <c r="BFR27"/>
      <c r="BFS27"/>
      <c r="BFT27"/>
      <c r="BFU27"/>
      <c r="BFV27"/>
      <c r="BFW27"/>
      <c r="BFX27"/>
      <c r="BFY27"/>
      <c r="BFZ27"/>
      <c r="BGA27"/>
      <c r="BGB27"/>
      <c r="BGC27"/>
      <c r="BGD27"/>
      <c r="BGE27"/>
      <c r="BGF27"/>
      <c r="BGG27"/>
      <c r="BGH27"/>
      <c r="BGI27"/>
      <c r="BGJ27"/>
      <c r="BGK27"/>
      <c r="BGL27"/>
      <c r="BGM27"/>
      <c r="BGN27"/>
      <c r="BGO27"/>
      <c r="BGP27"/>
      <c r="BGQ27"/>
      <c r="BGR27"/>
      <c r="BGS27"/>
      <c r="BGT27"/>
      <c r="BGU27"/>
      <c r="BGV27"/>
      <c r="BGW27"/>
      <c r="BGX27"/>
      <c r="BGY27"/>
      <c r="BGZ27"/>
      <c r="BHA27"/>
      <c r="BHB27"/>
      <c r="BHC27"/>
      <c r="BHD27"/>
      <c r="BHE27"/>
      <c r="BHF27"/>
      <c r="BHG27"/>
      <c r="BHH27"/>
      <c r="BHI27"/>
      <c r="BHJ27"/>
      <c r="BHK27"/>
      <c r="BHL27"/>
      <c r="BHM27"/>
      <c r="BHN27"/>
      <c r="BHO27"/>
      <c r="BHP27"/>
      <c r="BHQ27"/>
      <c r="BHR27"/>
      <c r="BHS27"/>
      <c r="BHT27"/>
      <c r="BHU27"/>
      <c r="BHV27"/>
      <c r="BHW27"/>
      <c r="BHX27"/>
      <c r="BHY27"/>
      <c r="BHZ27"/>
      <c r="BIA27"/>
      <c r="BIB27"/>
      <c r="BIC27"/>
      <c r="BID27"/>
      <c r="BIE27"/>
      <c r="BIF27"/>
      <c r="BIG27"/>
      <c r="BIH27"/>
      <c r="BII27"/>
      <c r="BIJ27"/>
      <c r="BIK27"/>
      <c r="BIL27"/>
      <c r="BIM27"/>
      <c r="BIN27"/>
      <c r="BIO27"/>
      <c r="BIP27"/>
      <c r="BIQ27"/>
      <c r="BIR27"/>
      <c r="BIS27"/>
      <c r="BIT27"/>
      <c r="BIU27"/>
      <c r="BIV27"/>
      <c r="BIW27"/>
      <c r="BIX27"/>
      <c r="BIY27"/>
      <c r="BIZ27"/>
      <c r="BJA27"/>
      <c r="BJB27"/>
      <c r="BJC27"/>
      <c r="BJD27"/>
      <c r="BJE27"/>
      <c r="BJF27"/>
      <c r="BJG27"/>
      <c r="BJH27"/>
      <c r="BJI27"/>
      <c r="BJJ27"/>
      <c r="BJK27"/>
      <c r="BJL27"/>
      <c r="BJM27"/>
      <c r="BJN27"/>
      <c r="BJO27"/>
      <c r="BJP27"/>
      <c r="BJQ27"/>
      <c r="BJR27"/>
      <c r="BJS27"/>
      <c r="BJT27"/>
      <c r="BJU27"/>
      <c r="BJV27"/>
      <c r="BJW27"/>
      <c r="BJX27"/>
      <c r="BJY27"/>
      <c r="BJZ27"/>
      <c r="BKA27"/>
      <c r="BKB27"/>
      <c r="BKC27"/>
      <c r="BKD27"/>
      <c r="BKE27"/>
      <c r="BKF27"/>
      <c r="BKG27"/>
      <c r="BKH27"/>
      <c r="BKI27"/>
      <c r="BKJ27"/>
      <c r="BKK27"/>
      <c r="BKL27"/>
      <c r="BKM27"/>
      <c r="BKN27"/>
      <c r="BKO27"/>
      <c r="BKP27"/>
      <c r="BKQ27"/>
      <c r="BKR27"/>
      <c r="BKS27"/>
      <c r="BKT27"/>
      <c r="BKU27"/>
      <c r="BKV27"/>
      <c r="BKW27"/>
      <c r="BKX27"/>
      <c r="BKY27"/>
      <c r="BKZ27"/>
      <c r="BLA27"/>
      <c r="BLB27"/>
      <c r="BLC27"/>
      <c r="BLD27"/>
      <c r="BLE27"/>
      <c r="BLF27"/>
      <c r="BLG27"/>
      <c r="BLH27"/>
      <c r="BLI27"/>
      <c r="BLJ27"/>
      <c r="BLK27"/>
      <c r="BLL27"/>
      <c r="BLM27"/>
      <c r="BLN27"/>
      <c r="BLO27"/>
      <c r="BLP27"/>
      <c r="BLQ27"/>
      <c r="BLR27"/>
      <c r="BLS27"/>
      <c r="BLT27"/>
      <c r="BLU27"/>
      <c r="BLV27"/>
      <c r="BLW27"/>
      <c r="BLX27"/>
      <c r="BLY27"/>
      <c r="BLZ27"/>
      <c r="BMA27"/>
      <c r="BMB27"/>
      <c r="BMC27"/>
      <c r="BMD27"/>
      <c r="BME27"/>
      <c r="BMF27"/>
      <c r="BMG27"/>
      <c r="BMH27"/>
      <c r="BMI27"/>
      <c r="BMJ27"/>
      <c r="BMK27"/>
      <c r="BML27"/>
      <c r="BMM27"/>
      <c r="BMN27"/>
      <c r="BMO27"/>
      <c r="BMP27"/>
      <c r="BMQ27"/>
      <c r="BMR27"/>
      <c r="BMS27"/>
      <c r="BMT27"/>
      <c r="BMU27"/>
      <c r="BMV27"/>
      <c r="BMW27"/>
      <c r="BMX27"/>
      <c r="BMY27"/>
      <c r="BMZ27"/>
      <c r="BNA27"/>
      <c r="BNB27"/>
      <c r="BNC27"/>
      <c r="BND27"/>
      <c r="BNE27"/>
      <c r="BNF27"/>
      <c r="BNG27"/>
      <c r="BNH27"/>
      <c r="BNI27"/>
      <c r="BNJ27"/>
      <c r="BNK27"/>
      <c r="BNL27"/>
      <c r="BNM27"/>
      <c r="BNN27"/>
      <c r="BNO27"/>
      <c r="BNP27"/>
      <c r="BNQ27"/>
      <c r="BNR27"/>
      <c r="BNS27"/>
      <c r="BNT27"/>
      <c r="BNU27"/>
      <c r="BNV27"/>
      <c r="BNW27"/>
      <c r="BNX27"/>
      <c r="BNY27"/>
      <c r="BNZ27"/>
      <c r="BOA27"/>
      <c r="BOB27"/>
      <c r="BOC27"/>
      <c r="BOD27"/>
      <c r="BOE27"/>
      <c r="BOF27"/>
      <c r="BOG27"/>
      <c r="BOH27"/>
      <c r="BOI27"/>
      <c r="BOJ27"/>
      <c r="BOK27"/>
      <c r="BOL27"/>
      <c r="BOM27"/>
      <c r="BON27"/>
      <c r="BOO27"/>
      <c r="BOP27"/>
      <c r="BOQ27"/>
      <c r="BOR27"/>
      <c r="BOS27"/>
      <c r="BOT27"/>
      <c r="BOU27"/>
      <c r="BOV27"/>
      <c r="BOW27"/>
      <c r="BOX27"/>
      <c r="BOY27"/>
      <c r="BOZ27"/>
      <c r="BPA27"/>
      <c r="BPB27"/>
      <c r="BPC27"/>
      <c r="BPD27"/>
      <c r="BPE27"/>
      <c r="BPF27"/>
      <c r="BPG27"/>
      <c r="BPH27"/>
      <c r="BPI27"/>
      <c r="BPJ27"/>
      <c r="BPK27"/>
      <c r="BPL27"/>
      <c r="BPM27"/>
      <c r="BPN27"/>
      <c r="BPO27"/>
      <c r="BPP27"/>
      <c r="BPQ27"/>
      <c r="BPR27"/>
      <c r="BPS27"/>
      <c r="BPT27"/>
      <c r="BPU27"/>
      <c r="BPV27"/>
      <c r="BPW27"/>
      <c r="BPX27"/>
      <c r="BPY27"/>
      <c r="BPZ27"/>
      <c r="BQA27"/>
      <c r="BQB27"/>
      <c r="BQC27"/>
      <c r="BQD27"/>
      <c r="BQE27"/>
      <c r="BQF27"/>
      <c r="BQG27"/>
      <c r="BQH27"/>
      <c r="BQI27"/>
      <c r="BQJ27"/>
      <c r="BQK27"/>
      <c r="BQL27"/>
      <c r="BQM27"/>
      <c r="BQN27"/>
      <c r="BQO27"/>
      <c r="BQP27"/>
      <c r="BQQ27"/>
      <c r="BQR27"/>
      <c r="BQS27"/>
      <c r="BQT27"/>
      <c r="BQU27"/>
      <c r="BQV27"/>
      <c r="BQW27"/>
      <c r="BQX27"/>
      <c r="BQY27"/>
      <c r="BQZ27"/>
      <c r="BRA27"/>
      <c r="BRB27"/>
      <c r="BRC27"/>
      <c r="BRD27"/>
      <c r="BRE27"/>
      <c r="BRF27"/>
      <c r="BRG27"/>
      <c r="BRH27"/>
      <c r="BRI27"/>
      <c r="BRJ27"/>
      <c r="BRK27"/>
      <c r="BRL27"/>
      <c r="BRM27"/>
      <c r="BRN27"/>
      <c r="BRO27"/>
      <c r="BRP27"/>
      <c r="BRQ27"/>
      <c r="BRR27"/>
      <c r="BRS27"/>
      <c r="BRT27"/>
      <c r="BRU27"/>
      <c r="BRV27"/>
      <c r="BRW27"/>
      <c r="BRX27"/>
      <c r="BRY27"/>
      <c r="BRZ27"/>
      <c r="BSA27"/>
      <c r="BSB27"/>
      <c r="BSC27"/>
      <c r="BSD27"/>
      <c r="BSE27"/>
      <c r="BSF27"/>
      <c r="BSG27"/>
      <c r="BSH27"/>
      <c r="BSI27"/>
      <c r="BSJ27"/>
      <c r="BSK27"/>
      <c r="BSL27"/>
      <c r="BSM27"/>
      <c r="BSN27"/>
      <c r="BSO27"/>
      <c r="BSP27"/>
      <c r="BSQ27"/>
      <c r="BSR27"/>
      <c r="BSS27"/>
      <c r="BST27"/>
      <c r="BSU27"/>
      <c r="BSV27"/>
      <c r="BSW27"/>
      <c r="BSX27"/>
      <c r="BSY27"/>
      <c r="BSZ27"/>
      <c r="BTA27"/>
      <c r="BTB27"/>
      <c r="BTC27"/>
      <c r="BTD27"/>
      <c r="BTE27"/>
      <c r="BTF27"/>
      <c r="BTG27"/>
      <c r="BTH27"/>
      <c r="BTI27"/>
      <c r="BTJ27"/>
      <c r="BTK27"/>
      <c r="BTL27"/>
      <c r="BTM27"/>
      <c r="BTN27"/>
      <c r="BTO27"/>
      <c r="BTP27"/>
      <c r="BTQ27"/>
      <c r="BTR27"/>
      <c r="BTS27"/>
      <c r="BTT27"/>
      <c r="BTU27"/>
      <c r="BTV27"/>
      <c r="BTW27"/>
      <c r="BTX27"/>
      <c r="BTY27"/>
      <c r="BTZ27"/>
      <c r="BUA27"/>
      <c r="BUB27"/>
      <c r="BUC27"/>
      <c r="BUD27"/>
      <c r="BUE27"/>
      <c r="BUF27"/>
      <c r="BUG27"/>
      <c r="BUH27"/>
      <c r="BUI27"/>
      <c r="BUJ27"/>
      <c r="BUK27"/>
      <c r="BUL27"/>
      <c r="BUM27"/>
      <c r="BUN27"/>
      <c r="BUO27"/>
      <c r="BUP27"/>
      <c r="BUQ27"/>
      <c r="BUR27"/>
      <c r="BUS27"/>
      <c r="BUT27"/>
      <c r="BUU27"/>
      <c r="BUV27"/>
      <c r="BUW27"/>
      <c r="BUX27"/>
      <c r="BUY27"/>
      <c r="BUZ27"/>
      <c r="BVA27"/>
      <c r="BVB27"/>
      <c r="BVC27"/>
      <c r="BVD27"/>
      <c r="BVE27"/>
      <c r="BVF27"/>
      <c r="BVG27"/>
      <c r="BVH27"/>
      <c r="BVI27"/>
      <c r="BVJ27"/>
      <c r="BVK27"/>
      <c r="BVL27"/>
      <c r="BVM27"/>
      <c r="BVN27"/>
      <c r="BVO27"/>
      <c r="BVP27"/>
      <c r="BVQ27"/>
      <c r="BVR27"/>
      <c r="BVS27"/>
      <c r="BVT27"/>
      <c r="BVU27"/>
      <c r="BVV27"/>
      <c r="BVW27"/>
      <c r="BVX27"/>
      <c r="BVY27"/>
      <c r="BVZ27"/>
      <c r="BWA27"/>
      <c r="BWB27"/>
      <c r="BWC27"/>
      <c r="BWD27"/>
      <c r="BWE27"/>
      <c r="BWF27"/>
      <c r="BWG27"/>
      <c r="BWH27"/>
      <c r="BWI27"/>
      <c r="BWJ27"/>
      <c r="BWK27"/>
      <c r="BWL27"/>
      <c r="BWM27"/>
      <c r="BWN27"/>
      <c r="BWO27"/>
      <c r="BWP27"/>
      <c r="BWQ27"/>
      <c r="BWR27"/>
      <c r="BWS27"/>
      <c r="BWT27"/>
      <c r="BWU27"/>
      <c r="BWV27"/>
      <c r="BWW27"/>
      <c r="BWX27"/>
      <c r="BWY27"/>
      <c r="BWZ27"/>
      <c r="BXA27"/>
      <c r="BXB27"/>
      <c r="BXC27"/>
      <c r="BXD27"/>
      <c r="BXE27"/>
      <c r="BXF27"/>
      <c r="BXG27"/>
      <c r="BXH27"/>
      <c r="BXI27"/>
      <c r="BXJ27"/>
      <c r="BXK27"/>
      <c r="BXL27"/>
      <c r="BXM27"/>
      <c r="BXN27"/>
      <c r="BXO27"/>
      <c r="BXP27"/>
      <c r="BXQ27"/>
      <c r="BXR27"/>
      <c r="BXS27"/>
      <c r="BXT27"/>
      <c r="BXU27"/>
      <c r="BXV27"/>
      <c r="BXW27"/>
      <c r="BXX27"/>
      <c r="BXY27"/>
      <c r="BXZ27"/>
      <c r="BYA27"/>
      <c r="BYB27"/>
      <c r="BYC27"/>
      <c r="BYD27"/>
      <c r="BYE27"/>
      <c r="BYF27"/>
      <c r="BYG27"/>
      <c r="BYH27"/>
      <c r="BYI27"/>
      <c r="BYJ27"/>
      <c r="BYK27"/>
      <c r="BYL27"/>
      <c r="BYM27"/>
      <c r="BYN27"/>
      <c r="BYO27"/>
      <c r="BYP27"/>
      <c r="BYQ27"/>
      <c r="BYR27"/>
      <c r="BYS27"/>
      <c r="BYT27"/>
      <c r="BYU27"/>
      <c r="BYV27"/>
      <c r="BYW27"/>
      <c r="BYX27"/>
      <c r="BYY27"/>
      <c r="BYZ27"/>
      <c r="BZA27"/>
      <c r="BZB27"/>
      <c r="BZC27"/>
      <c r="BZD27"/>
      <c r="BZE27"/>
      <c r="BZF27"/>
      <c r="BZG27"/>
      <c r="BZH27"/>
      <c r="BZI27"/>
      <c r="BZJ27"/>
      <c r="BZK27"/>
      <c r="BZL27"/>
      <c r="BZM27"/>
      <c r="BZN27"/>
      <c r="BZO27"/>
      <c r="BZP27"/>
      <c r="BZQ27"/>
      <c r="BZR27"/>
      <c r="BZS27"/>
      <c r="BZT27"/>
      <c r="BZU27"/>
      <c r="BZV27"/>
      <c r="BZW27"/>
      <c r="BZX27"/>
      <c r="BZY27"/>
      <c r="BZZ27"/>
      <c r="CAA27"/>
      <c r="CAB27"/>
      <c r="CAC27"/>
      <c r="CAD27"/>
      <c r="CAE27"/>
      <c r="CAF27"/>
      <c r="CAG27"/>
      <c r="CAH27"/>
      <c r="CAI27"/>
      <c r="CAJ27"/>
      <c r="CAK27"/>
      <c r="CAL27"/>
      <c r="CAM27"/>
      <c r="CAN27"/>
      <c r="CAO27"/>
      <c r="CAP27"/>
      <c r="CAQ27"/>
      <c r="CAR27"/>
      <c r="CAS27"/>
      <c r="CAT27"/>
      <c r="CAU27"/>
      <c r="CAV27"/>
      <c r="CAW27"/>
      <c r="CAX27"/>
      <c r="CAY27"/>
      <c r="CAZ27"/>
      <c r="CBA27"/>
      <c r="CBB27"/>
      <c r="CBC27"/>
      <c r="CBD27"/>
      <c r="CBE27"/>
      <c r="CBF27"/>
      <c r="CBG27"/>
      <c r="CBH27"/>
      <c r="CBI27"/>
      <c r="CBJ27"/>
      <c r="CBK27"/>
      <c r="CBL27"/>
      <c r="CBM27"/>
      <c r="CBN27"/>
      <c r="CBO27"/>
      <c r="CBP27"/>
      <c r="CBQ27"/>
      <c r="CBR27"/>
      <c r="CBS27"/>
      <c r="CBT27"/>
      <c r="CBU27"/>
      <c r="CBV27"/>
      <c r="CBW27"/>
      <c r="CBX27"/>
      <c r="CBY27"/>
      <c r="CBZ27"/>
      <c r="CCA27"/>
      <c r="CCB27"/>
      <c r="CCC27"/>
      <c r="CCD27"/>
      <c r="CCE27"/>
      <c r="CCF27"/>
      <c r="CCG27"/>
      <c r="CCH27"/>
      <c r="CCI27"/>
      <c r="CCJ27"/>
      <c r="CCK27"/>
      <c r="CCL27"/>
      <c r="CCM27"/>
      <c r="CCN27"/>
      <c r="CCO27"/>
      <c r="CCP27"/>
      <c r="CCQ27"/>
      <c r="CCR27"/>
      <c r="CCS27"/>
      <c r="CCT27"/>
      <c r="CCU27"/>
      <c r="CCV27"/>
      <c r="CCW27"/>
      <c r="CCX27"/>
      <c r="CCY27"/>
      <c r="CCZ27"/>
      <c r="CDA27"/>
      <c r="CDB27"/>
      <c r="CDC27"/>
      <c r="CDD27"/>
      <c r="CDE27"/>
      <c r="CDF27"/>
      <c r="CDG27"/>
      <c r="CDH27"/>
      <c r="CDI27"/>
      <c r="CDJ27"/>
      <c r="CDK27"/>
      <c r="CDL27"/>
      <c r="CDM27"/>
      <c r="CDN27"/>
      <c r="CDO27"/>
      <c r="CDP27"/>
      <c r="CDQ27"/>
      <c r="CDR27"/>
      <c r="CDS27"/>
      <c r="CDT27"/>
      <c r="CDU27"/>
      <c r="CDV27"/>
      <c r="CDW27"/>
      <c r="CDX27"/>
      <c r="CDY27"/>
      <c r="CDZ27"/>
      <c r="CEA27"/>
      <c r="CEB27"/>
      <c r="CEC27"/>
      <c r="CED27"/>
      <c r="CEE27"/>
      <c r="CEF27"/>
      <c r="CEG27"/>
      <c r="CEH27"/>
      <c r="CEI27"/>
      <c r="CEJ27"/>
      <c r="CEK27"/>
      <c r="CEL27"/>
      <c r="CEM27"/>
      <c r="CEN27"/>
      <c r="CEO27"/>
      <c r="CEP27"/>
      <c r="CEQ27"/>
      <c r="CER27"/>
      <c r="CES27"/>
      <c r="CET27"/>
      <c r="CEU27"/>
      <c r="CEV27"/>
      <c r="CEW27"/>
      <c r="CEX27"/>
      <c r="CEY27"/>
      <c r="CEZ27"/>
      <c r="CFA27"/>
      <c r="CFB27"/>
      <c r="CFC27"/>
      <c r="CFD27"/>
      <c r="CFE27"/>
      <c r="CFF27"/>
      <c r="CFG27"/>
      <c r="CFH27"/>
      <c r="CFI27"/>
      <c r="CFJ27"/>
      <c r="CFK27"/>
      <c r="CFL27"/>
      <c r="CFM27"/>
      <c r="CFN27"/>
      <c r="CFO27"/>
      <c r="CFP27"/>
      <c r="CFQ27"/>
      <c r="CFR27"/>
      <c r="CFS27"/>
      <c r="CFT27"/>
      <c r="CFU27"/>
      <c r="CFV27"/>
      <c r="CFW27"/>
      <c r="CFX27"/>
      <c r="CFY27"/>
      <c r="CFZ27"/>
      <c r="CGA27"/>
      <c r="CGB27"/>
      <c r="CGC27"/>
      <c r="CGD27"/>
      <c r="CGE27"/>
      <c r="CGF27"/>
      <c r="CGG27"/>
      <c r="CGH27"/>
      <c r="CGI27"/>
      <c r="CGJ27"/>
      <c r="CGK27"/>
      <c r="CGL27"/>
      <c r="CGM27"/>
      <c r="CGN27"/>
      <c r="CGO27"/>
      <c r="CGP27"/>
      <c r="CGQ27"/>
      <c r="CGR27"/>
      <c r="CGS27"/>
      <c r="CGT27"/>
      <c r="CGU27"/>
      <c r="CGV27"/>
      <c r="CGW27"/>
      <c r="CGX27"/>
      <c r="CGY27"/>
      <c r="CGZ27"/>
      <c r="CHA27"/>
      <c r="CHB27"/>
      <c r="CHC27"/>
      <c r="CHD27"/>
      <c r="CHE27"/>
      <c r="CHF27"/>
      <c r="CHG27"/>
      <c r="CHH27"/>
      <c r="CHI27"/>
      <c r="CHJ27"/>
      <c r="CHK27"/>
      <c r="CHL27"/>
      <c r="CHM27"/>
      <c r="CHN27"/>
      <c r="CHO27"/>
      <c r="CHP27"/>
      <c r="CHQ27"/>
      <c r="CHR27"/>
      <c r="CHS27"/>
      <c r="CHT27"/>
      <c r="CHU27"/>
      <c r="CHV27"/>
      <c r="CHW27"/>
      <c r="CHX27"/>
      <c r="CHY27"/>
      <c r="CHZ27"/>
      <c r="CIA27"/>
      <c r="CIB27"/>
      <c r="CIC27"/>
      <c r="CID27"/>
      <c r="CIE27"/>
      <c r="CIF27"/>
      <c r="CIG27"/>
      <c r="CIH27"/>
      <c r="CII27"/>
      <c r="CIJ27"/>
      <c r="CIK27"/>
      <c r="CIL27"/>
      <c r="CIM27"/>
      <c r="CIN27"/>
      <c r="CIO27"/>
      <c r="CIP27"/>
      <c r="CIQ27"/>
      <c r="CIR27"/>
      <c r="CIS27"/>
      <c r="CIT27"/>
      <c r="CIU27"/>
      <c r="CIV27"/>
      <c r="CIW27"/>
      <c r="CIX27"/>
      <c r="CIY27"/>
      <c r="CIZ27"/>
      <c r="CJA27"/>
      <c r="CJB27"/>
      <c r="CJC27"/>
      <c r="CJD27"/>
      <c r="CJE27"/>
      <c r="CJF27"/>
      <c r="CJG27"/>
      <c r="CJH27"/>
      <c r="CJI27"/>
      <c r="CJJ27"/>
      <c r="CJK27"/>
      <c r="CJL27"/>
      <c r="CJM27"/>
      <c r="CJN27"/>
      <c r="CJO27"/>
      <c r="CJP27"/>
      <c r="CJQ27"/>
      <c r="CJR27"/>
      <c r="CJS27"/>
      <c r="CJT27"/>
      <c r="CJU27"/>
      <c r="CJV27"/>
      <c r="CJW27"/>
      <c r="CJX27"/>
      <c r="CJY27"/>
      <c r="CJZ27"/>
      <c r="CKA27"/>
      <c r="CKB27"/>
      <c r="CKC27"/>
      <c r="CKD27"/>
      <c r="CKE27"/>
      <c r="CKF27"/>
      <c r="CKG27"/>
      <c r="CKH27"/>
      <c r="CKI27"/>
      <c r="CKJ27"/>
      <c r="CKK27"/>
      <c r="CKL27"/>
      <c r="CKM27"/>
      <c r="CKN27"/>
      <c r="CKO27"/>
      <c r="CKP27"/>
      <c r="CKQ27"/>
      <c r="CKR27"/>
      <c r="CKS27"/>
      <c r="CKT27"/>
      <c r="CKU27"/>
      <c r="CKV27"/>
      <c r="CKW27"/>
      <c r="CKX27"/>
      <c r="CKY27"/>
      <c r="CKZ27"/>
      <c r="CLA27"/>
      <c r="CLB27"/>
      <c r="CLC27"/>
      <c r="CLD27"/>
      <c r="CLE27"/>
      <c r="CLF27"/>
      <c r="CLG27"/>
      <c r="CLH27"/>
      <c r="CLI27"/>
      <c r="CLJ27"/>
      <c r="CLK27"/>
      <c r="CLL27"/>
      <c r="CLM27"/>
      <c r="CLN27"/>
      <c r="CLO27"/>
      <c r="CLP27"/>
      <c r="CLQ27"/>
      <c r="CLR27"/>
      <c r="CLS27"/>
      <c r="CLT27"/>
      <c r="CLU27"/>
      <c r="CLV27"/>
      <c r="CLW27"/>
      <c r="CLX27"/>
      <c r="CLY27"/>
      <c r="CLZ27"/>
      <c r="CMA27"/>
      <c r="CMB27"/>
      <c r="CMC27"/>
      <c r="CMD27"/>
      <c r="CME27"/>
      <c r="CMF27"/>
      <c r="CMG27"/>
      <c r="CMH27"/>
      <c r="CMI27"/>
      <c r="CMJ27"/>
      <c r="CMK27"/>
      <c r="CML27"/>
      <c r="CMM27"/>
      <c r="CMN27"/>
      <c r="CMO27"/>
      <c r="CMP27"/>
      <c r="CMQ27"/>
      <c r="CMR27"/>
      <c r="CMS27"/>
      <c r="CMT27"/>
      <c r="CMU27"/>
      <c r="CMV27"/>
      <c r="CMW27"/>
      <c r="CMX27"/>
      <c r="CMY27"/>
      <c r="CMZ27"/>
      <c r="CNA27"/>
      <c r="CNB27"/>
      <c r="CNC27"/>
      <c r="CND27"/>
      <c r="CNE27"/>
      <c r="CNF27"/>
      <c r="CNG27"/>
      <c r="CNH27"/>
      <c r="CNI27"/>
      <c r="CNJ27"/>
      <c r="CNK27"/>
      <c r="CNL27"/>
      <c r="CNM27"/>
      <c r="CNN27"/>
      <c r="CNO27"/>
      <c r="CNP27"/>
      <c r="CNQ27"/>
      <c r="CNR27"/>
      <c r="CNS27"/>
      <c r="CNT27"/>
      <c r="CNU27"/>
      <c r="CNV27"/>
      <c r="CNW27"/>
      <c r="CNX27"/>
      <c r="CNY27"/>
      <c r="CNZ27"/>
      <c r="COA27"/>
      <c r="COB27"/>
      <c r="COC27"/>
      <c r="COD27"/>
      <c r="COE27"/>
      <c r="COF27"/>
      <c r="COG27"/>
      <c r="COH27"/>
      <c r="COI27"/>
      <c r="COJ27"/>
      <c r="COK27"/>
      <c r="COL27"/>
      <c r="COM27"/>
      <c r="CON27"/>
      <c r="COO27"/>
      <c r="COP27"/>
      <c r="COQ27"/>
      <c r="COR27"/>
      <c r="COS27"/>
      <c r="COT27"/>
      <c r="COU27"/>
      <c r="COV27"/>
      <c r="COW27"/>
      <c r="COX27"/>
      <c r="COY27"/>
      <c r="COZ27"/>
      <c r="CPA27"/>
      <c r="CPB27"/>
      <c r="CPC27"/>
      <c r="CPD27"/>
      <c r="CPE27"/>
      <c r="CPF27"/>
      <c r="CPG27"/>
      <c r="CPH27"/>
      <c r="CPI27"/>
      <c r="CPJ27"/>
      <c r="CPK27"/>
      <c r="CPL27"/>
      <c r="CPM27"/>
      <c r="CPN27"/>
      <c r="CPO27"/>
      <c r="CPP27"/>
      <c r="CPQ27"/>
      <c r="CPR27"/>
      <c r="CPS27"/>
      <c r="CPT27"/>
      <c r="CPU27"/>
      <c r="CPV27"/>
      <c r="CPW27"/>
      <c r="CPX27"/>
      <c r="CPY27"/>
      <c r="CPZ27"/>
      <c r="CQA27"/>
      <c r="CQB27"/>
      <c r="CQC27"/>
      <c r="CQD27"/>
      <c r="CQE27"/>
      <c r="CQF27"/>
      <c r="CQG27"/>
      <c r="CQH27"/>
      <c r="CQI27"/>
      <c r="CQJ27"/>
      <c r="CQK27"/>
      <c r="CQL27"/>
      <c r="CQM27"/>
      <c r="CQN27"/>
      <c r="CQO27"/>
      <c r="CQP27"/>
      <c r="CQQ27"/>
      <c r="CQR27"/>
      <c r="CQS27"/>
      <c r="CQT27"/>
      <c r="CQU27"/>
      <c r="CQV27"/>
      <c r="CQW27"/>
      <c r="CQX27"/>
      <c r="CQY27"/>
      <c r="CQZ27"/>
      <c r="CRA27"/>
      <c r="CRB27"/>
      <c r="CRC27"/>
      <c r="CRD27"/>
      <c r="CRE27"/>
      <c r="CRF27"/>
      <c r="CRG27"/>
      <c r="CRH27"/>
      <c r="CRI27"/>
      <c r="CRJ27"/>
      <c r="CRK27"/>
      <c r="CRL27"/>
      <c r="CRM27"/>
      <c r="CRN27"/>
      <c r="CRO27"/>
      <c r="CRP27"/>
      <c r="CRQ27"/>
      <c r="CRR27"/>
      <c r="CRS27"/>
      <c r="CRT27"/>
      <c r="CRU27"/>
      <c r="CRV27"/>
      <c r="CRW27"/>
      <c r="CRX27"/>
      <c r="CRY27"/>
      <c r="CRZ27"/>
      <c r="CSA27"/>
      <c r="CSB27"/>
      <c r="CSC27"/>
      <c r="CSD27"/>
      <c r="CSE27"/>
      <c r="CSF27"/>
      <c r="CSG27"/>
      <c r="CSH27"/>
      <c r="CSI27"/>
      <c r="CSJ27"/>
      <c r="CSK27"/>
      <c r="CSL27"/>
      <c r="CSM27"/>
      <c r="CSN27"/>
      <c r="CSO27"/>
      <c r="CSP27"/>
      <c r="CSQ27"/>
      <c r="CSR27"/>
      <c r="CSS27"/>
      <c r="CST27"/>
      <c r="CSU27"/>
      <c r="CSV27"/>
      <c r="CSW27"/>
      <c r="CSX27"/>
      <c r="CSY27"/>
      <c r="CSZ27"/>
      <c r="CTA27"/>
      <c r="CTB27"/>
      <c r="CTC27"/>
      <c r="CTD27"/>
      <c r="CTE27"/>
      <c r="CTF27"/>
      <c r="CTG27"/>
      <c r="CTH27"/>
      <c r="CTI27"/>
      <c r="CTJ27"/>
      <c r="CTK27"/>
      <c r="CTL27"/>
      <c r="CTM27"/>
      <c r="CTN27"/>
      <c r="CTO27"/>
      <c r="CTP27"/>
      <c r="CTQ27"/>
      <c r="CTR27"/>
      <c r="CTS27"/>
      <c r="CTT27"/>
      <c r="CTU27"/>
      <c r="CTV27"/>
      <c r="CTW27"/>
      <c r="CTX27"/>
      <c r="CTY27"/>
      <c r="CTZ27"/>
      <c r="CUA27"/>
      <c r="CUB27"/>
      <c r="CUC27"/>
      <c r="CUD27"/>
      <c r="CUE27"/>
      <c r="CUF27"/>
      <c r="CUG27"/>
      <c r="CUH27"/>
      <c r="CUI27"/>
      <c r="CUJ27"/>
      <c r="CUK27"/>
      <c r="CUL27"/>
      <c r="CUM27"/>
      <c r="CUN27"/>
      <c r="CUO27"/>
      <c r="CUP27"/>
      <c r="CUQ27"/>
      <c r="CUR27"/>
      <c r="CUS27"/>
      <c r="CUT27"/>
      <c r="CUU27"/>
      <c r="CUV27"/>
      <c r="CUW27"/>
      <c r="CUX27"/>
      <c r="CUY27"/>
      <c r="CUZ27"/>
      <c r="CVA27"/>
      <c r="CVB27"/>
      <c r="CVC27"/>
      <c r="CVD27"/>
      <c r="CVE27"/>
      <c r="CVF27"/>
      <c r="CVG27"/>
      <c r="CVH27"/>
      <c r="CVI27"/>
      <c r="CVJ27"/>
      <c r="CVK27"/>
      <c r="CVL27"/>
      <c r="CVM27"/>
      <c r="CVN27"/>
      <c r="CVO27"/>
      <c r="CVP27"/>
      <c r="CVQ27"/>
      <c r="CVR27"/>
      <c r="CVS27"/>
      <c r="CVT27"/>
      <c r="CVU27"/>
      <c r="CVV27"/>
      <c r="CVW27"/>
      <c r="CVX27"/>
      <c r="CVY27"/>
      <c r="CVZ27"/>
      <c r="CWA27"/>
      <c r="CWB27"/>
      <c r="CWC27"/>
      <c r="CWD27"/>
      <c r="CWE27"/>
      <c r="CWF27"/>
      <c r="CWG27"/>
      <c r="CWH27"/>
      <c r="CWI27"/>
      <c r="CWJ27"/>
      <c r="CWK27"/>
      <c r="CWL27"/>
      <c r="CWM27"/>
      <c r="CWN27"/>
      <c r="CWO27"/>
      <c r="CWP27"/>
      <c r="CWQ27"/>
      <c r="CWR27"/>
      <c r="CWS27"/>
      <c r="CWT27"/>
      <c r="CWU27"/>
      <c r="CWV27"/>
      <c r="CWW27"/>
      <c r="CWX27"/>
      <c r="CWY27"/>
      <c r="CWZ27"/>
      <c r="CXA27"/>
      <c r="CXB27"/>
      <c r="CXC27"/>
      <c r="CXD27"/>
      <c r="CXE27"/>
      <c r="CXF27"/>
      <c r="CXG27"/>
      <c r="CXH27"/>
      <c r="CXI27"/>
      <c r="CXJ27"/>
      <c r="CXK27"/>
      <c r="CXL27"/>
      <c r="CXM27"/>
      <c r="CXN27"/>
      <c r="CXO27"/>
      <c r="CXP27"/>
      <c r="CXQ27"/>
      <c r="CXR27"/>
      <c r="CXS27"/>
      <c r="CXT27"/>
      <c r="CXU27"/>
      <c r="CXV27"/>
      <c r="CXW27"/>
      <c r="CXX27"/>
      <c r="CXY27"/>
      <c r="CXZ27"/>
      <c r="CYA27"/>
      <c r="CYB27"/>
      <c r="CYC27"/>
      <c r="CYD27"/>
      <c r="CYE27"/>
      <c r="CYF27"/>
      <c r="CYG27"/>
      <c r="CYH27"/>
      <c r="CYI27"/>
      <c r="CYJ27"/>
      <c r="CYK27"/>
      <c r="CYL27"/>
      <c r="CYM27"/>
      <c r="CYN27"/>
      <c r="CYO27"/>
      <c r="CYP27"/>
      <c r="CYQ27"/>
      <c r="CYR27"/>
      <c r="CYS27"/>
      <c r="CYT27"/>
      <c r="CYU27"/>
      <c r="CYV27"/>
      <c r="CYW27"/>
      <c r="CYX27"/>
      <c r="CYY27"/>
      <c r="CYZ27"/>
      <c r="CZA27"/>
      <c r="CZB27"/>
      <c r="CZC27"/>
      <c r="CZD27"/>
      <c r="CZE27"/>
      <c r="CZF27"/>
      <c r="CZG27"/>
      <c r="CZH27"/>
      <c r="CZI27"/>
      <c r="CZJ27"/>
      <c r="CZK27"/>
      <c r="CZL27"/>
      <c r="CZM27"/>
      <c r="CZN27"/>
      <c r="CZO27"/>
      <c r="CZP27"/>
      <c r="CZQ27"/>
      <c r="CZR27"/>
      <c r="CZS27"/>
      <c r="CZT27"/>
      <c r="CZU27"/>
      <c r="CZV27"/>
      <c r="CZW27"/>
      <c r="CZX27"/>
      <c r="CZY27"/>
      <c r="CZZ27"/>
      <c r="DAA27"/>
      <c r="DAB27"/>
      <c r="DAC27"/>
      <c r="DAD27"/>
      <c r="DAE27"/>
      <c r="DAF27"/>
      <c r="DAG27"/>
      <c r="DAH27"/>
      <c r="DAI27"/>
      <c r="DAJ27"/>
      <c r="DAK27"/>
      <c r="DAL27"/>
      <c r="DAM27"/>
      <c r="DAN27"/>
      <c r="DAO27"/>
      <c r="DAP27"/>
      <c r="DAQ27"/>
      <c r="DAR27"/>
      <c r="DAS27"/>
      <c r="DAT27"/>
      <c r="DAU27"/>
      <c r="DAV27"/>
      <c r="DAW27"/>
      <c r="DAX27"/>
      <c r="DAY27"/>
      <c r="DAZ27"/>
      <c r="DBA27"/>
      <c r="DBB27"/>
      <c r="DBC27"/>
      <c r="DBD27"/>
      <c r="DBE27"/>
      <c r="DBF27"/>
      <c r="DBG27"/>
      <c r="DBH27"/>
      <c r="DBI27"/>
      <c r="DBJ27"/>
      <c r="DBK27"/>
      <c r="DBL27"/>
      <c r="DBM27"/>
      <c r="DBN27"/>
      <c r="DBO27"/>
      <c r="DBP27"/>
      <c r="DBQ27"/>
      <c r="DBR27"/>
      <c r="DBS27"/>
      <c r="DBT27"/>
      <c r="DBU27"/>
      <c r="DBV27"/>
      <c r="DBW27"/>
      <c r="DBX27"/>
      <c r="DBY27"/>
      <c r="DBZ27"/>
      <c r="DCA27"/>
      <c r="DCB27"/>
      <c r="DCC27"/>
      <c r="DCD27"/>
      <c r="DCE27"/>
      <c r="DCF27"/>
      <c r="DCG27"/>
      <c r="DCH27"/>
      <c r="DCI27"/>
      <c r="DCJ27"/>
      <c r="DCK27"/>
      <c r="DCL27"/>
      <c r="DCM27"/>
      <c r="DCN27"/>
      <c r="DCO27"/>
      <c r="DCP27"/>
      <c r="DCQ27"/>
      <c r="DCR27"/>
      <c r="DCS27"/>
      <c r="DCT27"/>
      <c r="DCU27"/>
      <c r="DCV27"/>
      <c r="DCW27"/>
      <c r="DCX27"/>
      <c r="DCY27"/>
      <c r="DCZ27"/>
      <c r="DDA27"/>
      <c r="DDB27"/>
      <c r="DDC27"/>
      <c r="DDD27"/>
      <c r="DDE27"/>
      <c r="DDF27"/>
      <c r="DDG27"/>
      <c r="DDH27"/>
      <c r="DDI27"/>
      <c r="DDJ27"/>
      <c r="DDK27"/>
      <c r="DDL27"/>
      <c r="DDM27"/>
      <c r="DDN27"/>
      <c r="DDO27"/>
      <c r="DDP27"/>
      <c r="DDQ27"/>
      <c r="DDR27"/>
      <c r="DDS27"/>
      <c r="DDT27"/>
      <c r="DDU27"/>
      <c r="DDV27"/>
      <c r="DDW27"/>
      <c r="DDX27"/>
      <c r="DDY27"/>
      <c r="DDZ27"/>
      <c r="DEA27"/>
      <c r="DEB27"/>
      <c r="DEC27"/>
      <c r="DED27"/>
      <c r="DEE27"/>
      <c r="DEF27"/>
      <c r="DEG27"/>
      <c r="DEH27"/>
      <c r="DEI27"/>
      <c r="DEJ27"/>
      <c r="DEK27"/>
      <c r="DEL27"/>
      <c r="DEM27"/>
      <c r="DEN27"/>
      <c r="DEO27"/>
      <c r="DEP27"/>
      <c r="DEQ27"/>
      <c r="DER27"/>
      <c r="DES27"/>
      <c r="DET27"/>
      <c r="DEU27"/>
      <c r="DEV27"/>
      <c r="DEW27"/>
      <c r="DEX27"/>
      <c r="DEY27"/>
      <c r="DEZ27"/>
      <c r="DFA27"/>
      <c r="DFB27"/>
      <c r="DFC27"/>
      <c r="DFD27"/>
      <c r="DFE27"/>
      <c r="DFF27"/>
      <c r="DFG27"/>
      <c r="DFH27"/>
      <c r="DFI27"/>
      <c r="DFJ27"/>
      <c r="DFK27"/>
      <c r="DFL27"/>
      <c r="DFM27"/>
      <c r="DFN27"/>
      <c r="DFO27"/>
      <c r="DFP27"/>
      <c r="DFQ27"/>
      <c r="DFR27"/>
      <c r="DFS27"/>
      <c r="DFT27"/>
      <c r="DFU27"/>
      <c r="DFV27"/>
      <c r="DFW27"/>
      <c r="DFX27"/>
      <c r="DFY27"/>
      <c r="DFZ27"/>
      <c r="DGA27"/>
      <c r="DGB27"/>
      <c r="DGC27"/>
      <c r="DGD27"/>
      <c r="DGE27"/>
      <c r="DGF27"/>
      <c r="DGG27"/>
      <c r="DGH27"/>
      <c r="DGI27"/>
      <c r="DGJ27"/>
      <c r="DGK27"/>
      <c r="DGL27"/>
      <c r="DGM27"/>
      <c r="DGN27"/>
      <c r="DGO27"/>
      <c r="DGP27"/>
      <c r="DGQ27"/>
      <c r="DGR27"/>
      <c r="DGS27"/>
      <c r="DGT27"/>
      <c r="DGU27"/>
      <c r="DGV27"/>
      <c r="DGW27"/>
      <c r="DGX27"/>
      <c r="DGY27"/>
      <c r="DGZ27"/>
      <c r="DHA27"/>
      <c r="DHB27"/>
      <c r="DHC27"/>
      <c r="DHD27"/>
      <c r="DHE27"/>
      <c r="DHF27"/>
      <c r="DHG27"/>
      <c r="DHH27"/>
      <c r="DHI27"/>
      <c r="DHJ27"/>
      <c r="DHK27"/>
      <c r="DHL27"/>
      <c r="DHM27"/>
      <c r="DHN27"/>
      <c r="DHO27"/>
      <c r="DHP27"/>
      <c r="DHQ27"/>
      <c r="DHR27"/>
      <c r="DHS27"/>
      <c r="DHT27"/>
      <c r="DHU27"/>
      <c r="DHV27"/>
      <c r="DHW27"/>
      <c r="DHX27"/>
      <c r="DHY27"/>
      <c r="DHZ27"/>
      <c r="DIA27"/>
      <c r="DIB27"/>
      <c r="DIC27"/>
      <c r="DID27"/>
      <c r="DIE27"/>
      <c r="DIF27"/>
      <c r="DIG27"/>
      <c r="DIH27"/>
      <c r="DII27"/>
      <c r="DIJ27"/>
      <c r="DIK27"/>
      <c r="DIL27"/>
      <c r="DIM27"/>
      <c r="DIN27"/>
      <c r="DIO27"/>
      <c r="DIP27"/>
      <c r="DIQ27"/>
      <c r="DIR27"/>
      <c r="DIS27"/>
      <c r="DIT27"/>
      <c r="DIU27"/>
      <c r="DIV27"/>
      <c r="DIW27"/>
      <c r="DIX27"/>
      <c r="DIY27"/>
      <c r="DIZ27"/>
      <c r="DJA27"/>
      <c r="DJB27"/>
      <c r="DJC27"/>
      <c r="DJD27"/>
      <c r="DJE27"/>
      <c r="DJF27"/>
      <c r="DJG27"/>
      <c r="DJH27"/>
      <c r="DJI27"/>
      <c r="DJJ27"/>
      <c r="DJK27"/>
      <c r="DJL27"/>
      <c r="DJM27"/>
      <c r="DJN27"/>
      <c r="DJO27"/>
      <c r="DJP27"/>
      <c r="DJQ27"/>
      <c r="DJR27"/>
      <c r="DJS27"/>
      <c r="DJT27"/>
      <c r="DJU27"/>
      <c r="DJV27"/>
      <c r="DJW27"/>
      <c r="DJX27"/>
      <c r="DJY27"/>
      <c r="DJZ27"/>
      <c r="DKA27"/>
      <c r="DKB27"/>
      <c r="DKC27"/>
      <c r="DKD27"/>
      <c r="DKE27"/>
      <c r="DKF27"/>
      <c r="DKG27"/>
      <c r="DKH27"/>
      <c r="DKI27"/>
      <c r="DKJ27"/>
      <c r="DKK27"/>
      <c r="DKL27"/>
      <c r="DKM27"/>
      <c r="DKN27"/>
      <c r="DKO27"/>
      <c r="DKP27"/>
      <c r="DKQ27"/>
      <c r="DKR27"/>
      <c r="DKS27"/>
      <c r="DKT27"/>
      <c r="DKU27"/>
      <c r="DKV27"/>
      <c r="DKW27"/>
      <c r="DKX27"/>
      <c r="DKY27"/>
      <c r="DKZ27"/>
      <c r="DLA27"/>
      <c r="DLB27"/>
      <c r="DLC27"/>
      <c r="DLD27"/>
      <c r="DLE27"/>
      <c r="DLF27"/>
      <c r="DLG27"/>
      <c r="DLH27"/>
      <c r="DLI27"/>
      <c r="DLJ27"/>
      <c r="DLK27"/>
      <c r="DLL27"/>
      <c r="DLM27"/>
      <c r="DLN27"/>
      <c r="DLO27"/>
      <c r="DLP27"/>
      <c r="DLQ27"/>
      <c r="DLR27"/>
      <c r="DLS27"/>
      <c r="DLT27"/>
      <c r="DLU27"/>
      <c r="DLV27"/>
      <c r="DLW27"/>
      <c r="DLX27"/>
      <c r="DLY27"/>
      <c r="DLZ27"/>
      <c r="DMA27"/>
      <c r="DMB27"/>
      <c r="DMC27"/>
      <c r="DMD27"/>
      <c r="DME27"/>
      <c r="DMF27"/>
      <c r="DMG27"/>
      <c r="DMH27"/>
      <c r="DMI27"/>
      <c r="DMJ27"/>
      <c r="DMK27"/>
      <c r="DML27"/>
      <c r="DMM27"/>
      <c r="DMN27"/>
      <c r="DMO27"/>
      <c r="DMP27"/>
      <c r="DMQ27"/>
      <c r="DMR27"/>
      <c r="DMS27"/>
      <c r="DMT27"/>
      <c r="DMU27"/>
      <c r="DMV27"/>
      <c r="DMW27"/>
      <c r="DMX27"/>
      <c r="DMY27"/>
      <c r="DMZ27"/>
      <c r="DNA27"/>
      <c r="DNB27"/>
      <c r="DNC27"/>
      <c r="DND27"/>
      <c r="DNE27"/>
      <c r="DNF27"/>
      <c r="DNG27"/>
      <c r="DNH27"/>
      <c r="DNI27"/>
      <c r="DNJ27"/>
      <c r="DNK27"/>
      <c r="DNL27"/>
      <c r="DNM27"/>
      <c r="DNN27"/>
      <c r="DNO27"/>
      <c r="DNP27"/>
      <c r="DNQ27"/>
      <c r="DNR27"/>
      <c r="DNS27"/>
      <c r="DNT27"/>
      <c r="DNU27"/>
      <c r="DNV27"/>
      <c r="DNW27"/>
      <c r="DNX27"/>
      <c r="DNY27"/>
      <c r="DNZ27"/>
      <c r="DOA27"/>
      <c r="DOB27"/>
      <c r="DOC27"/>
      <c r="DOD27"/>
      <c r="DOE27"/>
      <c r="DOF27"/>
      <c r="DOG27"/>
      <c r="DOH27"/>
      <c r="DOI27"/>
      <c r="DOJ27"/>
      <c r="DOK27"/>
      <c r="DOL27"/>
      <c r="DOM27"/>
      <c r="DON27"/>
      <c r="DOO27"/>
      <c r="DOP27"/>
      <c r="DOQ27"/>
      <c r="DOR27"/>
      <c r="DOS27"/>
      <c r="DOT27"/>
      <c r="DOU27"/>
      <c r="DOV27"/>
      <c r="DOW27"/>
      <c r="DOX27"/>
      <c r="DOY27"/>
      <c r="DOZ27"/>
      <c r="DPA27"/>
      <c r="DPB27"/>
      <c r="DPC27"/>
      <c r="DPD27"/>
      <c r="DPE27"/>
      <c r="DPF27"/>
      <c r="DPG27"/>
      <c r="DPH27"/>
      <c r="DPI27"/>
      <c r="DPJ27"/>
      <c r="DPK27"/>
      <c r="DPL27"/>
      <c r="DPM27"/>
      <c r="DPN27"/>
      <c r="DPO27"/>
      <c r="DPP27"/>
      <c r="DPQ27"/>
      <c r="DPR27"/>
      <c r="DPS27"/>
      <c r="DPT27"/>
      <c r="DPU27"/>
      <c r="DPV27"/>
      <c r="DPW27"/>
      <c r="DPX27"/>
      <c r="DPY27"/>
      <c r="DPZ27"/>
      <c r="DQA27"/>
      <c r="DQB27"/>
      <c r="DQC27"/>
      <c r="DQD27"/>
      <c r="DQE27"/>
      <c r="DQF27"/>
      <c r="DQG27"/>
      <c r="DQH27"/>
      <c r="DQI27"/>
      <c r="DQJ27"/>
      <c r="DQK27"/>
      <c r="DQL27"/>
      <c r="DQM27"/>
      <c r="DQN27"/>
      <c r="DQO27"/>
      <c r="DQP27"/>
      <c r="DQQ27"/>
      <c r="DQR27"/>
      <c r="DQS27"/>
      <c r="DQT27"/>
      <c r="DQU27"/>
      <c r="DQV27"/>
      <c r="DQW27"/>
      <c r="DQX27"/>
      <c r="DQY27"/>
      <c r="DQZ27"/>
      <c r="DRA27"/>
      <c r="DRB27"/>
      <c r="DRC27"/>
      <c r="DRD27"/>
      <c r="DRE27"/>
      <c r="DRF27"/>
      <c r="DRG27"/>
      <c r="DRH27"/>
      <c r="DRI27"/>
      <c r="DRJ27"/>
      <c r="DRK27"/>
      <c r="DRL27"/>
      <c r="DRM27"/>
      <c r="DRN27"/>
      <c r="DRO27"/>
      <c r="DRP27"/>
      <c r="DRQ27"/>
      <c r="DRR27"/>
      <c r="DRS27"/>
      <c r="DRT27"/>
      <c r="DRU27"/>
      <c r="DRV27"/>
      <c r="DRW27"/>
      <c r="DRX27"/>
      <c r="DRY27"/>
      <c r="DRZ27"/>
      <c r="DSA27"/>
      <c r="DSB27"/>
      <c r="DSC27"/>
      <c r="DSD27"/>
      <c r="DSE27"/>
      <c r="DSF27"/>
      <c r="DSG27"/>
      <c r="DSH27"/>
      <c r="DSI27"/>
      <c r="DSJ27"/>
      <c r="DSK27"/>
      <c r="DSL27"/>
      <c r="DSM27"/>
      <c r="DSN27"/>
      <c r="DSO27"/>
      <c r="DSP27"/>
      <c r="DSQ27"/>
      <c r="DSR27"/>
      <c r="DSS27"/>
      <c r="DST27"/>
      <c r="DSU27"/>
      <c r="DSV27"/>
      <c r="DSW27"/>
      <c r="DSX27"/>
      <c r="DSY27"/>
      <c r="DSZ27"/>
      <c r="DTA27"/>
      <c r="DTB27"/>
      <c r="DTC27"/>
      <c r="DTD27"/>
      <c r="DTE27"/>
      <c r="DTF27"/>
      <c r="DTG27"/>
      <c r="DTH27"/>
      <c r="DTI27"/>
      <c r="DTJ27"/>
      <c r="DTK27"/>
      <c r="DTL27"/>
      <c r="DTM27"/>
      <c r="DTN27"/>
      <c r="DTO27"/>
      <c r="DTP27"/>
      <c r="DTQ27"/>
      <c r="DTR27"/>
      <c r="DTS27"/>
      <c r="DTT27"/>
      <c r="DTU27"/>
      <c r="DTV27"/>
      <c r="DTW27"/>
      <c r="DTX27"/>
      <c r="DTY27"/>
      <c r="DTZ27"/>
      <c r="DUA27"/>
      <c r="DUB27"/>
      <c r="DUC27"/>
      <c r="DUD27"/>
      <c r="DUE27"/>
      <c r="DUF27"/>
      <c r="DUG27"/>
      <c r="DUH27"/>
      <c r="DUI27"/>
      <c r="DUJ27"/>
      <c r="DUK27"/>
      <c r="DUL27"/>
      <c r="DUM27"/>
      <c r="DUN27"/>
      <c r="DUO27"/>
      <c r="DUP27"/>
      <c r="DUQ27"/>
      <c r="DUR27"/>
      <c r="DUS27"/>
      <c r="DUT27"/>
      <c r="DUU27"/>
      <c r="DUV27"/>
      <c r="DUW27"/>
      <c r="DUX27"/>
      <c r="DUY27"/>
      <c r="DUZ27"/>
      <c r="DVA27"/>
      <c r="DVB27"/>
      <c r="DVC27"/>
      <c r="DVD27"/>
      <c r="DVE27"/>
      <c r="DVF27"/>
      <c r="DVG27"/>
      <c r="DVH27"/>
      <c r="DVI27"/>
      <c r="DVJ27"/>
      <c r="DVK27"/>
      <c r="DVL27"/>
      <c r="DVM27"/>
      <c r="DVN27"/>
      <c r="DVO27"/>
      <c r="DVP27"/>
      <c r="DVQ27"/>
      <c r="DVR27"/>
      <c r="DVS27"/>
      <c r="DVT27"/>
      <c r="DVU27"/>
      <c r="DVV27"/>
      <c r="DVW27"/>
      <c r="DVX27"/>
      <c r="DVY27"/>
      <c r="DVZ27"/>
      <c r="DWA27"/>
      <c r="DWB27"/>
      <c r="DWC27"/>
      <c r="DWD27"/>
      <c r="DWE27"/>
      <c r="DWF27"/>
      <c r="DWG27"/>
      <c r="DWH27"/>
      <c r="DWI27"/>
      <c r="DWJ27"/>
      <c r="DWK27"/>
      <c r="DWL27"/>
      <c r="DWM27"/>
      <c r="DWN27"/>
      <c r="DWO27"/>
      <c r="DWP27"/>
      <c r="DWQ27"/>
      <c r="DWR27"/>
      <c r="DWS27"/>
      <c r="DWT27"/>
      <c r="DWU27"/>
      <c r="DWV27"/>
      <c r="DWW27"/>
      <c r="DWX27"/>
      <c r="DWY27"/>
      <c r="DWZ27"/>
      <c r="DXA27"/>
      <c r="DXB27"/>
      <c r="DXC27"/>
      <c r="DXD27"/>
      <c r="DXE27"/>
      <c r="DXF27"/>
      <c r="DXG27"/>
      <c r="DXH27"/>
      <c r="DXI27"/>
      <c r="DXJ27"/>
      <c r="DXK27"/>
      <c r="DXL27"/>
      <c r="DXM27"/>
      <c r="DXN27"/>
      <c r="DXO27"/>
      <c r="DXP27"/>
      <c r="DXQ27"/>
      <c r="DXR27"/>
      <c r="DXS27"/>
      <c r="DXT27"/>
      <c r="DXU27"/>
      <c r="DXV27"/>
      <c r="DXW27"/>
      <c r="DXX27"/>
      <c r="DXY27"/>
      <c r="DXZ27"/>
      <c r="DYA27"/>
      <c r="DYB27"/>
      <c r="DYC27"/>
      <c r="DYD27"/>
      <c r="DYE27"/>
      <c r="DYF27"/>
      <c r="DYG27"/>
      <c r="DYH27"/>
      <c r="DYI27"/>
      <c r="DYJ27"/>
      <c r="DYK27"/>
      <c r="DYL27"/>
      <c r="DYM27"/>
      <c r="DYN27"/>
      <c r="DYO27"/>
      <c r="DYP27"/>
      <c r="DYQ27"/>
      <c r="DYR27"/>
      <c r="DYS27"/>
      <c r="DYT27"/>
      <c r="DYU27"/>
      <c r="DYV27"/>
      <c r="DYW27"/>
      <c r="DYX27"/>
      <c r="DYY27"/>
      <c r="DYZ27"/>
      <c r="DZA27"/>
      <c r="DZB27"/>
      <c r="DZC27"/>
      <c r="DZD27"/>
      <c r="DZE27"/>
      <c r="DZF27"/>
      <c r="DZG27"/>
      <c r="DZH27"/>
      <c r="DZI27"/>
      <c r="DZJ27"/>
      <c r="DZK27"/>
      <c r="DZL27"/>
      <c r="DZM27"/>
      <c r="DZN27"/>
      <c r="DZO27"/>
      <c r="DZP27"/>
      <c r="DZQ27"/>
      <c r="DZR27"/>
      <c r="DZS27"/>
      <c r="DZT27"/>
      <c r="DZU27"/>
      <c r="DZV27"/>
      <c r="DZW27"/>
      <c r="DZX27"/>
      <c r="DZY27"/>
      <c r="DZZ27"/>
      <c r="EAA27"/>
      <c r="EAB27"/>
      <c r="EAC27"/>
      <c r="EAD27"/>
      <c r="EAE27"/>
      <c r="EAF27"/>
      <c r="EAG27"/>
      <c r="EAH27"/>
      <c r="EAI27"/>
      <c r="EAJ27"/>
      <c r="EAK27"/>
      <c r="EAL27"/>
      <c r="EAM27"/>
      <c r="EAN27"/>
      <c r="EAO27"/>
      <c r="EAP27"/>
      <c r="EAQ27"/>
      <c r="EAR27"/>
      <c r="EAS27"/>
      <c r="EAT27"/>
      <c r="EAU27"/>
      <c r="EAV27"/>
      <c r="EAW27"/>
      <c r="EAX27"/>
      <c r="EAY27"/>
      <c r="EAZ27"/>
      <c r="EBA27"/>
      <c r="EBB27"/>
      <c r="EBC27"/>
      <c r="EBD27"/>
      <c r="EBE27"/>
      <c r="EBF27"/>
      <c r="EBG27"/>
      <c r="EBH27"/>
      <c r="EBI27"/>
      <c r="EBJ27"/>
      <c r="EBK27"/>
      <c r="EBL27"/>
      <c r="EBM27"/>
      <c r="EBN27"/>
      <c r="EBO27"/>
      <c r="EBP27"/>
      <c r="EBQ27"/>
      <c r="EBR27"/>
      <c r="EBS27"/>
      <c r="EBT27"/>
      <c r="EBU27"/>
      <c r="EBV27"/>
      <c r="EBW27"/>
      <c r="EBX27"/>
      <c r="EBY27"/>
      <c r="EBZ27"/>
      <c r="ECA27"/>
      <c r="ECB27"/>
      <c r="ECC27"/>
      <c r="ECD27"/>
      <c r="ECE27"/>
      <c r="ECF27"/>
      <c r="ECG27"/>
      <c r="ECH27"/>
      <c r="ECI27"/>
      <c r="ECJ27"/>
      <c r="ECK27"/>
      <c r="ECL27"/>
      <c r="ECM27"/>
      <c r="ECN27"/>
      <c r="ECO27"/>
      <c r="ECP27"/>
      <c r="ECQ27"/>
      <c r="ECR27"/>
      <c r="ECS27"/>
      <c r="ECT27"/>
      <c r="ECU27"/>
      <c r="ECV27"/>
      <c r="ECW27"/>
      <c r="ECX27"/>
      <c r="ECY27"/>
      <c r="ECZ27"/>
      <c r="EDA27"/>
      <c r="EDB27"/>
      <c r="EDC27"/>
      <c r="EDD27"/>
      <c r="EDE27"/>
      <c r="EDF27"/>
      <c r="EDG27"/>
      <c r="EDH27"/>
      <c r="EDI27"/>
      <c r="EDJ27"/>
      <c r="EDK27"/>
      <c r="EDL27"/>
      <c r="EDM27"/>
      <c r="EDN27"/>
      <c r="EDO27"/>
      <c r="EDP27"/>
      <c r="EDQ27"/>
      <c r="EDR27"/>
      <c r="EDS27"/>
      <c r="EDT27"/>
      <c r="EDU27"/>
      <c r="EDV27"/>
      <c r="EDW27"/>
      <c r="EDX27"/>
      <c r="EDY27"/>
      <c r="EDZ27"/>
      <c r="EEA27"/>
      <c r="EEB27"/>
      <c r="EEC27"/>
      <c r="EED27"/>
      <c r="EEE27"/>
      <c r="EEF27"/>
      <c r="EEG27"/>
      <c r="EEH27"/>
      <c r="EEI27"/>
      <c r="EEJ27"/>
      <c r="EEK27"/>
      <c r="EEL27"/>
      <c r="EEM27"/>
      <c r="EEN27"/>
      <c r="EEO27"/>
      <c r="EEP27"/>
      <c r="EEQ27"/>
      <c r="EER27"/>
      <c r="EES27"/>
      <c r="EET27"/>
      <c r="EEU27"/>
      <c r="EEV27"/>
      <c r="EEW27"/>
      <c r="EEX27"/>
      <c r="EEY27"/>
      <c r="EEZ27"/>
      <c r="EFA27"/>
      <c r="EFB27"/>
      <c r="EFC27"/>
      <c r="EFD27"/>
      <c r="EFE27"/>
      <c r="EFF27"/>
      <c r="EFG27"/>
      <c r="EFH27"/>
      <c r="EFI27"/>
      <c r="EFJ27"/>
      <c r="EFK27"/>
      <c r="EFL27"/>
      <c r="EFM27"/>
      <c r="EFN27"/>
      <c r="EFO27"/>
      <c r="EFP27"/>
      <c r="EFQ27"/>
      <c r="EFR27"/>
      <c r="EFS27"/>
      <c r="EFT27"/>
      <c r="EFU27"/>
      <c r="EFV27"/>
      <c r="EFW27"/>
      <c r="EFX27"/>
      <c r="EFY27"/>
      <c r="EFZ27"/>
      <c r="EGA27"/>
      <c r="EGB27"/>
      <c r="EGC27"/>
      <c r="EGD27"/>
      <c r="EGE27"/>
      <c r="EGF27"/>
      <c r="EGG27"/>
      <c r="EGH27"/>
      <c r="EGI27"/>
      <c r="EGJ27"/>
      <c r="EGK27"/>
      <c r="EGL27"/>
      <c r="EGM27"/>
      <c r="EGN27"/>
      <c r="EGO27"/>
      <c r="EGP27"/>
      <c r="EGQ27"/>
      <c r="EGR27"/>
      <c r="EGS27"/>
      <c r="EGT27"/>
      <c r="EGU27"/>
      <c r="EGV27"/>
      <c r="EGW27"/>
      <c r="EGX27"/>
      <c r="EGY27"/>
      <c r="EGZ27"/>
      <c r="EHA27"/>
      <c r="EHB27"/>
      <c r="EHC27"/>
      <c r="EHD27"/>
      <c r="EHE27"/>
      <c r="EHF27"/>
      <c r="EHG27"/>
      <c r="EHH27"/>
      <c r="EHI27"/>
      <c r="EHJ27"/>
      <c r="EHK27"/>
      <c r="EHL27"/>
      <c r="EHM27"/>
      <c r="EHN27"/>
      <c r="EHO27"/>
      <c r="EHP27"/>
      <c r="EHQ27"/>
      <c r="EHR27"/>
      <c r="EHS27"/>
      <c r="EHT27"/>
      <c r="EHU27"/>
      <c r="EHV27"/>
      <c r="EHW27"/>
      <c r="EHX27"/>
      <c r="EHY27"/>
      <c r="EHZ27"/>
      <c r="EIA27"/>
      <c r="EIB27"/>
      <c r="EIC27"/>
      <c r="EID27"/>
      <c r="EIE27"/>
      <c r="EIF27"/>
      <c r="EIG27"/>
      <c r="EIH27"/>
      <c r="EII27"/>
      <c r="EIJ27"/>
      <c r="EIK27"/>
      <c r="EIL27"/>
      <c r="EIM27"/>
      <c r="EIN27"/>
      <c r="EIO27"/>
      <c r="EIP27"/>
      <c r="EIQ27"/>
      <c r="EIR27"/>
      <c r="EIS27"/>
      <c r="EIT27"/>
      <c r="EIU27"/>
      <c r="EIV27"/>
      <c r="EIW27"/>
      <c r="EIX27"/>
      <c r="EIY27"/>
      <c r="EIZ27"/>
      <c r="EJA27"/>
      <c r="EJB27"/>
      <c r="EJC27"/>
      <c r="EJD27"/>
      <c r="EJE27"/>
      <c r="EJF27"/>
      <c r="EJG27"/>
      <c r="EJH27"/>
      <c r="EJI27"/>
      <c r="EJJ27"/>
      <c r="EJK27"/>
      <c r="EJL27"/>
      <c r="EJM27"/>
      <c r="EJN27"/>
      <c r="EJO27"/>
      <c r="EJP27"/>
      <c r="EJQ27"/>
      <c r="EJR27"/>
      <c r="EJS27"/>
      <c r="EJT27"/>
      <c r="EJU27"/>
      <c r="EJV27"/>
      <c r="EJW27"/>
      <c r="EJX27"/>
      <c r="EJY27"/>
      <c r="EJZ27"/>
      <c r="EKA27"/>
      <c r="EKB27"/>
      <c r="EKC27"/>
      <c r="EKD27"/>
      <c r="EKE27"/>
      <c r="EKF27"/>
      <c r="EKG27"/>
      <c r="EKH27"/>
      <c r="EKI27"/>
      <c r="EKJ27"/>
      <c r="EKK27"/>
      <c r="EKL27"/>
      <c r="EKM27"/>
      <c r="EKN27"/>
      <c r="EKO27"/>
      <c r="EKP27"/>
      <c r="EKQ27"/>
      <c r="EKR27"/>
      <c r="EKS27"/>
      <c r="EKT27"/>
      <c r="EKU27"/>
      <c r="EKV27"/>
      <c r="EKW27"/>
      <c r="EKX27"/>
      <c r="EKY27"/>
      <c r="EKZ27"/>
      <c r="ELA27"/>
      <c r="ELB27"/>
      <c r="ELC27"/>
      <c r="ELD27"/>
      <c r="ELE27"/>
      <c r="ELF27"/>
      <c r="ELG27"/>
      <c r="ELH27"/>
      <c r="ELI27"/>
      <c r="ELJ27"/>
      <c r="ELK27"/>
      <c r="ELL27"/>
      <c r="ELM27"/>
      <c r="ELN27"/>
      <c r="ELO27"/>
      <c r="ELP27"/>
      <c r="ELQ27"/>
      <c r="ELR27"/>
      <c r="ELS27"/>
      <c r="ELT27"/>
      <c r="ELU27"/>
      <c r="ELV27"/>
      <c r="ELW27"/>
      <c r="ELX27"/>
      <c r="ELY27"/>
      <c r="ELZ27"/>
      <c r="EMA27"/>
      <c r="EMB27"/>
      <c r="EMC27"/>
      <c r="EMD27"/>
      <c r="EME27"/>
      <c r="EMF27"/>
      <c r="EMG27"/>
      <c r="EMH27"/>
      <c r="EMI27"/>
      <c r="EMJ27"/>
      <c r="EMK27"/>
      <c r="EML27"/>
      <c r="EMM27"/>
      <c r="EMN27"/>
      <c r="EMO27"/>
      <c r="EMP27"/>
      <c r="EMQ27"/>
      <c r="EMR27"/>
      <c r="EMS27"/>
      <c r="EMT27"/>
      <c r="EMU27"/>
      <c r="EMV27"/>
      <c r="EMW27"/>
      <c r="EMX27"/>
      <c r="EMY27"/>
      <c r="EMZ27"/>
      <c r="ENA27"/>
      <c r="ENB27"/>
      <c r="ENC27"/>
      <c r="END27"/>
      <c r="ENE27"/>
      <c r="ENF27"/>
      <c r="ENG27"/>
      <c r="ENH27"/>
      <c r="ENI27"/>
      <c r="ENJ27"/>
      <c r="ENK27"/>
      <c r="ENL27"/>
      <c r="ENM27"/>
      <c r="ENN27"/>
      <c r="ENO27"/>
      <c r="ENP27"/>
      <c r="ENQ27"/>
      <c r="ENR27"/>
      <c r="ENS27"/>
      <c r="ENT27"/>
      <c r="ENU27"/>
      <c r="ENV27"/>
      <c r="ENW27"/>
      <c r="ENX27"/>
      <c r="ENY27"/>
      <c r="ENZ27"/>
      <c r="EOA27"/>
      <c r="EOB27"/>
      <c r="EOC27"/>
      <c r="EOD27"/>
      <c r="EOE27"/>
      <c r="EOF27"/>
      <c r="EOG27"/>
      <c r="EOH27"/>
      <c r="EOI27"/>
      <c r="EOJ27"/>
      <c r="EOK27"/>
      <c r="EOL27"/>
      <c r="EOM27"/>
      <c r="EON27"/>
      <c r="EOO27"/>
      <c r="EOP27"/>
      <c r="EOQ27"/>
      <c r="EOR27"/>
      <c r="EOS27"/>
      <c r="EOT27"/>
      <c r="EOU27"/>
      <c r="EOV27"/>
      <c r="EOW27"/>
      <c r="EOX27"/>
      <c r="EOY27"/>
      <c r="EOZ27"/>
      <c r="EPA27"/>
      <c r="EPB27"/>
      <c r="EPC27"/>
      <c r="EPD27"/>
      <c r="EPE27"/>
      <c r="EPF27"/>
      <c r="EPG27"/>
      <c r="EPH27"/>
      <c r="EPI27"/>
      <c r="EPJ27"/>
      <c r="EPK27"/>
      <c r="EPL27"/>
      <c r="EPM27"/>
      <c r="EPN27"/>
      <c r="EPO27"/>
      <c r="EPP27"/>
      <c r="EPQ27"/>
      <c r="EPR27"/>
      <c r="EPS27"/>
      <c r="EPT27"/>
      <c r="EPU27"/>
      <c r="EPV27"/>
      <c r="EPW27"/>
      <c r="EPX27"/>
      <c r="EPY27"/>
      <c r="EPZ27"/>
      <c r="EQA27"/>
      <c r="EQB27"/>
      <c r="EQC27"/>
      <c r="EQD27"/>
      <c r="EQE27"/>
      <c r="EQF27"/>
      <c r="EQG27"/>
      <c r="EQH27"/>
      <c r="EQI27"/>
      <c r="EQJ27"/>
      <c r="EQK27"/>
      <c r="EQL27"/>
      <c r="EQM27"/>
      <c r="EQN27"/>
      <c r="EQO27"/>
      <c r="EQP27"/>
      <c r="EQQ27"/>
      <c r="EQR27"/>
      <c r="EQS27"/>
      <c r="EQT27"/>
      <c r="EQU27"/>
      <c r="EQV27"/>
      <c r="EQW27"/>
      <c r="EQX27"/>
      <c r="EQY27"/>
      <c r="EQZ27"/>
      <c r="ERA27"/>
      <c r="ERB27"/>
      <c r="ERC27"/>
      <c r="ERD27"/>
      <c r="ERE27"/>
      <c r="ERF27"/>
      <c r="ERG27"/>
      <c r="ERH27"/>
      <c r="ERI27"/>
      <c r="ERJ27"/>
      <c r="ERK27"/>
      <c r="ERL27"/>
      <c r="ERM27"/>
      <c r="ERN27"/>
      <c r="ERO27"/>
      <c r="ERP27"/>
      <c r="ERQ27"/>
      <c r="ERR27"/>
      <c r="ERS27"/>
      <c r="ERT27"/>
      <c r="ERU27"/>
      <c r="ERV27"/>
      <c r="ERW27"/>
      <c r="ERX27"/>
      <c r="ERY27"/>
      <c r="ERZ27"/>
      <c r="ESA27"/>
      <c r="ESB27"/>
      <c r="ESC27"/>
      <c r="ESD27"/>
      <c r="ESE27"/>
      <c r="ESF27"/>
      <c r="ESG27"/>
      <c r="ESH27"/>
      <c r="ESI27"/>
      <c r="ESJ27"/>
      <c r="ESK27"/>
      <c r="ESL27"/>
      <c r="ESM27"/>
      <c r="ESN27"/>
      <c r="ESO27"/>
      <c r="ESP27"/>
      <c r="ESQ27"/>
      <c r="ESR27"/>
      <c r="ESS27"/>
      <c r="EST27"/>
      <c r="ESU27"/>
      <c r="ESV27"/>
      <c r="ESW27"/>
      <c r="ESX27"/>
      <c r="ESY27"/>
      <c r="ESZ27"/>
      <c r="ETA27"/>
      <c r="ETB27"/>
      <c r="ETC27"/>
      <c r="ETD27"/>
      <c r="ETE27"/>
      <c r="ETF27"/>
      <c r="ETG27"/>
      <c r="ETH27"/>
      <c r="ETI27"/>
      <c r="ETJ27"/>
      <c r="ETK27"/>
      <c r="ETL27"/>
      <c r="ETM27"/>
      <c r="ETN27"/>
      <c r="ETO27"/>
      <c r="ETP27"/>
      <c r="ETQ27"/>
      <c r="ETR27"/>
      <c r="ETS27"/>
      <c r="ETT27"/>
      <c r="ETU27"/>
      <c r="ETV27"/>
      <c r="ETW27"/>
      <c r="ETX27"/>
      <c r="ETY27"/>
      <c r="ETZ27"/>
      <c r="EUA27"/>
      <c r="EUB27"/>
      <c r="EUC27"/>
      <c r="EUD27"/>
      <c r="EUE27"/>
      <c r="EUF27"/>
      <c r="EUG27"/>
      <c r="EUH27"/>
      <c r="EUI27"/>
      <c r="EUJ27"/>
      <c r="EUK27"/>
      <c r="EUL27"/>
      <c r="EUM27"/>
      <c r="EUN27"/>
      <c r="EUO27"/>
      <c r="EUP27"/>
      <c r="EUQ27"/>
      <c r="EUR27"/>
      <c r="EUS27"/>
      <c r="EUT27"/>
      <c r="EUU27"/>
      <c r="EUV27"/>
      <c r="EUW27"/>
      <c r="EUX27"/>
      <c r="EUY27"/>
      <c r="EUZ27"/>
      <c r="EVA27"/>
      <c r="EVB27"/>
      <c r="EVC27"/>
      <c r="EVD27"/>
      <c r="EVE27"/>
      <c r="EVF27"/>
      <c r="EVG27"/>
      <c r="EVH27"/>
      <c r="EVI27"/>
      <c r="EVJ27"/>
      <c r="EVK27"/>
      <c r="EVL27"/>
      <c r="EVM27"/>
      <c r="EVN27"/>
      <c r="EVO27"/>
      <c r="EVP27"/>
      <c r="EVQ27"/>
      <c r="EVR27"/>
      <c r="EVS27"/>
      <c r="EVT27"/>
      <c r="EVU27"/>
      <c r="EVV27"/>
      <c r="EVW27"/>
      <c r="EVX27"/>
      <c r="EVY27"/>
      <c r="EVZ27"/>
      <c r="EWA27"/>
      <c r="EWB27"/>
      <c r="EWC27"/>
      <c r="EWD27"/>
      <c r="EWE27"/>
      <c r="EWF27"/>
      <c r="EWG27"/>
      <c r="EWH27"/>
      <c r="EWI27"/>
      <c r="EWJ27"/>
      <c r="EWK27"/>
      <c r="EWL27"/>
      <c r="EWM27"/>
      <c r="EWN27"/>
      <c r="EWO27"/>
      <c r="EWP27"/>
      <c r="EWQ27"/>
      <c r="EWR27"/>
      <c r="EWS27"/>
      <c r="EWT27"/>
      <c r="EWU27"/>
      <c r="EWV27"/>
      <c r="EWW27"/>
      <c r="EWX27"/>
      <c r="EWY27"/>
      <c r="EWZ27"/>
      <c r="EXA27"/>
      <c r="EXB27"/>
      <c r="EXC27"/>
      <c r="EXD27"/>
      <c r="EXE27"/>
      <c r="EXF27"/>
      <c r="EXG27"/>
      <c r="EXH27"/>
      <c r="EXI27"/>
      <c r="EXJ27"/>
      <c r="EXK27"/>
      <c r="EXL27"/>
      <c r="EXM27"/>
      <c r="EXN27"/>
      <c r="EXO27"/>
      <c r="EXP27"/>
      <c r="EXQ27"/>
      <c r="EXR27"/>
      <c r="EXS27"/>
      <c r="EXT27"/>
      <c r="EXU27"/>
      <c r="EXV27"/>
      <c r="EXW27"/>
      <c r="EXX27"/>
      <c r="EXY27"/>
      <c r="EXZ27"/>
      <c r="EYA27"/>
      <c r="EYB27"/>
      <c r="EYC27"/>
      <c r="EYD27"/>
      <c r="EYE27"/>
      <c r="EYF27"/>
      <c r="EYG27"/>
      <c r="EYH27"/>
      <c r="EYI27"/>
      <c r="EYJ27"/>
      <c r="EYK27"/>
      <c r="EYL27"/>
      <c r="EYM27"/>
      <c r="EYN27"/>
      <c r="EYO27"/>
      <c r="EYP27"/>
      <c r="EYQ27"/>
      <c r="EYR27"/>
      <c r="EYS27"/>
      <c r="EYT27"/>
      <c r="EYU27"/>
      <c r="EYV27"/>
      <c r="EYW27"/>
      <c r="EYX27"/>
      <c r="EYY27"/>
      <c r="EYZ27"/>
      <c r="EZA27"/>
      <c r="EZB27"/>
      <c r="EZC27"/>
      <c r="EZD27"/>
      <c r="EZE27"/>
      <c r="EZF27"/>
      <c r="EZG27"/>
      <c r="EZH27"/>
      <c r="EZI27"/>
      <c r="EZJ27"/>
      <c r="EZK27"/>
      <c r="EZL27"/>
      <c r="EZM27"/>
      <c r="EZN27"/>
      <c r="EZO27"/>
      <c r="EZP27"/>
      <c r="EZQ27"/>
      <c r="EZR27"/>
      <c r="EZS27"/>
      <c r="EZT27"/>
      <c r="EZU27"/>
      <c r="EZV27"/>
      <c r="EZW27"/>
      <c r="EZX27"/>
      <c r="EZY27"/>
      <c r="EZZ27"/>
      <c r="FAA27"/>
      <c r="FAB27"/>
      <c r="FAC27"/>
      <c r="FAD27"/>
      <c r="FAE27"/>
      <c r="FAF27"/>
      <c r="FAG27"/>
      <c r="FAH27"/>
      <c r="FAI27"/>
      <c r="FAJ27"/>
      <c r="FAK27"/>
      <c r="FAL27"/>
      <c r="FAM27"/>
      <c r="FAN27"/>
      <c r="FAO27"/>
      <c r="FAP27"/>
      <c r="FAQ27"/>
      <c r="FAR27"/>
      <c r="FAS27"/>
      <c r="FAT27"/>
      <c r="FAU27"/>
      <c r="FAV27"/>
      <c r="FAW27"/>
      <c r="FAX27"/>
      <c r="FAY27"/>
      <c r="FAZ27"/>
      <c r="FBA27"/>
      <c r="FBB27"/>
      <c r="FBC27"/>
      <c r="FBD27"/>
      <c r="FBE27"/>
      <c r="FBF27"/>
      <c r="FBG27"/>
      <c r="FBH27"/>
      <c r="FBI27"/>
      <c r="FBJ27"/>
      <c r="FBK27"/>
      <c r="FBL27"/>
      <c r="FBM27"/>
      <c r="FBN27"/>
      <c r="FBO27"/>
      <c r="FBP27"/>
      <c r="FBQ27"/>
      <c r="FBR27"/>
      <c r="FBS27"/>
      <c r="FBT27"/>
      <c r="FBU27"/>
      <c r="FBV27"/>
      <c r="FBW27"/>
      <c r="FBX27"/>
      <c r="FBY27"/>
      <c r="FBZ27"/>
      <c r="FCA27"/>
      <c r="FCB27"/>
      <c r="FCC27"/>
      <c r="FCD27"/>
      <c r="FCE27"/>
      <c r="FCF27"/>
      <c r="FCG27"/>
      <c r="FCH27"/>
      <c r="FCI27"/>
      <c r="FCJ27"/>
      <c r="FCK27"/>
      <c r="FCL27"/>
      <c r="FCM27"/>
      <c r="FCN27"/>
      <c r="FCO27"/>
      <c r="FCP27"/>
      <c r="FCQ27"/>
      <c r="FCR27"/>
      <c r="FCS27"/>
      <c r="FCT27"/>
      <c r="FCU27"/>
      <c r="FCV27"/>
      <c r="FCW27"/>
      <c r="FCX27"/>
      <c r="FCY27"/>
      <c r="FCZ27"/>
      <c r="FDA27"/>
      <c r="FDB27"/>
      <c r="FDC27"/>
      <c r="FDD27"/>
      <c r="FDE27"/>
      <c r="FDF27"/>
      <c r="FDG27"/>
      <c r="FDH27"/>
      <c r="FDI27"/>
      <c r="FDJ27"/>
      <c r="FDK27"/>
      <c r="FDL27"/>
      <c r="FDM27"/>
      <c r="FDN27"/>
      <c r="FDO27"/>
      <c r="FDP27"/>
      <c r="FDQ27"/>
      <c r="FDR27"/>
      <c r="FDS27"/>
      <c r="FDT27"/>
      <c r="FDU27"/>
      <c r="FDV27"/>
      <c r="FDW27"/>
      <c r="FDX27"/>
      <c r="FDY27"/>
      <c r="FDZ27"/>
      <c r="FEA27"/>
      <c r="FEB27"/>
      <c r="FEC27"/>
      <c r="FED27"/>
      <c r="FEE27"/>
      <c r="FEF27"/>
      <c r="FEG27"/>
      <c r="FEH27"/>
      <c r="FEI27"/>
      <c r="FEJ27"/>
      <c r="FEK27"/>
      <c r="FEL27"/>
      <c r="FEM27"/>
      <c r="FEN27"/>
      <c r="FEO27"/>
      <c r="FEP27"/>
      <c r="FEQ27"/>
      <c r="FER27"/>
      <c r="FES27"/>
      <c r="FET27"/>
      <c r="FEU27"/>
      <c r="FEV27"/>
      <c r="FEW27"/>
      <c r="FEX27"/>
      <c r="FEY27"/>
      <c r="FEZ27"/>
      <c r="FFA27"/>
      <c r="FFB27"/>
      <c r="FFC27"/>
      <c r="FFD27"/>
      <c r="FFE27"/>
      <c r="FFF27"/>
      <c r="FFG27"/>
      <c r="FFH27"/>
      <c r="FFI27"/>
      <c r="FFJ27"/>
      <c r="FFK27"/>
      <c r="FFL27"/>
      <c r="FFM27"/>
      <c r="FFN27"/>
      <c r="FFO27"/>
      <c r="FFP27"/>
      <c r="FFQ27"/>
      <c r="FFR27"/>
      <c r="FFS27"/>
      <c r="FFT27"/>
      <c r="FFU27"/>
      <c r="FFV27"/>
      <c r="FFW27"/>
      <c r="FFX27"/>
      <c r="FFY27"/>
      <c r="FFZ27"/>
      <c r="FGA27"/>
      <c r="FGB27"/>
      <c r="FGC27"/>
      <c r="FGD27"/>
      <c r="FGE27"/>
      <c r="FGF27"/>
      <c r="FGG27"/>
      <c r="FGH27"/>
      <c r="FGI27"/>
      <c r="FGJ27"/>
      <c r="FGK27"/>
      <c r="FGL27"/>
      <c r="FGM27"/>
      <c r="FGN27"/>
      <c r="FGO27"/>
      <c r="FGP27"/>
      <c r="FGQ27"/>
      <c r="FGR27"/>
      <c r="FGS27"/>
      <c r="FGT27"/>
      <c r="FGU27"/>
      <c r="FGV27"/>
      <c r="FGW27"/>
      <c r="FGX27"/>
      <c r="FGY27"/>
      <c r="FGZ27"/>
      <c r="FHA27"/>
      <c r="FHB27"/>
      <c r="FHC27"/>
      <c r="FHD27"/>
      <c r="FHE27"/>
      <c r="FHF27"/>
      <c r="FHG27"/>
      <c r="FHH27"/>
      <c r="FHI27"/>
      <c r="FHJ27"/>
      <c r="FHK27"/>
      <c r="FHL27"/>
      <c r="FHM27"/>
      <c r="FHN27"/>
      <c r="FHO27"/>
      <c r="FHP27"/>
      <c r="FHQ27"/>
      <c r="FHR27"/>
      <c r="FHS27"/>
      <c r="FHT27"/>
      <c r="FHU27"/>
      <c r="FHV27"/>
      <c r="FHW27"/>
      <c r="FHX27"/>
      <c r="FHY27"/>
      <c r="FHZ27"/>
      <c r="FIA27"/>
      <c r="FIB27"/>
      <c r="FIC27"/>
      <c r="FID27"/>
      <c r="FIE27"/>
      <c r="FIF27"/>
      <c r="FIG27"/>
      <c r="FIH27"/>
      <c r="FII27"/>
      <c r="FIJ27"/>
      <c r="FIK27"/>
      <c r="FIL27"/>
      <c r="FIM27"/>
      <c r="FIN27"/>
      <c r="FIO27"/>
      <c r="FIP27"/>
      <c r="FIQ27"/>
      <c r="FIR27"/>
      <c r="FIS27"/>
      <c r="FIT27"/>
      <c r="FIU27"/>
      <c r="FIV27"/>
      <c r="FIW27"/>
      <c r="FIX27"/>
      <c r="FIY27"/>
      <c r="FIZ27"/>
      <c r="FJA27"/>
      <c r="FJB27"/>
      <c r="FJC27"/>
      <c r="FJD27"/>
      <c r="FJE27"/>
      <c r="FJF27"/>
      <c r="FJG27"/>
      <c r="FJH27"/>
      <c r="FJI27"/>
      <c r="FJJ27"/>
      <c r="FJK27"/>
      <c r="FJL27"/>
      <c r="FJM27"/>
      <c r="FJN27"/>
      <c r="FJO27"/>
      <c r="FJP27"/>
      <c r="FJQ27"/>
      <c r="FJR27"/>
      <c r="FJS27"/>
      <c r="FJT27"/>
      <c r="FJU27"/>
      <c r="FJV27"/>
      <c r="FJW27"/>
      <c r="FJX27"/>
      <c r="FJY27"/>
      <c r="FJZ27"/>
      <c r="FKA27"/>
      <c r="FKB27"/>
      <c r="FKC27"/>
      <c r="FKD27"/>
      <c r="FKE27"/>
      <c r="FKF27"/>
      <c r="FKG27"/>
      <c r="FKH27"/>
      <c r="FKI27"/>
      <c r="FKJ27"/>
      <c r="FKK27"/>
      <c r="FKL27"/>
      <c r="FKM27"/>
      <c r="FKN27"/>
      <c r="FKO27"/>
      <c r="FKP27"/>
      <c r="FKQ27"/>
      <c r="FKR27"/>
      <c r="FKS27"/>
      <c r="FKT27"/>
      <c r="FKU27"/>
      <c r="FKV27"/>
      <c r="FKW27"/>
      <c r="FKX27"/>
      <c r="FKY27"/>
      <c r="FKZ27"/>
      <c r="FLA27"/>
      <c r="FLB27"/>
      <c r="FLC27"/>
      <c r="FLD27"/>
      <c r="FLE27"/>
      <c r="FLF27"/>
      <c r="FLG27"/>
      <c r="FLH27"/>
      <c r="FLI27"/>
      <c r="FLJ27"/>
      <c r="FLK27"/>
      <c r="FLL27"/>
      <c r="FLM27"/>
      <c r="FLN27"/>
      <c r="FLO27"/>
      <c r="FLP27"/>
      <c r="FLQ27"/>
      <c r="FLR27"/>
      <c r="FLS27"/>
      <c r="FLT27"/>
      <c r="FLU27"/>
      <c r="FLV27"/>
      <c r="FLW27"/>
      <c r="FLX27"/>
      <c r="FLY27"/>
      <c r="FLZ27"/>
      <c r="FMA27"/>
      <c r="FMB27"/>
      <c r="FMC27"/>
      <c r="FMD27"/>
      <c r="FME27"/>
      <c r="FMF27"/>
      <c r="FMG27"/>
      <c r="FMH27"/>
      <c r="FMI27"/>
      <c r="FMJ27"/>
      <c r="FMK27"/>
      <c r="FML27"/>
      <c r="FMM27"/>
      <c r="FMN27"/>
      <c r="FMO27"/>
      <c r="FMP27"/>
      <c r="FMQ27"/>
      <c r="FMR27"/>
      <c r="FMS27"/>
      <c r="FMT27"/>
      <c r="FMU27"/>
      <c r="FMV27"/>
      <c r="FMW27"/>
      <c r="FMX27"/>
      <c r="FMY27"/>
      <c r="FMZ27"/>
      <c r="FNA27"/>
      <c r="FNB27"/>
      <c r="FNC27"/>
      <c r="FND27"/>
      <c r="FNE27"/>
      <c r="FNF27"/>
      <c r="FNG27"/>
      <c r="FNH27"/>
      <c r="FNI27"/>
      <c r="FNJ27"/>
      <c r="FNK27"/>
      <c r="FNL27"/>
      <c r="FNM27"/>
      <c r="FNN27"/>
      <c r="FNO27"/>
      <c r="FNP27"/>
      <c r="FNQ27"/>
      <c r="FNR27"/>
      <c r="FNS27"/>
      <c r="FNT27"/>
      <c r="FNU27"/>
      <c r="FNV27"/>
      <c r="FNW27"/>
      <c r="FNX27"/>
      <c r="FNY27"/>
      <c r="FNZ27"/>
      <c r="FOA27"/>
      <c r="FOB27"/>
      <c r="FOC27"/>
      <c r="FOD27"/>
      <c r="FOE27"/>
      <c r="FOF27"/>
      <c r="FOG27"/>
      <c r="FOH27"/>
      <c r="FOI27"/>
      <c r="FOJ27"/>
      <c r="FOK27"/>
      <c r="FOL27"/>
      <c r="FOM27"/>
      <c r="FON27"/>
      <c r="FOO27"/>
      <c r="FOP27"/>
      <c r="FOQ27"/>
      <c r="FOR27"/>
      <c r="FOS27"/>
      <c r="FOT27"/>
      <c r="FOU27"/>
      <c r="FOV27"/>
      <c r="FOW27"/>
      <c r="FOX27"/>
      <c r="FOY27"/>
      <c r="FOZ27"/>
      <c r="FPA27"/>
      <c r="FPB27"/>
      <c r="FPC27"/>
      <c r="FPD27"/>
      <c r="FPE27"/>
      <c r="FPF27"/>
      <c r="FPG27"/>
      <c r="FPH27"/>
      <c r="FPI27"/>
      <c r="FPJ27"/>
      <c r="FPK27"/>
      <c r="FPL27"/>
      <c r="FPM27"/>
      <c r="FPN27"/>
      <c r="FPO27"/>
      <c r="FPP27"/>
      <c r="FPQ27"/>
      <c r="FPR27"/>
      <c r="FPS27"/>
      <c r="FPT27"/>
      <c r="FPU27"/>
      <c r="FPV27"/>
      <c r="FPW27"/>
      <c r="FPX27"/>
      <c r="FPY27"/>
      <c r="FPZ27"/>
      <c r="FQA27"/>
      <c r="FQB27"/>
      <c r="FQC27"/>
      <c r="FQD27"/>
      <c r="FQE27"/>
      <c r="FQF27"/>
      <c r="FQG27"/>
      <c r="FQH27"/>
      <c r="FQI27"/>
      <c r="FQJ27"/>
      <c r="FQK27"/>
      <c r="FQL27"/>
      <c r="FQM27"/>
      <c r="FQN27"/>
      <c r="FQO27"/>
      <c r="FQP27"/>
      <c r="FQQ27"/>
      <c r="FQR27"/>
      <c r="FQS27"/>
      <c r="FQT27"/>
      <c r="FQU27"/>
      <c r="FQV27"/>
      <c r="FQW27"/>
      <c r="FQX27"/>
      <c r="FQY27"/>
      <c r="FQZ27"/>
      <c r="FRA27"/>
      <c r="FRB27"/>
      <c r="FRC27"/>
      <c r="FRD27"/>
      <c r="FRE27"/>
      <c r="FRF27"/>
      <c r="FRG27"/>
      <c r="FRH27"/>
      <c r="FRI27"/>
      <c r="FRJ27"/>
      <c r="FRK27"/>
      <c r="FRL27"/>
      <c r="FRM27"/>
      <c r="FRN27"/>
      <c r="FRO27"/>
      <c r="FRP27"/>
      <c r="FRQ27"/>
      <c r="FRR27"/>
      <c r="FRS27"/>
      <c r="FRT27"/>
      <c r="FRU27"/>
      <c r="FRV27"/>
      <c r="FRW27"/>
      <c r="FRX27"/>
      <c r="FRY27"/>
      <c r="FRZ27"/>
      <c r="FSA27"/>
      <c r="FSB27"/>
      <c r="FSC27"/>
      <c r="FSD27"/>
      <c r="FSE27"/>
      <c r="FSF27"/>
      <c r="FSG27"/>
      <c r="FSH27"/>
      <c r="FSI27"/>
      <c r="FSJ27"/>
      <c r="FSK27"/>
      <c r="FSL27"/>
      <c r="FSM27"/>
      <c r="FSN27"/>
      <c r="FSO27"/>
      <c r="FSP27"/>
      <c r="FSQ27"/>
      <c r="FSR27"/>
      <c r="FSS27"/>
      <c r="FST27"/>
      <c r="FSU27"/>
      <c r="FSV27"/>
      <c r="FSW27"/>
      <c r="FSX27"/>
      <c r="FSY27"/>
      <c r="FSZ27"/>
      <c r="FTA27"/>
      <c r="FTB27"/>
      <c r="FTC27"/>
      <c r="FTD27"/>
      <c r="FTE27"/>
      <c r="FTF27"/>
      <c r="FTG27"/>
      <c r="FTH27"/>
      <c r="FTI27"/>
      <c r="FTJ27"/>
      <c r="FTK27"/>
      <c r="FTL27"/>
      <c r="FTM27"/>
      <c r="FTN27"/>
      <c r="FTO27"/>
      <c r="FTP27"/>
      <c r="FTQ27"/>
      <c r="FTR27"/>
      <c r="FTS27"/>
      <c r="FTT27"/>
      <c r="FTU27"/>
      <c r="FTV27"/>
      <c r="FTW27"/>
      <c r="FTX27"/>
      <c r="FTY27"/>
      <c r="FTZ27"/>
      <c r="FUA27"/>
      <c r="FUB27"/>
      <c r="FUC27"/>
      <c r="FUD27"/>
      <c r="FUE27"/>
      <c r="FUF27"/>
      <c r="FUG27"/>
      <c r="FUH27"/>
      <c r="FUI27"/>
      <c r="FUJ27"/>
      <c r="FUK27"/>
      <c r="FUL27"/>
      <c r="FUM27"/>
      <c r="FUN27"/>
      <c r="FUO27"/>
      <c r="FUP27"/>
      <c r="FUQ27"/>
      <c r="FUR27"/>
      <c r="FUS27"/>
      <c r="FUT27"/>
      <c r="FUU27"/>
      <c r="FUV27"/>
      <c r="FUW27"/>
      <c r="FUX27"/>
      <c r="FUY27"/>
      <c r="FUZ27"/>
      <c r="FVA27"/>
      <c r="FVB27"/>
      <c r="FVC27"/>
      <c r="FVD27"/>
      <c r="FVE27"/>
      <c r="FVF27"/>
      <c r="FVG27"/>
      <c r="FVH27"/>
      <c r="FVI27"/>
      <c r="FVJ27"/>
      <c r="FVK27"/>
      <c r="FVL27"/>
      <c r="FVM27"/>
      <c r="FVN27"/>
      <c r="FVO27"/>
      <c r="FVP27"/>
      <c r="FVQ27"/>
      <c r="FVR27"/>
      <c r="FVS27"/>
      <c r="FVT27"/>
      <c r="FVU27"/>
      <c r="FVV27"/>
      <c r="FVW27"/>
      <c r="FVX27"/>
      <c r="FVY27"/>
      <c r="FVZ27"/>
      <c r="FWA27"/>
      <c r="FWB27"/>
      <c r="FWC27"/>
      <c r="FWD27"/>
      <c r="FWE27"/>
      <c r="FWF27"/>
      <c r="FWG27"/>
      <c r="FWH27"/>
      <c r="FWI27"/>
      <c r="FWJ27"/>
      <c r="FWK27"/>
      <c r="FWL27"/>
      <c r="FWM27"/>
      <c r="FWN27"/>
      <c r="FWO27"/>
      <c r="FWP27"/>
      <c r="FWQ27"/>
      <c r="FWR27"/>
      <c r="FWS27"/>
      <c r="FWT27"/>
      <c r="FWU27"/>
      <c r="FWV27"/>
      <c r="FWW27"/>
      <c r="FWX27"/>
      <c r="FWY27"/>
      <c r="FWZ27"/>
      <c r="FXA27"/>
      <c r="FXB27"/>
      <c r="FXC27"/>
      <c r="FXD27"/>
      <c r="FXE27"/>
      <c r="FXF27"/>
      <c r="FXG27"/>
      <c r="FXH27"/>
      <c r="FXI27"/>
      <c r="FXJ27"/>
      <c r="FXK27"/>
      <c r="FXL27"/>
      <c r="FXM27"/>
      <c r="FXN27"/>
      <c r="FXO27"/>
      <c r="FXP27"/>
      <c r="FXQ27"/>
      <c r="FXR27"/>
      <c r="FXS27"/>
      <c r="FXT27"/>
      <c r="FXU27"/>
      <c r="FXV27"/>
      <c r="FXW27"/>
      <c r="FXX27"/>
      <c r="FXY27"/>
      <c r="FXZ27"/>
      <c r="FYA27"/>
      <c r="FYB27"/>
      <c r="FYC27"/>
      <c r="FYD27"/>
      <c r="FYE27"/>
      <c r="FYF27"/>
      <c r="FYG27"/>
      <c r="FYH27"/>
      <c r="FYI27"/>
      <c r="FYJ27"/>
      <c r="FYK27"/>
      <c r="FYL27"/>
      <c r="FYM27"/>
      <c r="FYN27"/>
      <c r="FYO27"/>
      <c r="FYP27"/>
      <c r="FYQ27"/>
      <c r="FYR27"/>
      <c r="FYS27"/>
      <c r="FYT27"/>
      <c r="FYU27"/>
      <c r="FYV27"/>
      <c r="FYW27"/>
      <c r="FYX27"/>
      <c r="FYY27"/>
      <c r="FYZ27"/>
      <c r="FZA27"/>
      <c r="FZB27"/>
      <c r="FZC27"/>
      <c r="FZD27"/>
      <c r="FZE27"/>
      <c r="FZF27"/>
      <c r="FZG27"/>
      <c r="FZH27"/>
      <c r="FZI27"/>
      <c r="FZJ27"/>
      <c r="FZK27"/>
      <c r="FZL27"/>
      <c r="FZM27"/>
      <c r="FZN27"/>
      <c r="FZO27"/>
      <c r="FZP27"/>
      <c r="FZQ27"/>
      <c r="FZR27"/>
      <c r="FZS27"/>
      <c r="FZT27"/>
      <c r="FZU27"/>
      <c r="FZV27"/>
      <c r="FZW27"/>
      <c r="FZX27"/>
      <c r="FZY27"/>
      <c r="FZZ27"/>
      <c r="GAA27"/>
      <c r="GAB27"/>
      <c r="GAC27"/>
      <c r="GAD27"/>
      <c r="GAE27"/>
      <c r="GAF27"/>
      <c r="GAG27"/>
      <c r="GAH27"/>
      <c r="GAI27"/>
      <c r="GAJ27"/>
      <c r="GAK27"/>
      <c r="GAL27"/>
      <c r="GAM27"/>
      <c r="GAN27"/>
      <c r="GAO27"/>
      <c r="GAP27"/>
      <c r="GAQ27"/>
      <c r="GAR27"/>
      <c r="GAS27"/>
      <c r="GAT27"/>
      <c r="GAU27"/>
      <c r="GAV27"/>
      <c r="GAW27"/>
      <c r="GAX27"/>
      <c r="GAY27"/>
      <c r="GAZ27"/>
      <c r="GBA27"/>
      <c r="GBB27"/>
      <c r="GBC27"/>
      <c r="GBD27"/>
      <c r="GBE27"/>
      <c r="GBF27"/>
      <c r="GBG27"/>
      <c r="GBH27"/>
      <c r="GBI27"/>
      <c r="GBJ27"/>
      <c r="GBK27"/>
      <c r="GBL27"/>
      <c r="GBM27"/>
      <c r="GBN27"/>
      <c r="GBO27"/>
      <c r="GBP27"/>
      <c r="GBQ27"/>
      <c r="GBR27"/>
      <c r="GBS27"/>
      <c r="GBT27"/>
      <c r="GBU27"/>
      <c r="GBV27"/>
      <c r="GBW27"/>
      <c r="GBX27"/>
      <c r="GBY27"/>
      <c r="GBZ27"/>
      <c r="GCA27"/>
      <c r="GCB27"/>
      <c r="GCC27"/>
      <c r="GCD27"/>
      <c r="GCE27"/>
      <c r="GCF27"/>
      <c r="GCG27"/>
      <c r="GCH27"/>
      <c r="GCI27"/>
      <c r="GCJ27"/>
      <c r="GCK27"/>
      <c r="GCL27"/>
      <c r="GCM27"/>
      <c r="GCN27"/>
      <c r="GCO27"/>
      <c r="GCP27"/>
      <c r="GCQ27"/>
      <c r="GCR27"/>
      <c r="GCS27"/>
      <c r="GCT27"/>
      <c r="GCU27"/>
      <c r="GCV27"/>
      <c r="GCW27"/>
      <c r="GCX27"/>
      <c r="GCY27"/>
      <c r="GCZ27"/>
      <c r="GDA27"/>
      <c r="GDB27"/>
      <c r="GDC27"/>
      <c r="GDD27"/>
      <c r="GDE27"/>
      <c r="GDF27"/>
      <c r="GDG27"/>
      <c r="GDH27"/>
      <c r="GDI27"/>
      <c r="GDJ27"/>
      <c r="GDK27"/>
      <c r="GDL27"/>
      <c r="GDM27"/>
      <c r="GDN27"/>
      <c r="GDO27"/>
      <c r="GDP27"/>
      <c r="GDQ27"/>
      <c r="GDR27"/>
      <c r="GDS27"/>
      <c r="GDT27"/>
      <c r="GDU27"/>
      <c r="GDV27"/>
      <c r="GDW27"/>
      <c r="GDX27"/>
      <c r="GDY27"/>
      <c r="GDZ27"/>
      <c r="GEA27"/>
      <c r="GEB27"/>
      <c r="GEC27"/>
      <c r="GED27"/>
      <c r="GEE27"/>
      <c r="GEF27"/>
      <c r="GEG27"/>
      <c r="GEH27"/>
      <c r="GEI27"/>
      <c r="GEJ27"/>
      <c r="GEK27"/>
      <c r="GEL27"/>
      <c r="GEM27"/>
      <c r="GEN27"/>
      <c r="GEO27"/>
      <c r="GEP27"/>
      <c r="GEQ27"/>
      <c r="GER27"/>
      <c r="GES27"/>
      <c r="GET27"/>
      <c r="GEU27"/>
      <c r="GEV27"/>
      <c r="GEW27"/>
      <c r="GEX27"/>
      <c r="GEY27"/>
      <c r="GEZ27"/>
      <c r="GFA27"/>
      <c r="GFB27"/>
      <c r="GFC27"/>
      <c r="GFD27"/>
      <c r="GFE27"/>
      <c r="GFF27"/>
      <c r="GFG27"/>
      <c r="GFH27"/>
      <c r="GFI27"/>
      <c r="GFJ27"/>
      <c r="GFK27"/>
      <c r="GFL27"/>
      <c r="GFM27"/>
      <c r="GFN27"/>
      <c r="GFO27"/>
      <c r="GFP27"/>
      <c r="GFQ27"/>
      <c r="GFR27"/>
      <c r="GFS27"/>
      <c r="GFT27"/>
      <c r="GFU27"/>
      <c r="GFV27"/>
      <c r="GFW27"/>
      <c r="GFX27"/>
      <c r="GFY27"/>
      <c r="GFZ27"/>
      <c r="GGA27"/>
      <c r="GGB27"/>
      <c r="GGC27"/>
      <c r="GGD27"/>
      <c r="GGE27"/>
      <c r="GGF27"/>
      <c r="GGG27"/>
      <c r="GGH27"/>
      <c r="GGI27"/>
      <c r="GGJ27"/>
      <c r="GGK27"/>
      <c r="GGL27"/>
      <c r="GGM27"/>
      <c r="GGN27"/>
      <c r="GGO27"/>
      <c r="GGP27"/>
      <c r="GGQ27"/>
      <c r="GGR27"/>
      <c r="GGS27"/>
      <c r="GGT27"/>
      <c r="GGU27"/>
      <c r="GGV27"/>
      <c r="GGW27"/>
      <c r="GGX27"/>
      <c r="GGY27"/>
      <c r="GGZ27"/>
      <c r="GHA27"/>
      <c r="GHB27"/>
      <c r="GHC27"/>
      <c r="GHD27"/>
      <c r="GHE27"/>
      <c r="GHF27"/>
      <c r="GHG27"/>
      <c r="GHH27"/>
      <c r="GHI27"/>
      <c r="GHJ27"/>
      <c r="GHK27"/>
      <c r="GHL27"/>
      <c r="GHM27"/>
      <c r="GHN27"/>
      <c r="GHO27"/>
      <c r="GHP27"/>
      <c r="GHQ27"/>
      <c r="GHR27"/>
      <c r="GHS27"/>
      <c r="GHT27"/>
      <c r="GHU27"/>
      <c r="GHV27"/>
      <c r="GHW27"/>
      <c r="GHX27"/>
      <c r="GHY27"/>
      <c r="GHZ27"/>
      <c r="GIA27"/>
      <c r="GIB27"/>
      <c r="GIC27"/>
      <c r="GID27"/>
      <c r="GIE27"/>
      <c r="GIF27"/>
      <c r="GIG27"/>
      <c r="GIH27"/>
      <c r="GII27"/>
      <c r="GIJ27"/>
      <c r="GIK27"/>
      <c r="GIL27"/>
      <c r="GIM27"/>
      <c r="GIN27"/>
      <c r="GIO27"/>
      <c r="GIP27"/>
      <c r="GIQ27"/>
      <c r="GIR27"/>
      <c r="GIS27"/>
      <c r="GIT27"/>
      <c r="GIU27"/>
      <c r="GIV27"/>
      <c r="GIW27"/>
      <c r="GIX27"/>
      <c r="GIY27"/>
      <c r="GIZ27"/>
      <c r="GJA27"/>
      <c r="GJB27"/>
      <c r="GJC27"/>
      <c r="GJD27"/>
      <c r="GJE27"/>
      <c r="GJF27"/>
      <c r="GJG27"/>
      <c r="GJH27"/>
      <c r="GJI27"/>
      <c r="GJJ27"/>
      <c r="GJK27"/>
      <c r="GJL27"/>
      <c r="GJM27"/>
      <c r="GJN27"/>
      <c r="GJO27"/>
      <c r="GJP27"/>
      <c r="GJQ27"/>
      <c r="GJR27"/>
      <c r="GJS27"/>
      <c r="GJT27"/>
      <c r="GJU27"/>
      <c r="GJV27"/>
      <c r="GJW27"/>
      <c r="GJX27"/>
      <c r="GJY27"/>
      <c r="GJZ27"/>
      <c r="GKA27"/>
      <c r="GKB27"/>
      <c r="GKC27"/>
      <c r="GKD27"/>
      <c r="GKE27"/>
      <c r="GKF27"/>
      <c r="GKG27"/>
      <c r="GKH27"/>
      <c r="GKI27"/>
      <c r="GKJ27"/>
      <c r="GKK27"/>
      <c r="GKL27"/>
      <c r="GKM27"/>
      <c r="GKN27"/>
      <c r="GKO27"/>
      <c r="GKP27"/>
      <c r="GKQ27"/>
      <c r="GKR27"/>
      <c r="GKS27"/>
      <c r="GKT27"/>
      <c r="GKU27"/>
      <c r="GKV27"/>
      <c r="GKW27"/>
      <c r="GKX27"/>
      <c r="GKY27"/>
      <c r="GKZ27"/>
      <c r="GLA27"/>
      <c r="GLB27"/>
      <c r="GLC27"/>
      <c r="GLD27"/>
      <c r="GLE27"/>
      <c r="GLF27"/>
      <c r="GLG27"/>
      <c r="GLH27"/>
      <c r="GLI27"/>
      <c r="GLJ27"/>
      <c r="GLK27"/>
      <c r="GLL27"/>
      <c r="GLM27"/>
      <c r="GLN27"/>
      <c r="GLO27"/>
      <c r="GLP27"/>
      <c r="GLQ27"/>
      <c r="GLR27"/>
      <c r="GLS27"/>
      <c r="GLT27"/>
      <c r="GLU27"/>
      <c r="GLV27"/>
      <c r="GLW27"/>
      <c r="GLX27"/>
      <c r="GLY27"/>
      <c r="GLZ27"/>
      <c r="GMA27"/>
      <c r="GMB27"/>
      <c r="GMC27"/>
      <c r="GMD27"/>
      <c r="GME27"/>
      <c r="GMF27"/>
      <c r="GMG27"/>
      <c r="GMH27"/>
      <c r="GMI27"/>
      <c r="GMJ27"/>
      <c r="GMK27"/>
      <c r="GML27"/>
      <c r="GMM27"/>
      <c r="GMN27"/>
      <c r="GMO27"/>
      <c r="GMP27"/>
      <c r="GMQ27"/>
      <c r="GMR27"/>
      <c r="GMS27"/>
      <c r="GMT27"/>
      <c r="GMU27"/>
      <c r="GMV27"/>
      <c r="GMW27"/>
      <c r="GMX27"/>
      <c r="GMY27"/>
      <c r="GMZ27"/>
      <c r="GNA27"/>
      <c r="GNB27"/>
      <c r="GNC27"/>
      <c r="GND27"/>
      <c r="GNE27"/>
      <c r="GNF27"/>
      <c r="GNG27"/>
      <c r="GNH27"/>
      <c r="GNI27"/>
      <c r="GNJ27"/>
      <c r="GNK27"/>
      <c r="GNL27"/>
      <c r="GNM27"/>
      <c r="GNN27"/>
      <c r="GNO27"/>
      <c r="GNP27"/>
      <c r="GNQ27"/>
      <c r="GNR27"/>
      <c r="GNS27"/>
      <c r="GNT27"/>
      <c r="GNU27"/>
      <c r="GNV27"/>
      <c r="GNW27"/>
      <c r="GNX27"/>
      <c r="GNY27"/>
      <c r="GNZ27"/>
      <c r="GOA27"/>
      <c r="GOB27"/>
      <c r="GOC27"/>
      <c r="GOD27"/>
      <c r="GOE27"/>
      <c r="GOF27"/>
      <c r="GOG27"/>
      <c r="GOH27"/>
      <c r="GOI27"/>
      <c r="GOJ27"/>
      <c r="GOK27"/>
      <c r="GOL27"/>
      <c r="GOM27"/>
      <c r="GON27"/>
      <c r="GOO27"/>
      <c r="GOP27"/>
      <c r="GOQ27"/>
      <c r="GOR27"/>
      <c r="GOS27"/>
      <c r="GOT27"/>
      <c r="GOU27"/>
      <c r="GOV27"/>
      <c r="GOW27"/>
      <c r="GOX27"/>
      <c r="GOY27"/>
      <c r="GOZ27"/>
      <c r="GPA27"/>
      <c r="GPB27"/>
      <c r="GPC27"/>
      <c r="GPD27"/>
      <c r="GPE27"/>
      <c r="GPF27"/>
      <c r="GPG27"/>
      <c r="GPH27"/>
      <c r="GPI27"/>
      <c r="GPJ27"/>
      <c r="GPK27"/>
      <c r="GPL27"/>
      <c r="GPM27"/>
      <c r="GPN27"/>
      <c r="GPO27"/>
      <c r="GPP27"/>
      <c r="GPQ27"/>
      <c r="GPR27"/>
      <c r="GPS27"/>
      <c r="GPT27"/>
      <c r="GPU27"/>
      <c r="GPV27"/>
      <c r="GPW27"/>
      <c r="GPX27"/>
      <c r="GPY27"/>
      <c r="GPZ27"/>
      <c r="GQA27"/>
      <c r="GQB27"/>
      <c r="GQC27"/>
      <c r="GQD27"/>
      <c r="GQE27"/>
      <c r="GQF27"/>
      <c r="GQG27"/>
      <c r="GQH27"/>
      <c r="GQI27"/>
      <c r="GQJ27"/>
      <c r="GQK27"/>
      <c r="GQL27"/>
      <c r="GQM27"/>
      <c r="GQN27"/>
      <c r="GQO27"/>
      <c r="GQP27"/>
      <c r="GQQ27"/>
      <c r="GQR27"/>
      <c r="GQS27"/>
      <c r="GQT27"/>
      <c r="GQU27"/>
      <c r="GQV27"/>
      <c r="GQW27"/>
      <c r="GQX27"/>
      <c r="GQY27"/>
      <c r="GQZ27"/>
      <c r="GRA27"/>
      <c r="GRB27"/>
      <c r="GRC27"/>
      <c r="GRD27"/>
      <c r="GRE27"/>
      <c r="GRF27"/>
      <c r="GRG27"/>
      <c r="GRH27"/>
      <c r="GRI27"/>
      <c r="GRJ27"/>
      <c r="GRK27"/>
      <c r="GRL27"/>
      <c r="GRM27"/>
      <c r="GRN27"/>
      <c r="GRO27"/>
      <c r="GRP27"/>
      <c r="GRQ27"/>
      <c r="GRR27"/>
      <c r="GRS27"/>
      <c r="GRT27"/>
      <c r="GRU27"/>
      <c r="GRV27"/>
      <c r="GRW27"/>
      <c r="GRX27"/>
      <c r="GRY27"/>
      <c r="GRZ27"/>
      <c r="GSA27"/>
      <c r="GSB27"/>
      <c r="GSC27"/>
      <c r="GSD27"/>
      <c r="GSE27"/>
      <c r="GSF27"/>
      <c r="GSG27"/>
      <c r="GSH27"/>
      <c r="GSI27"/>
      <c r="GSJ27"/>
      <c r="GSK27"/>
      <c r="GSL27"/>
      <c r="GSM27"/>
      <c r="GSN27"/>
      <c r="GSO27"/>
      <c r="GSP27"/>
      <c r="GSQ27"/>
      <c r="GSR27"/>
      <c r="GSS27"/>
      <c r="GST27"/>
      <c r="GSU27"/>
      <c r="GSV27"/>
      <c r="GSW27"/>
      <c r="GSX27"/>
      <c r="GSY27"/>
      <c r="GSZ27"/>
      <c r="GTA27"/>
      <c r="GTB27"/>
      <c r="GTC27"/>
      <c r="GTD27"/>
      <c r="GTE27"/>
      <c r="GTF27"/>
      <c r="GTG27"/>
      <c r="GTH27"/>
      <c r="GTI27"/>
      <c r="GTJ27"/>
      <c r="GTK27"/>
      <c r="GTL27"/>
      <c r="GTM27"/>
      <c r="GTN27"/>
      <c r="GTO27"/>
      <c r="GTP27"/>
      <c r="GTQ27"/>
      <c r="GTR27"/>
      <c r="GTS27"/>
      <c r="GTT27"/>
      <c r="GTU27"/>
      <c r="GTV27"/>
      <c r="GTW27"/>
      <c r="GTX27"/>
      <c r="GTY27"/>
      <c r="GTZ27"/>
      <c r="GUA27"/>
      <c r="GUB27"/>
      <c r="GUC27"/>
      <c r="GUD27"/>
      <c r="GUE27"/>
      <c r="GUF27"/>
      <c r="GUG27"/>
      <c r="GUH27"/>
      <c r="GUI27"/>
      <c r="GUJ27"/>
      <c r="GUK27"/>
      <c r="GUL27"/>
      <c r="GUM27"/>
      <c r="GUN27"/>
      <c r="GUO27"/>
      <c r="GUP27"/>
      <c r="GUQ27"/>
      <c r="GUR27"/>
      <c r="GUS27"/>
      <c r="GUT27"/>
      <c r="GUU27"/>
      <c r="GUV27"/>
      <c r="GUW27"/>
      <c r="GUX27"/>
      <c r="GUY27"/>
      <c r="GUZ27"/>
      <c r="GVA27"/>
      <c r="GVB27"/>
      <c r="GVC27"/>
      <c r="GVD27"/>
      <c r="GVE27"/>
      <c r="GVF27"/>
      <c r="GVG27"/>
      <c r="GVH27"/>
      <c r="GVI27"/>
      <c r="GVJ27"/>
      <c r="GVK27"/>
      <c r="GVL27"/>
      <c r="GVM27"/>
      <c r="GVN27"/>
      <c r="GVO27"/>
      <c r="GVP27"/>
      <c r="GVQ27"/>
      <c r="GVR27"/>
      <c r="GVS27"/>
      <c r="GVT27"/>
      <c r="GVU27"/>
      <c r="GVV27"/>
      <c r="GVW27"/>
      <c r="GVX27"/>
      <c r="GVY27"/>
      <c r="GVZ27"/>
      <c r="GWA27"/>
      <c r="GWB27"/>
      <c r="GWC27"/>
      <c r="GWD27"/>
      <c r="GWE27"/>
      <c r="GWF27"/>
      <c r="GWG27"/>
      <c r="GWH27"/>
      <c r="GWI27"/>
      <c r="GWJ27"/>
      <c r="GWK27"/>
      <c r="GWL27"/>
      <c r="GWM27"/>
      <c r="GWN27"/>
      <c r="GWO27"/>
      <c r="GWP27"/>
      <c r="GWQ27"/>
      <c r="GWR27"/>
      <c r="GWS27"/>
      <c r="GWT27"/>
      <c r="GWU27"/>
      <c r="GWV27"/>
      <c r="GWW27"/>
      <c r="GWX27"/>
      <c r="GWY27"/>
      <c r="GWZ27"/>
      <c r="GXA27"/>
      <c r="GXB27"/>
      <c r="GXC27"/>
      <c r="GXD27"/>
      <c r="GXE27"/>
      <c r="GXF27"/>
      <c r="GXG27"/>
      <c r="GXH27"/>
      <c r="GXI27"/>
      <c r="GXJ27"/>
      <c r="GXK27"/>
      <c r="GXL27"/>
      <c r="GXM27"/>
      <c r="GXN27"/>
      <c r="GXO27"/>
      <c r="GXP27"/>
      <c r="GXQ27"/>
      <c r="GXR27"/>
      <c r="GXS27"/>
      <c r="GXT27"/>
      <c r="GXU27"/>
      <c r="GXV27"/>
      <c r="GXW27"/>
      <c r="GXX27"/>
      <c r="GXY27"/>
      <c r="GXZ27"/>
      <c r="GYA27"/>
      <c r="GYB27"/>
      <c r="GYC27"/>
      <c r="GYD27"/>
      <c r="GYE27"/>
      <c r="GYF27"/>
      <c r="GYG27"/>
      <c r="GYH27"/>
      <c r="GYI27"/>
      <c r="GYJ27"/>
      <c r="GYK27"/>
      <c r="GYL27"/>
      <c r="GYM27"/>
      <c r="GYN27"/>
      <c r="GYO27"/>
      <c r="GYP27"/>
      <c r="GYQ27"/>
      <c r="GYR27"/>
      <c r="GYS27"/>
      <c r="GYT27"/>
      <c r="GYU27"/>
      <c r="GYV27"/>
      <c r="GYW27"/>
      <c r="GYX27"/>
      <c r="GYY27"/>
      <c r="GYZ27"/>
      <c r="GZA27"/>
      <c r="GZB27"/>
      <c r="GZC27"/>
      <c r="GZD27"/>
      <c r="GZE27"/>
      <c r="GZF27"/>
      <c r="GZG27"/>
      <c r="GZH27"/>
      <c r="GZI27"/>
      <c r="GZJ27"/>
      <c r="GZK27"/>
      <c r="GZL27"/>
      <c r="GZM27"/>
      <c r="GZN27"/>
      <c r="GZO27"/>
      <c r="GZP27"/>
      <c r="GZQ27"/>
      <c r="GZR27"/>
      <c r="GZS27"/>
      <c r="GZT27"/>
      <c r="GZU27"/>
      <c r="GZV27"/>
      <c r="GZW27"/>
      <c r="GZX27"/>
      <c r="GZY27"/>
      <c r="GZZ27"/>
      <c r="HAA27"/>
      <c r="HAB27"/>
      <c r="HAC27"/>
      <c r="HAD27"/>
      <c r="HAE27"/>
      <c r="HAF27"/>
      <c r="HAG27"/>
      <c r="HAH27"/>
      <c r="HAI27"/>
      <c r="HAJ27"/>
      <c r="HAK27"/>
      <c r="HAL27"/>
      <c r="HAM27"/>
      <c r="HAN27"/>
      <c r="HAO27"/>
      <c r="HAP27"/>
      <c r="HAQ27"/>
      <c r="HAR27"/>
      <c r="HAS27"/>
      <c r="HAT27"/>
      <c r="HAU27"/>
      <c r="HAV27"/>
      <c r="HAW27"/>
      <c r="HAX27"/>
      <c r="HAY27"/>
      <c r="HAZ27"/>
      <c r="HBA27"/>
      <c r="HBB27"/>
      <c r="HBC27"/>
      <c r="HBD27"/>
      <c r="HBE27"/>
      <c r="HBF27"/>
      <c r="HBG27"/>
      <c r="HBH27"/>
      <c r="HBI27"/>
      <c r="HBJ27"/>
      <c r="HBK27"/>
      <c r="HBL27"/>
      <c r="HBM27"/>
      <c r="HBN27"/>
      <c r="HBO27"/>
      <c r="HBP27"/>
      <c r="HBQ27"/>
      <c r="HBR27"/>
      <c r="HBS27"/>
      <c r="HBT27"/>
      <c r="HBU27"/>
      <c r="HBV27"/>
      <c r="HBW27"/>
      <c r="HBX27"/>
      <c r="HBY27"/>
      <c r="HBZ27"/>
      <c r="HCA27"/>
      <c r="HCB27"/>
      <c r="HCC27"/>
      <c r="HCD27"/>
      <c r="HCE27"/>
      <c r="HCF27"/>
      <c r="HCG27"/>
      <c r="HCH27"/>
      <c r="HCI27"/>
      <c r="HCJ27"/>
      <c r="HCK27"/>
      <c r="HCL27"/>
      <c r="HCM27"/>
      <c r="HCN27"/>
      <c r="HCO27"/>
      <c r="HCP27"/>
      <c r="HCQ27"/>
      <c r="HCR27"/>
      <c r="HCS27"/>
      <c r="HCT27"/>
      <c r="HCU27"/>
      <c r="HCV27"/>
      <c r="HCW27"/>
      <c r="HCX27"/>
      <c r="HCY27"/>
      <c r="HCZ27"/>
      <c r="HDA27"/>
      <c r="HDB27"/>
      <c r="HDC27"/>
      <c r="HDD27"/>
      <c r="HDE27"/>
      <c r="HDF27"/>
      <c r="HDG27"/>
      <c r="HDH27"/>
      <c r="HDI27"/>
      <c r="HDJ27"/>
      <c r="HDK27"/>
      <c r="HDL27"/>
      <c r="HDM27"/>
      <c r="HDN27"/>
      <c r="HDO27"/>
      <c r="HDP27"/>
      <c r="HDQ27"/>
      <c r="HDR27"/>
      <c r="HDS27"/>
      <c r="HDT27"/>
      <c r="HDU27"/>
      <c r="HDV27"/>
      <c r="HDW27"/>
      <c r="HDX27"/>
      <c r="HDY27"/>
      <c r="HDZ27"/>
      <c r="HEA27"/>
      <c r="HEB27"/>
      <c r="HEC27"/>
      <c r="HED27"/>
      <c r="HEE27"/>
      <c r="HEF27"/>
      <c r="HEG27"/>
      <c r="HEH27"/>
      <c r="HEI27"/>
      <c r="HEJ27"/>
      <c r="HEK27"/>
      <c r="HEL27"/>
      <c r="HEM27"/>
      <c r="HEN27"/>
      <c r="HEO27"/>
      <c r="HEP27"/>
      <c r="HEQ27"/>
      <c r="HER27"/>
      <c r="HES27"/>
      <c r="HET27"/>
      <c r="HEU27"/>
      <c r="HEV27"/>
      <c r="HEW27"/>
      <c r="HEX27"/>
      <c r="HEY27"/>
      <c r="HEZ27"/>
      <c r="HFA27"/>
      <c r="HFB27"/>
      <c r="HFC27"/>
      <c r="HFD27"/>
      <c r="HFE27"/>
      <c r="HFF27"/>
      <c r="HFG27"/>
      <c r="HFH27"/>
      <c r="HFI27"/>
      <c r="HFJ27"/>
      <c r="HFK27"/>
      <c r="HFL27"/>
      <c r="HFM27"/>
      <c r="HFN27"/>
      <c r="HFO27"/>
      <c r="HFP27"/>
      <c r="HFQ27"/>
      <c r="HFR27"/>
      <c r="HFS27"/>
      <c r="HFT27"/>
      <c r="HFU27"/>
      <c r="HFV27"/>
      <c r="HFW27"/>
      <c r="HFX27"/>
      <c r="HFY27"/>
      <c r="HFZ27"/>
      <c r="HGA27"/>
      <c r="HGB27"/>
      <c r="HGC27"/>
      <c r="HGD27"/>
      <c r="HGE27"/>
      <c r="HGF27"/>
      <c r="HGG27"/>
      <c r="HGH27"/>
      <c r="HGI27"/>
      <c r="HGJ27"/>
      <c r="HGK27"/>
      <c r="HGL27"/>
      <c r="HGM27"/>
      <c r="HGN27"/>
      <c r="HGO27"/>
      <c r="HGP27"/>
      <c r="HGQ27"/>
      <c r="HGR27"/>
      <c r="HGS27"/>
      <c r="HGT27"/>
      <c r="HGU27"/>
      <c r="HGV27"/>
      <c r="HGW27"/>
      <c r="HGX27"/>
      <c r="HGY27"/>
      <c r="HGZ27"/>
      <c r="HHA27"/>
      <c r="HHB27"/>
      <c r="HHC27"/>
      <c r="HHD27"/>
      <c r="HHE27"/>
      <c r="HHF27"/>
      <c r="HHG27"/>
      <c r="HHH27"/>
      <c r="HHI27"/>
      <c r="HHJ27"/>
      <c r="HHK27"/>
      <c r="HHL27"/>
      <c r="HHM27"/>
      <c r="HHN27"/>
      <c r="HHO27"/>
      <c r="HHP27"/>
      <c r="HHQ27"/>
      <c r="HHR27"/>
      <c r="HHS27"/>
      <c r="HHT27"/>
      <c r="HHU27"/>
      <c r="HHV27"/>
      <c r="HHW27"/>
      <c r="HHX27"/>
      <c r="HHY27"/>
      <c r="HHZ27"/>
      <c r="HIA27"/>
      <c r="HIB27"/>
      <c r="HIC27"/>
      <c r="HID27"/>
      <c r="HIE27"/>
      <c r="HIF27"/>
      <c r="HIG27"/>
      <c r="HIH27"/>
      <c r="HII27"/>
      <c r="HIJ27"/>
      <c r="HIK27"/>
      <c r="HIL27"/>
      <c r="HIM27"/>
      <c r="HIN27"/>
      <c r="HIO27"/>
      <c r="HIP27"/>
      <c r="HIQ27"/>
      <c r="HIR27"/>
      <c r="HIS27"/>
      <c r="HIT27"/>
      <c r="HIU27"/>
      <c r="HIV27"/>
      <c r="HIW27"/>
      <c r="HIX27"/>
      <c r="HIY27"/>
      <c r="HIZ27"/>
      <c r="HJA27"/>
      <c r="HJB27"/>
      <c r="HJC27"/>
      <c r="HJD27"/>
      <c r="HJE27"/>
      <c r="HJF27"/>
      <c r="HJG27"/>
      <c r="HJH27"/>
      <c r="HJI27"/>
      <c r="HJJ27"/>
      <c r="HJK27"/>
      <c r="HJL27"/>
      <c r="HJM27"/>
      <c r="HJN27"/>
      <c r="HJO27"/>
      <c r="HJP27"/>
      <c r="HJQ27"/>
      <c r="HJR27"/>
      <c r="HJS27"/>
      <c r="HJT27"/>
      <c r="HJU27"/>
      <c r="HJV27"/>
      <c r="HJW27"/>
      <c r="HJX27"/>
      <c r="HJY27"/>
      <c r="HJZ27"/>
      <c r="HKA27"/>
      <c r="HKB27"/>
      <c r="HKC27"/>
      <c r="HKD27"/>
      <c r="HKE27"/>
      <c r="HKF27"/>
      <c r="HKG27"/>
      <c r="HKH27"/>
      <c r="HKI27"/>
      <c r="HKJ27"/>
      <c r="HKK27"/>
      <c r="HKL27"/>
      <c r="HKM27"/>
      <c r="HKN27"/>
      <c r="HKO27"/>
      <c r="HKP27"/>
      <c r="HKQ27"/>
      <c r="HKR27"/>
      <c r="HKS27"/>
      <c r="HKT27"/>
      <c r="HKU27"/>
      <c r="HKV27"/>
      <c r="HKW27"/>
      <c r="HKX27"/>
      <c r="HKY27"/>
      <c r="HKZ27"/>
      <c r="HLA27"/>
      <c r="HLB27"/>
      <c r="HLC27"/>
      <c r="HLD27"/>
      <c r="HLE27"/>
      <c r="HLF27"/>
      <c r="HLG27"/>
      <c r="HLH27"/>
      <c r="HLI27"/>
      <c r="HLJ27"/>
      <c r="HLK27"/>
      <c r="HLL27"/>
      <c r="HLM27"/>
      <c r="HLN27"/>
      <c r="HLO27"/>
      <c r="HLP27"/>
      <c r="HLQ27"/>
      <c r="HLR27"/>
      <c r="HLS27"/>
      <c r="HLT27"/>
      <c r="HLU27"/>
      <c r="HLV27"/>
      <c r="HLW27"/>
      <c r="HLX27"/>
      <c r="HLY27"/>
      <c r="HLZ27"/>
      <c r="HMA27"/>
      <c r="HMB27"/>
      <c r="HMC27"/>
      <c r="HMD27"/>
      <c r="HME27"/>
      <c r="HMF27"/>
      <c r="HMG27"/>
      <c r="HMH27"/>
      <c r="HMI27"/>
      <c r="HMJ27"/>
      <c r="HMK27"/>
      <c r="HML27"/>
      <c r="HMM27"/>
      <c r="HMN27"/>
      <c r="HMO27"/>
      <c r="HMP27"/>
      <c r="HMQ27"/>
      <c r="HMR27"/>
      <c r="HMS27"/>
      <c r="HMT27"/>
      <c r="HMU27"/>
      <c r="HMV27"/>
      <c r="HMW27"/>
      <c r="HMX27"/>
      <c r="HMY27"/>
      <c r="HMZ27"/>
      <c r="HNA27"/>
      <c r="HNB27"/>
      <c r="HNC27"/>
      <c r="HND27"/>
      <c r="HNE27"/>
      <c r="HNF27"/>
      <c r="HNG27"/>
      <c r="HNH27"/>
      <c r="HNI27"/>
      <c r="HNJ27"/>
      <c r="HNK27"/>
      <c r="HNL27"/>
      <c r="HNM27"/>
      <c r="HNN27"/>
      <c r="HNO27"/>
      <c r="HNP27"/>
      <c r="HNQ27"/>
      <c r="HNR27"/>
      <c r="HNS27"/>
      <c r="HNT27"/>
      <c r="HNU27"/>
      <c r="HNV27"/>
      <c r="HNW27"/>
      <c r="HNX27"/>
      <c r="HNY27"/>
      <c r="HNZ27"/>
      <c r="HOA27"/>
      <c r="HOB27"/>
      <c r="HOC27"/>
      <c r="HOD27"/>
      <c r="HOE27"/>
      <c r="HOF27"/>
      <c r="HOG27"/>
      <c r="HOH27"/>
      <c r="HOI27"/>
      <c r="HOJ27"/>
      <c r="HOK27"/>
      <c r="HOL27"/>
      <c r="HOM27"/>
      <c r="HON27"/>
      <c r="HOO27"/>
      <c r="HOP27"/>
      <c r="HOQ27"/>
      <c r="HOR27"/>
      <c r="HOS27"/>
      <c r="HOT27"/>
      <c r="HOU27"/>
      <c r="HOV27"/>
      <c r="HOW27"/>
      <c r="HOX27"/>
      <c r="HOY27"/>
      <c r="HOZ27"/>
      <c r="HPA27"/>
      <c r="HPB27"/>
      <c r="HPC27"/>
      <c r="HPD27"/>
      <c r="HPE27"/>
      <c r="HPF27"/>
      <c r="HPG27"/>
      <c r="HPH27"/>
      <c r="HPI27"/>
      <c r="HPJ27"/>
      <c r="HPK27"/>
      <c r="HPL27"/>
      <c r="HPM27"/>
      <c r="HPN27"/>
      <c r="HPO27"/>
      <c r="HPP27"/>
      <c r="HPQ27"/>
      <c r="HPR27"/>
      <c r="HPS27"/>
      <c r="HPT27"/>
      <c r="HPU27"/>
      <c r="HPV27"/>
      <c r="HPW27"/>
      <c r="HPX27"/>
      <c r="HPY27"/>
      <c r="HPZ27"/>
      <c r="HQA27"/>
      <c r="HQB27"/>
      <c r="HQC27"/>
      <c r="HQD27"/>
      <c r="HQE27"/>
      <c r="HQF27"/>
      <c r="HQG27"/>
      <c r="HQH27"/>
      <c r="HQI27"/>
      <c r="HQJ27"/>
      <c r="HQK27"/>
      <c r="HQL27"/>
      <c r="HQM27"/>
      <c r="HQN27"/>
      <c r="HQO27"/>
      <c r="HQP27"/>
      <c r="HQQ27"/>
      <c r="HQR27"/>
      <c r="HQS27"/>
      <c r="HQT27"/>
      <c r="HQU27"/>
      <c r="HQV27"/>
      <c r="HQW27"/>
      <c r="HQX27"/>
      <c r="HQY27"/>
      <c r="HQZ27"/>
      <c r="HRA27"/>
      <c r="HRB27"/>
      <c r="HRC27"/>
      <c r="HRD27"/>
      <c r="HRE27"/>
      <c r="HRF27"/>
      <c r="HRG27"/>
      <c r="HRH27"/>
      <c r="HRI27"/>
      <c r="HRJ27"/>
      <c r="HRK27"/>
      <c r="HRL27"/>
      <c r="HRM27"/>
      <c r="HRN27"/>
      <c r="HRO27"/>
      <c r="HRP27"/>
      <c r="HRQ27"/>
      <c r="HRR27"/>
      <c r="HRS27"/>
      <c r="HRT27"/>
      <c r="HRU27"/>
      <c r="HRV27"/>
      <c r="HRW27"/>
      <c r="HRX27"/>
      <c r="HRY27"/>
      <c r="HRZ27"/>
      <c r="HSA27"/>
      <c r="HSB27"/>
      <c r="HSC27"/>
      <c r="HSD27"/>
      <c r="HSE27"/>
      <c r="HSF27"/>
      <c r="HSG27"/>
      <c r="HSH27"/>
      <c r="HSI27"/>
      <c r="HSJ27"/>
      <c r="HSK27"/>
      <c r="HSL27"/>
      <c r="HSM27"/>
      <c r="HSN27"/>
      <c r="HSO27"/>
      <c r="HSP27"/>
      <c r="HSQ27"/>
      <c r="HSR27"/>
      <c r="HSS27"/>
      <c r="HST27"/>
      <c r="HSU27"/>
      <c r="HSV27"/>
      <c r="HSW27"/>
      <c r="HSX27"/>
      <c r="HSY27"/>
      <c r="HSZ27"/>
      <c r="HTA27"/>
      <c r="HTB27"/>
      <c r="HTC27"/>
      <c r="HTD27"/>
      <c r="HTE27"/>
      <c r="HTF27"/>
      <c r="HTG27"/>
      <c r="HTH27"/>
      <c r="HTI27"/>
      <c r="HTJ27"/>
      <c r="HTK27"/>
      <c r="HTL27"/>
      <c r="HTM27"/>
      <c r="HTN27"/>
      <c r="HTO27"/>
      <c r="HTP27"/>
      <c r="HTQ27"/>
      <c r="HTR27"/>
      <c r="HTS27"/>
      <c r="HTT27"/>
      <c r="HTU27"/>
      <c r="HTV27"/>
      <c r="HTW27"/>
      <c r="HTX27"/>
      <c r="HTY27"/>
      <c r="HTZ27"/>
      <c r="HUA27"/>
      <c r="HUB27"/>
      <c r="HUC27"/>
      <c r="HUD27"/>
      <c r="HUE27"/>
      <c r="HUF27"/>
      <c r="HUG27"/>
      <c r="HUH27"/>
      <c r="HUI27"/>
      <c r="HUJ27"/>
      <c r="HUK27"/>
      <c r="HUL27"/>
      <c r="HUM27"/>
      <c r="HUN27"/>
      <c r="HUO27"/>
      <c r="HUP27"/>
      <c r="HUQ27"/>
      <c r="HUR27"/>
      <c r="HUS27"/>
      <c r="HUT27"/>
      <c r="HUU27"/>
      <c r="HUV27"/>
      <c r="HUW27"/>
      <c r="HUX27"/>
      <c r="HUY27"/>
      <c r="HUZ27"/>
      <c r="HVA27"/>
      <c r="HVB27"/>
      <c r="HVC27"/>
      <c r="HVD27"/>
      <c r="HVE27"/>
      <c r="HVF27"/>
      <c r="HVG27"/>
      <c r="HVH27"/>
      <c r="HVI27"/>
      <c r="HVJ27"/>
      <c r="HVK27"/>
      <c r="HVL27"/>
      <c r="HVM27"/>
      <c r="HVN27"/>
      <c r="HVO27"/>
      <c r="HVP27"/>
      <c r="HVQ27"/>
      <c r="HVR27"/>
      <c r="HVS27"/>
      <c r="HVT27"/>
      <c r="HVU27"/>
      <c r="HVV27"/>
      <c r="HVW27"/>
      <c r="HVX27"/>
      <c r="HVY27"/>
      <c r="HVZ27"/>
      <c r="HWA27"/>
      <c r="HWB27"/>
      <c r="HWC27"/>
      <c r="HWD27"/>
      <c r="HWE27"/>
      <c r="HWF27"/>
      <c r="HWG27"/>
      <c r="HWH27"/>
      <c r="HWI27"/>
      <c r="HWJ27"/>
      <c r="HWK27"/>
      <c r="HWL27"/>
      <c r="HWM27"/>
      <c r="HWN27"/>
      <c r="HWO27"/>
      <c r="HWP27"/>
      <c r="HWQ27"/>
      <c r="HWR27"/>
      <c r="HWS27"/>
      <c r="HWT27"/>
      <c r="HWU27"/>
      <c r="HWV27"/>
      <c r="HWW27"/>
      <c r="HWX27"/>
      <c r="HWY27"/>
      <c r="HWZ27"/>
      <c r="HXA27"/>
      <c r="HXB27"/>
      <c r="HXC27"/>
      <c r="HXD27"/>
      <c r="HXE27"/>
      <c r="HXF27"/>
      <c r="HXG27"/>
      <c r="HXH27"/>
      <c r="HXI27"/>
      <c r="HXJ27"/>
      <c r="HXK27"/>
      <c r="HXL27"/>
      <c r="HXM27"/>
      <c r="HXN27"/>
      <c r="HXO27"/>
      <c r="HXP27"/>
      <c r="HXQ27"/>
      <c r="HXR27"/>
      <c r="HXS27"/>
      <c r="HXT27"/>
      <c r="HXU27"/>
      <c r="HXV27"/>
      <c r="HXW27"/>
      <c r="HXX27"/>
      <c r="HXY27"/>
      <c r="HXZ27"/>
      <c r="HYA27"/>
      <c r="HYB27"/>
      <c r="HYC27"/>
      <c r="HYD27"/>
      <c r="HYE27"/>
      <c r="HYF27"/>
      <c r="HYG27"/>
      <c r="HYH27"/>
      <c r="HYI27"/>
      <c r="HYJ27"/>
      <c r="HYK27"/>
      <c r="HYL27"/>
      <c r="HYM27"/>
      <c r="HYN27"/>
      <c r="HYO27"/>
      <c r="HYP27"/>
      <c r="HYQ27"/>
      <c r="HYR27"/>
      <c r="HYS27"/>
      <c r="HYT27"/>
      <c r="HYU27"/>
      <c r="HYV27"/>
      <c r="HYW27"/>
      <c r="HYX27"/>
      <c r="HYY27"/>
      <c r="HYZ27"/>
      <c r="HZA27"/>
      <c r="HZB27"/>
      <c r="HZC27"/>
      <c r="HZD27"/>
      <c r="HZE27"/>
      <c r="HZF27"/>
      <c r="HZG27"/>
      <c r="HZH27"/>
      <c r="HZI27"/>
      <c r="HZJ27"/>
      <c r="HZK27"/>
      <c r="HZL27"/>
      <c r="HZM27"/>
      <c r="HZN27"/>
      <c r="HZO27"/>
      <c r="HZP27"/>
      <c r="HZQ27"/>
      <c r="HZR27"/>
      <c r="HZS27"/>
      <c r="HZT27"/>
      <c r="HZU27"/>
      <c r="HZV27"/>
      <c r="HZW27"/>
      <c r="HZX27"/>
      <c r="HZY27"/>
      <c r="HZZ27"/>
      <c r="IAA27"/>
      <c r="IAB27"/>
      <c r="IAC27"/>
      <c r="IAD27"/>
      <c r="IAE27"/>
      <c r="IAF27"/>
      <c r="IAG27"/>
      <c r="IAH27"/>
      <c r="IAI27"/>
      <c r="IAJ27"/>
      <c r="IAK27"/>
      <c r="IAL27"/>
      <c r="IAM27"/>
      <c r="IAN27"/>
      <c r="IAO27"/>
      <c r="IAP27"/>
      <c r="IAQ27"/>
      <c r="IAR27"/>
      <c r="IAS27"/>
      <c r="IAT27"/>
      <c r="IAU27"/>
      <c r="IAV27"/>
      <c r="IAW27"/>
      <c r="IAX27"/>
      <c r="IAY27"/>
      <c r="IAZ27"/>
      <c r="IBA27"/>
      <c r="IBB27"/>
      <c r="IBC27"/>
      <c r="IBD27"/>
      <c r="IBE27"/>
      <c r="IBF27"/>
      <c r="IBG27"/>
      <c r="IBH27"/>
      <c r="IBI27"/>
      <c r="IBJ27"/>
      <c r="IBK27"/>
      <c r="IBL27"/>
      <c r="IBM27"/>
      <c r="IBN27"/>
      <c r="IBO27"/>
      <c r="IBP27"/>
      <c r="IBQ27"/>
      <c r="IBR27"/>
      <c r="IBS27"/>
      <c r="IBT27"/>
      <c r="IBU27"/>
      <c r="IBV27"/>
      <c r="IBW27"/>
      <c r="IBX27"/>
      <c r="IBY27"/>
      <c r="IBZ27"/>
      <c r="ICA27"/>
      <c r="ICB27"/>
      <c r="ICC27"/>
      <c r="ICD27"/>
      <c r="ICE27"/>
      <c r="ICF27"/>
      <c r="ICG27"/>
      <c r="ICH27"/>
      <c r="ICI27"/>
      <c r="ICJ27"/>
      <c r="ICK27"/>
      <c r="ICL27"/>
      <c r="ICM27"/>
      <c r="ICN27"/>
      <c r="ICO27"/>
      <c r="ICP27"/>
      <c r="ICQ27"/>
      <c r="ICR27"/>
      <c r="ICS27"/>
      <c r="ICT27"/>
      <c r="ICU27"/>
      <c r="ICV27"/>
      <c r="ICW27"/>
      <c r="ICX27"/>
      <c r="ICY27"/>
      <c r="ICZ27"/>
      <c r="IDA27"/>
      <c r="IDB27"/>
      <c r="IDC27"/>
      <c r="IDD27"/>
      <c r="IDE27"/>
      <c r="IDF27"/>
      <c r="IDG27"/>
      <c r="IDH27"/>
      <c r="IDI27"/>
      <c r="IDJ27"/>
      <c r="IDK27"/>
      <c r="IDL27"/>
      <c r="IDM27"/>
      <c r="IDN27"/>
      <c r="IDO27"/>
      <c r="IDP27"/>
      <c r="IDQ27"/>
      <c r="IDR27"/>
      <c r="IDS27"/>
      <c r="IDT27"/>
      <c r="IDU27"/>
      <c r="IDV27"/>
      <c r="IDW27"/>
      <c r="IDX27"/>
      <c r="IDY27"/>
      <c r="IDZ27"/>
      <c r="IEA27"/>
      <c r="IEB27"/>
      <c r="IEC27"/>
      <c r="IED27"/>
      <c r="IEE27"/>
      <c r="IEF27"/>
      <c r="IEG27"/>
      <c r="IEH27"/>
      <c r="IEI27"/>
      <c r="IEJ27"/>
      <c r="IEK27"/>
      <c r="IEL27"/>
      <c r="IEM27"/>
      <c r="IEN27"/>
      <c r="IEO27"/>
      <c r="IEP27"/>
      <c r="IEQ27"/>
      <c r="IER27"/>
      <c r="IES27"/>
      <c r="IET27"/>
      <c r="IEU27"/>
      <c r="IEV27"/>
      <c r="IEW27"/>
      <c r="IEX27"/>
      <c r="IEY27"/>
      <c r="IEZ27"/>
      <c r="IFA27"/>
      <c r="IFB27"/>
      <c r="IFC27"/>
      <c r="IFD27"/>
      <c r="IFE27"/>
      <c r="IFF27"/>
      <c r="IFG27"/>
      <c r="IFH27"/>
      <c r="IFI27"/>
      <c r="IFJ27"/>
      <c r="IFK27"/>
      <c r="IFL27"/>
      <c r="IFM27"/>
      <c r="IFN27"/>
      <c r="IFO27"/>
      <c r="IFP27"/>
      <c r="IFQ27"/>
      <c r="IFR27"/>
      <c r="IFS27"/>
      <c r="IFT27"/>
      <c r="IFU27"/>
      <c r="IFV27"/>
      <c r="IFW27"/>
      <c r="IFX27"/>
      <c r="IFY27"/>
      <c r="IFZ27"/>
      <c r="IGA27"/>
      <c r="IGB27"/>
      <c r="IGC27"/>
      <c r="IGD27"/>
      <c r="IGE27"/>
      <c r="IGF27"/>
      <c r="IGG27"/>
      <c r="IGH27"/>
      <c r="IGI27"/>
      <c r="IGJ27"/>
      <c r="IGK27"/>
      <c r="IGL27"/>
      <c r="IGM27"/>
      <c r="IGN27"/>
      <c r="IGO27"/>
      <c r="IGP27"/>
      <c r="IGQ27"/>
      <c r="IGR27"/>
      <c r="IGS27"/>
      <c r="IGT27"/>
      <c r="IGU27"/>
      <c r="IGV27"/>
      <c r="IGW27"/>
      <c r="IGX27"/>
      <c r="IGY27"/>
      <c r="IGZ27"/>
      <c r="IHA27"/>
      <c r="IHB27"/>
      <c r="IHC27"/>
      <c r="IHD27"/>
      <c r="IHE27"/>
      <c r="IHF27"/>
      <c r="IHG27"/>
      <c r="IHH27"/>
      <c r="IHI27"/>
      <c r="IHJ27"/>
      <c r="IHK27"/>
      <c r="IHL27"/>
      <c r="IHM27"/>
      <c r="IHN27"/>
      <c r="IHO27"/>
      <c r="IHP27"/>
      <c r="IHQ27"/>
      <c r="IHR27"/>
      <c r="IHS27"/>
      <c r="IHT27"/>
      <c r="IHU27"/>
      <c r="IHV27"/>
      <c r="IHW27"/>
      <c r="IHX27"/>
      <c r="IHY27"/>
      <c r="IHZ27"/>
      <c r="IIA27"/>
      <c r="IIB27"/>
      <c r="IIC27"/>
      <c r="IID27"/>
      <c r="IIE27"/>
      <c r="IIF27"/>
      <c r="IIG27"/>
      <c r="IIH27"/>
      <c r="III27"/>
      <c r="IIJ27"/>
      <c r="IIK27"/>
      <c r="IIL27"/>
      <c r="IIM27"/>
      <c r="IIN27"/>
      <c r="IIO27"/>
      <c r="IIP27"/>
      <c r="IIQ27"/>
      <c r="IIR27"/>
      <c r="IIS27"/>
      <c r="IIT27"/>
      <c r="IIU27"/>
      <c r="IIV27"/>
      <c r="IIW27"/>
      <c r="IIX27"/>
      <c r="IIY27"/>
      <c r="IIZ27"/>
      <c r="IJA27"/>
      <c r="IJB27"/>
      <c r="IJC27"/>
      <c r="IJD27"/>
      <c r="IJE27"/>
      <c r="IJF27"/>
      <c r="IJG27"/>
      <c r="IJH27"/>
      <c r="IJI27"/>
      <c r="IJJ27"/>
      <c r="IJK27"/>
      <c r="IJL27"/>
      <c r="IJM27"/>
      <c r="IJN27"/>
      <c r="IJO27"/>
      <c r="IJP27"/>
      <c r="IJQ27"/>
      <c r="IJR27"/>
      <c r="IJS27"/>
      <c r="IJT27"/>
      <c r="IJU27"/>
      <c r="IJV27"/>
      <c r="IJW27"/>
      <c r="IJX27"/>
      <c r="IJY27"/>
      <c r="IJZ27"/>
      <c r="IKA27"/>
      <c r="IKB27"/>
      <c r="IKC27"/>
      <c r="IKD27"/>
      <c r="IKE27"/>
      <c r="IKF27"/>
      <c r="IKG27"/>
      <c r="IKH27"/>
      <c r="IKI27"/>
      <c r="IKJ27"/>
      <c r="IKK27"/>
      <c r="IKL27"/>
      <c r="IKM27"/>
      <c r="IKN27"/>
      <c r="IKO27"/>
      <c r="IKP27"/>
      <c r="IKQ27"/>
      <c r="IKR27"/>
      <c r="IKS27"/>
      <c r="IKT27"/>
      <c r="IKU27"/>
      <c r="IKV27"/>
      <c r="IKW27"/>
      <c r="IKX27"/>
      <c r="IKY27"/>
      <c r="IKZ27"/>
      <c r="ILA27"/>
      <c r="ILB27"/>
      <c r="ILC27"/>
      <c r="ILD27"/>
      <c r="ILE27"/>
      <c r="ILF27"/>
      <c r="ILG27"/>
      <c r="ILH27"/>
      <c r="ILI27"/>
      <c r="ILJ27"/>
      <c r="ILK27"/>
      <c r="ILL27"/>
      <c r="ILM27"/>
      <c r="ILN27"/>
      <c r="ILO27"/>
      <c r="ILP27"/>
      <c r="ILQ27"/>
      <c r="ILR27"/>
      <c r="ILS27"/>
      <c r="ILT27"/>
      <c r="ILU27"/>
      <c r="ILV27"/>
      <c r="ILW27"/>
      <c r="ILX27"/>
      <c r="ILY27"/>
      <c r="ILZ27"/>
      <c r="IMA27"/>
      <c r="IMB27"/>
      <c r="IMC27"/>
      <c r="IMD27"/>
      <c r="IME27"/>
      <c r="IMF27"/>
      <c r="IMG27"/>
      <c r="IMH27"/>
      <c r="IMI27"/>
      <c r="IMJ27"/>
      <c r="IMK27"/>
      <c r="IML27"/>
      <c r="IMM27"/>
      <c r="IMN27"/>
      <c r="IMO27"/>
      <c r="IMP27"/>
      <c r="IMQ27"/>
      <c r="IMR27"/>
      <c r="IMS27"/>
      <c r="IMT27"/>
      <c r="IMU27"/>
      <c r="IMV27"/>
      <c r="IMW27"/>
      <c r="IMX27"/>
      <c r="IMY27"/>
      <c r="IMZ27"/>
      <c r="INA27"/>
      <c r="INB27"/>
      <c r="INC27"/>
      <c r="IND27"/>
      <c r="INE27"/>
      <c r="INF27"/>
      <c r="ING27"/>
      <c r="INH27"/>
      <c r="INI27"/>
      <c r="INJ27"/>
      <c r="INK27"/>
      <c r="INL27"/>
      <c r="INM27"/>
      <c r="INN27"/>
      <c r="INO27"/>
      <c r="INP27"/>
      <c r="INQ27"/>
      <c r="INR27"/>
      <c r="INS27"/>
      <c r="INT27"/>
      <c r="INU27"/>
      <c r="INV27"/>
      <c r="INW27"/>
      <c r="INX27"/>
      <c r="INY27"/>
      <c r="INZ27"/>
      <c r="IOA27"/>
      <c r="IOB27"/>
      <c r="IOC27"/>
      <c r="IOD27"/>
      <c r="IOE27"/>
      <c r="IOF27"/>
      <c r="IOG27"/>
      <c r="IOH27"/>
      <c r="IOI27"/>
      <c r="IOJ27"/>
      <c r="IOK27"/>
      <c r="IOL27"/>
      <c r="IOM27"/>
      <c r="ION27"/>
      <c r="IOO27"/>
      <c r="IOP27"/>
      <c r="IOQ27"/>
      <c r="IOR27"/>
      <c r="IOS27"/>
      <c r="IOT27"/>
      <c r="IOU27"/>
      <c r="IOV27"/>
      <c r="IOW27"/>
      <c r="IOX27"/>
      <c r="IOY27"/>
      <c r="IOZ27"/>
      <c r="IPA27"/>
      <c r="IPB27"/>
      <c r="IPC27"/>
      <c r="IPD27"/>
      <c r="IPE27"/>
      <c r="IPF27"/>
      <c r="IPG27"/>
      <c r="IPH27"/>
      <c r="IPI27"/>
      <c r="IPJ27"/>
      <c r="IPK27"/>
      <c r="IPL27"/>
      <c r="IPM27"/>
      <c r="IPN27"/>
      <c r="IPO27"/>
      <c r="IPP27"/>
      <c r="IPQ27"/>
      <c r="IPR27"/>
      <c r="IPS27"/>
      <c r="IPT27"/>
      <c r="IPU27"/>
      <c r="IPV27"/>
      <c r="IPW27"/>
      <c r="IPX27"/>
      <c r="IPY27"/>
      <c r="IPZ27"/>
      <c r="IQA27"/>
      <c r="IQB27"/>
      <c r="IQC27"/>
      <c r="IQD27"/>
      <c r="IQE27"/>
      <c r="IQF27"/>
      <c r="IQG27"/>
      <c r="IQH27"/>
      <c r="IQI27"/>
      <c r="IQJ27"/>
      <c r="IQK27"/>
      <c r="IQL27"/>
      <c r="IQM27"/>
      <c r="IQN27"/>
      <c r="IQO27"/>
      <c r="IQP27"/>
      <c r="IQQ27"/>
      <c r="IQR27"/>
      <c r="IQS27"/>
      <c r="IQT27"/>
      <c r="IQU27"/>
      <c r="IQV27"/>
      <c r="IQW27"/>
      <c r="IQX27"/>
      <c r="IQY27"/>
      <c r="IQZ27"/>
      <c r="IRA27"/>
      <c r="IRB27"/>
      <c r="IRC27"/>
      <c r="IRD27"/>
      <c r="IRE27"/>
      <c r="IRF27"/>
      <c r="IRG27"/>
      <c r="IRH27"/>
      <c r="IRI27"/>
      <c r="IRJ27"/>
      <c r="IRK27"/>
      <c r="IRL27"/>
      <c r="IRM27"/>
      <c r="IRN27"/>
      <c r="IRO27"/>
      <c r="IRP27"/>
      <c r="IRQ27"/>
      <c r="IRR27"/>
      <c r="IRS27"/>
      <c r="IRT27"/>
      <c r="IRU27"/>
      <c r="IRV27"/>
      <c r="IRW27"/>
      <c r="IRX27"/>
      <c r="IRY27"/>
      <c r="IRZ27"/>
      <c r="ISA27"/>
      <c r="ISB27"/>
      <c r="ISC27"/>
      <c r="ISD27"/>
      <c r="ISE27"/>
      <c r="ISF27"/>
      <c r="ISG27"/>
      <c r="ISH27"/>
      <c r="ISI27"/>
      <c r="ISJ27"/>
      <c r="ISK27"/>
      <c r="ISL27"/>
      <c r="ISM27"/>
      <c r="ISN27"/>
      <c r="ISO27"/>
      <c r="ISP27"/>
      <c r="ISQ27"/>
      <c r="ISR27"/>
      <c r="ISS27"/>
      <c r="IST27"/>
      <c r="ISU27"/>
      <c r="ISV27"/>
      <c r="ISW27"/>
      <c r="ISX27"/>
      <c r="ISY27"/>
      <c r="ISZ27"/>
      <c r="ITA27"/>
      <c r="ITB27"/>
      <c r="ITC27"/>
      <c r="ITD27"/>
      <c r="ITE27"/>
      <c r="ITF27"/>
      <c r="ITG27"/>
      <c r="ITH27"/>
      <c r="ITI27"/>
      <c r="ITJ27"/>
      <c r="ITK27"/>
      <c r="ITL27"/>
      <c r="ITM27"/>
      <c r="ITN27"/>
      <c r="ITO27"/>
      <c r="ITP27"/>
      <c r="ITQ27"/>
      <c r="ITR27"/>
      <c r="ITS27"/>
      <c r="ITT27"/>
      <c r="ITU27"/>
      <c r="ITV27"/>
      <c r="ITW27"/>
      <c r="ITX27"/>
      <c r="ITY27"/>
      <c r="ITZ27"/>
      <c r="IUA27"/>
      <c r="IUB27"/>
      <c r="IUC27"/>
      <c r="IUD27"/>
      <c r="IUE27"/>
      <c r="IUF27"/>
      <c r="IUG27"/>
      <c r="IUH27"/>
      <c r="IUI27"/>
      <c r="IUJ27"/>
      <c r="IUK27"/>
      <c r="IUL27"/>
      <c r="IUM27"/>
      <c r="IUN27"/>
      <c r="IUO27"/>
      <c r="IUP27"/>
      <c r="IUQ27"/>
      <c r="IUR27"/>
      <c r="IUS27"/>
      <c r="IUT27"/>
      <c r="IUU27"/>
      <c r="IUV27"/>
      <c r="IUW27"/>
      <c r="IUX27"/>
      <c r="IUY27"/>
      <c r="IUZ27"/>
      <c r="IVA27"/>
      <c r="IVB27"/>
      <c r="IVC27"/>
      <c r="IVD27"/>
      <c r="IVE27"/>
      <c r="IVF27"/>
      <c r="IVG27"/>
      <c r="IVH27"/>
      <c r="IVI27"/>
      <c r="IVJ27"/>
      <c r="IVK27"/>
      <c r="IVL27"/>
      <c r="IVM27"/>
      <c r="IVN27"/>
      <c r="IVO27"/>
      <c r="IVP27"/>
      <c r="IVQ27"/>
      <c r="IVR27"/>
      <c r="IVS27"/>
      <c r="IVT27"/>
      <c r="IVU27"/>
      <c r="IVV27"/>
      <c r="IVW27"/>
      <c r="IVX27"/>
      <c r="IVY27"/>
      <c r="IVZ27"/>
      <c r="IWA27"/>
      <c r="IWB27"/>
      <c r="IWC27"/>
      <c r="IWD27"/>
      <c r="IWE27"/>
      <c r="IWF27"/>
      <c r="IWG27"/>
      <c r="IWH27"/>
      <c r="IWI27"/>
      <c r="IWJ27"/>
      <c r="IWK27"/>
      <c r="IWL27"/>
      <c r="IWM27"/>
      <c r="IWN27"/>
      <c r="IWO27"/>
      <c r="IWP27"/>
      <c r="IWQ27"/>
      <c r="IWR27"/>
      <c r="IWS27"/>
      <c r="IWT27"/>
      <c r="IWU27"/>
      <c r="IWV27"/>
      <c r="IWW27"/>
      <c r="IWX27"/>
      <c r="IWY27"/>
      <c r="IWZ27"/>
      <c r="IXA27"/>
      <c r="IXB27"/>
      <c r="IXC27"/>
      <c r="IXD27"/>
      <c r="IXE27"/>
      <c r="IXF27"/>
      <c r="IXG27"/>
      <c r="IXH27"/>
      <c r="IXI27"/>
      <c r="IXJ27"/>
      <c r="IXK27"/>
      <c r="IXL27"/>
      <c r="IXM27"/>
      <c r="IXN27"/>
      <c r="IXO27"/>
      <c r="IXP27"/>
      <c r="IXQ27"/>
      <c r="IXR27"/>
      <c r="IXS27"/>
      <c r="IXT27"/>
      <c r="IXU27"/>
      <c r="IXV27"/>
      <c r="IXW27"/>
      <c r="IXX27"/>
      <c r="IXY27"/>
      <c r="IXZ27"/>
      <c r="IYA27"/>
      <c r="IYB27"/>
      <c r="IYC27"/>
      <c r="IYD27"/>
      <c r="IYE27"/>
      <c r="IYF27"/>
      <c r="IYG27"/>
      <c r="IYH27"/>
      <c r="IYI27"/>
      <c r="IYJ27"/>
      <c r="IYK27"/>
      <c r="IYL27"/>
      <c r="IYM27"/>
      <c r="IYN27"/>
      <c r="IYO27"/>
      <c r="IYP27"/>
      <c r="IYQ27"/>
      <c r="IYR27"/>
      <c r="IYS27"/>
      <c r="IYT27"/>
      <c r="IYU27"/>
      <c r="IYV27"/>
      <c r="IYW27"/>
      <c r="IYX27"/>
      <c r="IYY27"/>
      <c r="IYZ27"/>
      <c r="IZA27"/>
      <c r="IZB27"/>
      <c r="IZC27"/>
      <c r="IZD27"/>
      <c r="IZE27"/>
      <c r="IZF27"/>
      <c r="IZG27"/>
      <c r="IZH27"/>
      <c r="IZI27"/>
      <c r="IZJ27"/>
      <c r="IZK27"/>
      <c r="IZL27"/>
      <c r="IZM27"/>
      <c r="IZN27"/>
      <c r="IZO27"/>
      <c r="IZP27"/>
      <c r="IZQ27"/>
      <c r="IZR27"/>
      <c r="IZS27"/>
      <c r="IZT27"/>
      <c r="IZU27"/>
      <c r="IZV27"/>
      <c r="IZW27"/>
      <c r="IZX27"/>
      <c r="IZY27"/>
      <c r="IZZ27"/>
      <c r="JAA27"/>
      <c r="JAB27"/>
      <c r="JAC27"/>
      <c r="JAD27"/>
      <c r="JAE27"/>
      <c r="JAF27"/>
      <c r="JAG27"/>
      <c r="JAH27"/>
      <c r="JAI27"/>
      <c r="JAJ27"/>
      <c r="JAK27"/>
      <c r="JAL27"/>
      <c r="JAM27"/>
      <c r="JAN27"/>
      <c r="JAO27"/>
      <c r="JAP27"/>
      <c r="JAQ27"/>
      <c r="JAR27"/>
      <c r="JAS27"/>
      <c r="JAT27"/>
      <c r="JAU27"/>
      <c r="JAV27"/>
      <c r="JAW27"/>
      <c r="JAX27"/>
      <c r="JAY27"/>
      <c r="JAZ27"/>
      <c r="JBA27"/>
      <c r="JBB27"/>
      <c r="JBC27"/>
      <c r="JBD27"/>
      <c r="JBE27"/>
      <c r="JBF27"/>
      <c r="JBG27"/>
      <c r="JBH27"/>
      <c r="JBI27"/>
      <c r="JBJ27"/>
      <c r="JBK27"/>
      <c r="JBL27"/>
      <c r="JBM27"/>
      <c r="JBN27"/>
      <c r="JBO27"/>
      <c r="JBP27"/>
      <c r="JBQ27"/>
      <c r="JBR27"/>
      <c r="JBS27"/>
      <c r="JBT27"/>
      <c r="JBU27"/>
      <c r="JBV27"/>
      <c r="JBW27"/>
      <c r="JBX27"/>
      <c r="JBY27"/>
      <c r="JBZ27"/>
      <c r="JCA27"/>
      <c r="JCB27"/>
      <c r="JCC27"/>
      <c r="JCD27"/>
      <c r="JCE27"/>
      <c r="JCF27"/>
      <c r="JCG27"/>
      <c r="JCH27"/>
      <c r="JCI27"/>
      <c r="JCJ27"/>
      <c r="JCK27"/>
      <c r="JCL27"/>
      <c r="JCM27"/>
      <c r="JCN27"/>
      <c r="JCO27"/>
      <c r="JCP27"/>
      <c r="JCQ27"/>
      <c r="JCR27"/>
      <c r="JCS27"/>
      <c r="JCT27"/>
      <c r="JCU27"/>
      <c r="JCV27"/>
      <c r="JCW27"/>
      <c r="JCX27"/>
      <c r="JCY27"/>
      <c r="JCZ27"/>
      <c r="JDA27"/>
      <c r="JDB27"/>
      <c r="JDC27"/>
      <c r="JDD27"/>
      <c r="JDE27"/>
      <c r="JDF27"/>
      <c r="JDG27"/>
      <c r="JDH27"/>
      <c r="JDI27"/>
      <c r="JDJ27"/>
      <c r="JDK27"/>
      <c r="JDL27"/>
      <c r="JDM27"/>
      <c r="JDN27"/>
      <c r="JDO27"/>
      <c r="JDP27"/>
      <c r="JDQ27"/>
      <c r="JDR27"/>
      <c r="JDS27"/>
      <c r="JDT27"/>
      <c r="JDU27"/>
      <c r="JDV27"/>
      <c r="JDW27"/>
      <c r="JDX27"/>
      <c r="JDY27"/>
      <c r="JDZ27"/>
      <c r="JEA27"/>
      <c r="JEB27"/>
      <c r="JEC27"/>
      <c r="JED27"/>
      <c r="JEE27"/>
      <c r="JEF27"/>
      <c r="JEG27"/>
      <c r="JEH27"/>
      <c r="JEI27"/>
      <c r="JEJ27"/>
      <c r="JEK27"/>
      <c r="JEL27"/>
      <c r="JEM27"/>
      <c r="JEN27"/>
      <c r="JEO27"/>
      <c r="JEP27"/>
      <c r="JEQ27"/>
      <c r="JER27"/>
      <c r="JES27"/>
      <c r="JET27"/>
      <c r="JEU27"/>
      <c r="JEV27"/>
      <c r="JEW27"/>
      <c r="JEX27"/>
      <c r="JEY27"/>
      <c r="JEZ27"/>
      <c r="JFA27"/>
      <c r="JFB27"/>
      <c r="JFC27"/>
      <c r="JFD27"/>
      <c r="JFE27"/>
      <c r="JFF27"/>
      <c r="JFG27"/>
      <c r="JFH27"/>
      <c r="JFI27"/>
      <c r="JFJ27"/>
      <c r="JFK27"/>
      <c r="JFL27"/>
      <c r="JFM27"/>
      <c r="JFN27"/>
      <c r="JFO27"/>
      <c r="JFP27"/>
      <c r="JFQ27"/>
      <c r="JFR27"/>
      <c r="JFS27"/>
      <c r="JFT27"/>
      <c r="JFU27"/>
      <c r="JFV27"/>
      <c r="JFW27"/>
      <c r="JFX27"/>
      <c r="JFY27"/>
      <c r="JFZ27"/>
      <c r="JGA27"/>
      <c r="JGB27"/>
      <c r="JGC27"/>
      <c r="JGD27"/>
      <c r="JGE27"/>
      <c r="JGF27"/>
      <c r="JGG27"/>
      <c r="JGH27"/>
      <c r="JGI27"/>
      <c r="JGJ27"/>
      <c r="JGK27"/>
      <c r="JGL27"/>
      <c r="JGM27"/>
      <c r="JGN27"/>
      <c r="JGO27"/>
      <c r="JGP27"/>
      <c r="JGQ27"/>
      <c r="JGR27"/>
      <c r="JGS27"/>
      <c r="JGT27"/>
      <c r="JGU27"/>
      <c r="JGV27"/>
      <c r="JGW27"/>
      <c r="JGX27"/>
      <c r="JGY27"/>
      <c r="JGZ27"/>
      <c r="JHA27"/>
      <c r="JHB27"/>
      <c r="JHC27"/>
      <c r="JHD27"/>
      <c r="JHE27"/>
      <c r="JHF27"/>
      <c r="JHG27"/>
      <c r="JHH27"/>
      <c r="JHI27"/>
      <c r="JHJ27"/>
      <c r="JHK27"/>
      <c r="JHL27"/>
      <c r="JHM27"/>
      <c r="JHN27"/>
      <c r="JHO27"/>
      <c r="JHP27"/>
      <c r="JHQ27"/>
      <c r="JHR27"/>
      <c r="JHS27"/>
      <c r="JHT27"/>
      <c r="JHU27"/>
      <c r="JHV27"/>
      <c r="JHW27"/>
      <c r="JHX27"/>
      <c r="JHY27"/>
      <c r="JHZ27"/>
      <c r="JIA27"/>
      <c r="JIB27"/>
      <c r="JIC27"/>
      <c r="JID27"/>
      <c r="JIE27"/>
      <c r="JIF27"/>
      <c r="JIG27"/>
      <c r="JIH27"/>
      <c r="JII27"/>
      <c r="JIJ27"/>
      <c r="JIK27"/>
      <c r="JIL27"/>
      <c r="JIM27"/>
      <c r="JIN27"/>
      <c r="JIO27"/>
      <c r="JIP27"/>
      <c r="JIQ27"/>
      <c r="JIR27"/>
      <c r="JIS27"/>
      <c r="JIT27"/>
      <c r="JIU27"/>
      <c r="JIV27"/>
      <c r="JIW27"/>
      <c r="JIX27"/>
      <c r="JIY27"/>
      <c r="JIZ27"/>
      <c r="JJA27"/>
      <c r="JJB27"/>
      <c r="JJC27"/>
      <c r="JJD27"/>
      <c r="JJE27"/>
      <c r="JJF27"/>
      <c r="JJG27"/>
      <c r="JJH27"/>
      <c r="JJI27"/>
      <c r="JJJ27"/>
      <c r="JJK27"/>
      <c r="JJL27"/>
      <c r="JJM27"/>
      <c r="JJN27"/>
      <c r="JJO27"/>
      <c r="JJP27"/>
      <c r="JJQ27"/>
      <c r="JJR27"/>
      <c r="JJS27"/>
      <c r="JJT27"/>
      <c r="JJU27"/>
      <c r="JJV27"/>
      <c r="JJW27"/>
      <c r="JJX27"/>
      <c r="JJY27"/>
      <c r="JJZ27"/>
      <c r="JKA27"/>
      <c r="JKB27"/>
      <c r="JKC27"/>
      <c r="JKD27"/>
      <c r="JKE27"/>
      <c r="JKF27"/>
      <c r="JKG27"/>
      <c r="JKH27"/>
      <c r="JKI27"/>
      <c r="JKJ27"/>
      <c r="JKK27"/>
      <c r="JKL27"/>
      <c r="JKM27"/>
      <c r="JKN27"/>
      <c r="JKO27"/>
      <c r="JKP27"/>
      <c r="JKQ27"/>
      <c r="JKR27"/>
      <c r="JKS27"/>
      <c r="JKT27"/>
      <c r="JKU27"/>
      <c r="JKV27"/>
      <c r="JKW27"/>
      <c r="JKX27"/>
      <c r="JKY27"/>
      <c r="JKZ27"/>
      <c r="JLA27"/>
      <c r="JLB27"/>
      <c r="JLC27"/>
      <c r="JLD27"/>
      <c r="JLE27"/>
      <c r="JLF27"/>
      <c r="JLG27"/>
      <c r="JLH27"/>
      <c r="JLI27"/>
      <c r="JLJ27"/>
      <c r="JLK27"/>
      <c r="JLL27"/>
      <c r="JLM27"/>
      <c r="JLN27"/>
      <c r="JLO27"/>
      <c r="JLP27"/>
      <c r="JLQ27"/>
      <c r="JLR27"/>
      <c r="JLS27"/>
      <c r="JLT27"/>
      <c r="JLU27"/>
      <c r="JLV27"/>
      <c r="JLW27"/>
      <c r="JLX27"/>
      <c r="JLY27"/>
      <c r="JLZ27"/>
      <c r="JMA27"/>
      <c r="JMB27"/>
      <c r="JMC27"/>
      <c r="JMD27"/>
      <c r="JME27"/>
      <c r="JMF27"/>
      <c r="JMG27"/>
      <c r="JMH27"/>
      <c r="JMI27"/>
      <c r="JMJ27"/>
      <c r="JMK27"/>
      <c r="JML27"/>
      <c r="JMM27"/>
      <c r="JMN27"/>
      <c r="JMO27"/>
      <c r="JMP27"/>
      <c r="JMQ27"/>
      <c r="JMR27"/>
      <c r="JMS27"/>
      <c r="JMT27"/>
      <c r="JMU27"/>
      <c r="JMV27"/>
      <c r="JMW27"/>
      <c r="JMX27"/>
      <c r="JMY27"/>
      <c r="JMZ27"/>
      <c r="JNA27"/>
      <c r="JNB27"/>
      <c r="JNC27"/>
      <c r="JND27"/>
      <c r="JNE27"/>
      <c r="JNF27"/>
      <c r="JNG27"/>
      <c r="JNH27"/>
      <c r="JNI27"/>
      <c r="JNJ27"/>
      <c r="JNK27"/>
      <c r="JNL27"/>
      <c r="JNM27"/>
      <c r="JNN27"/>
      <c r="JNO27"/>
      <c r="JNP27"/>
      <c r="JNQ27"/>
      <c r="JNR27"/>
      <c r="JNS27"/>
      <c r="JNT27"/>
      <c r="JNU27"/>
      <c r="JNV27"/>
      <c r="JNW27"/>
      <c r="JNX27"/>
      <c r="JNY27"/>
      <c r="JNZ27"/>
      <c r="JOA27"/>
      <c r="JOB27"/>
      <c r="JOC27"/>
      <c r="JOD27"/>
      <c r="JOE27"/>
      <c r="JOF27"/>
      <c r="JOG27"/>
      <c r="JOH27"/>
      <c r="JOI27"/>
      <c r="JOJ27"/>
      <c r="JOK27"/>
      <c r="JOL27"/>
      <c r="JOM27"/>
      <c r="JON27"/>
      <c r="JOO27"/>
      <c r="JOP27"/>
      <c r="JOQ27"/>
      <c r="JOR27"/>
      <c r="JOS27"/>
      <c r="JOT27"/>
      <c r="JOU27"/>
      <c r="JOV27"/>
      <c r="JOW27"/>
      <c r="JOX27"/>
      <c r="JOY27"/>
      <c r="JOZ27"/>
      <c r="JPA27"/>
      <c r="JPB27"/>
      <c r="JPC27"/>
      <c r="JPD27"/>
      <c r="JPE27"/>
      <c r="JPF27"/>
      <c r="JPG27"/>
      <c r="JPH27"/>
      <c r="JPI27"/>
      <c r="JPJ27"/>
      <c r="JPK27"/>
      <c r="JPL27"/>
      <c r="JPM27"/>
      <c r="JPN27"/>
      <c r="JPO27"/>
      <c r="JPP27"/>
      <c r="JPQ27"/>
      <c r="JPR27"/>
      <c r="JPS27"/>
      <c r="JPT27"/>
      <c r="JPU27"/>
      <c r="JPV27"/>
      <c r="JPW27"/>
      <c r="JPX27"/>
      <c r="JPY27"/>
      <c r="JPZ27"/>
      <c r="JQA27"/>
      <c r="JQB27"/>
      <c r="JQC27"/>
      <c r="JQD27"/>
      <c r="JQE27"/>
      <c r="JQF27"/>
      <c r="JQG27"/>
      <c r="JQH27"/>
      <c r="JQI27"/>
      <c r="JQJ27"/>
      <c r="JQK27"/>
      <c r="JQL27"/>
      <c r="JQM27"/>
      <c r="JQN27"/>
      <c r="JQO27"/>
      <c r="JQP27"/>
      <c r="JQQ27"/>
      <c r="JQR27"/>
      <c r="JQS27"/>
      <c r="JQT27"/>
      <c r="JQU27"/>
      <c r="JQV27"/>
      <c r="JQW27"/>
      <c r="JQX27"/>
      <c r="JQY27"/>
      <c r="JQZ27"/>
      <c r="JRA27"/>
      <c r="JRB27"/>
      <c r="JRC27"/>
      <c r="JRD27"/>
      <c r="JRE27"/>
      <c r="JRF27"/>
      <c r="JRG27"/>
      <c r="JRH27"/>
      <c r="JRI27"/>
      <c r="JRJ27"/>
      <c r="JRK27"/>
      <c r="JRL27"/>
      <c r="JRM27"/>
      <c r="JRN27"/>
      <c r="JRO27"/>
      <c r="JRP27"/>
      <c r="JRQ27"/>
      <c r="JRR27"/>
      <c r="JRS27"/>
      <c r="JRT27"/>
      <c r="JRU27"/>
      <c r="JRV27"/>
      <c r="JRW27"/>
      <c r="JRX27"/>
      <c r="JRY27"/>
      <c r="JRZ27"/>
      <c r="JSA27"/>
      <c r="JSB27"/>
      <c r="JSC27"/>
      <c r="JSD27"/>
      <c r="JSE27"/>
      <c r="JSF27"/>
      <c r="JSG27"/>
      <c r="JSH27"/>
      <c r="JSI27"/>
      <c r="JSJ27"/>
      <c r="JSK27"/>
      <c r="JSL27"/>
      <c r="JSM27"/>
      <c r="JSN27"/>
      <c r="JSO27"/>
      <c r="JSP27"/>
      <c r="JSQ27"/>
      <c r="JSR27"/>
      <c r="JSS27"/>
      <c r="JST27"/>
      <c r="JSU27"/>
      <c r="JSV27"/>
      <c r="JSW27"/>
      <c r="JSX27"/>
      <c r="JSY27"/>
      <c r="JSZ27"/>
      <c r="JTA27"/>
      <c r="JTB27"/>
      <c r="JTC27"/>
      <c r="JTD27"/>
      <c r="JTE27"/>
      <c r="JTF27"/>
      <c r="JTG27"/>
      <c r="JTH27"/>
      <c r="JTI27"/>
      <c r="JTJ27"/>
      <c r="JTK27"/>
      <c r="JTL27"/>
      <c r="JTM27"/>
      <c r="JTN27"/>
      <c r="JTO27"/>
      <c r="JTP27"/>
      <c r="JTQ27"/>
      <c r="JTR27"/>
      <c r="JTS27"/>
      <c r="JTT27"/>
      <c r="JTU27"/>
      <c r="JTV27"/>
      <c r="JTW27"/>
      <c r="JTX27"/>
      <c r="JTY27"/>
      <c r="JTZ27"/>
      <c r="JUA27"/>
      <c r="JUB27"/>
      <c r="JUC27"/>
      <c r="JUD27"/>
      <c r="JUE27"/>
      <c r="JUF27"/>
      <c r="JUG27"/>
      <c r="JUH27"/>
      <c r="JUI27"/>
      <c r="JUJ27"/>
      <c r="JUK27"/>
      <c r="JUL27"/>
      <c r="JUM27"/>
      <c r="JUN27"/>
      <c r="JUO27"/>
      <c r="JUP27"/>
      <c r="JUQ27"/>
      <c r="JUR27"/>
      <c r="JUS27"/>
      <c r="JUT27"/>
      <c r="JUU27"/>
      <c r="JUV27"/>
      <c r="JUW27"/>
      <c r="JUX27"/>
      <c r="JUY27"/>
      <c r="JUZ27"/>
      <c r="JVA27"/>
      <c r="JVB27"/>
      <c r="JVC27"/>
      <c r="JVD27"/>
      <c r="JVE27"/>
      <c r="JVF27"/>
      <c r="JVG27"/>
      <c r="JVH27"/>
      <c r="JVI27"/>
      <c r="JVJ27"/>
      <c r="JVK27"/>
      <c r="JVL27"/>
      <c r="JVM27"/>
      <c r="JVN27"/>
      <c r="JVO27"/>
      <c r="JVP27"/>
      <c r="JVQ27"/>
      <c r="JVR27"/>
      <c r="JVS27"/>
      <c r="JVT27"/>
      <c r="JVU27"/>
      <c r="JVV27"/>
      <c r="JVW27"/>
      <c r="JVX27"/>
      <c r="JVY27"/>
      <c r="JVZ27"/>
      <c r="JWA27"/>
      <c r="JWB27"/>
      <c r="JWC27"/>
      <c r="JWD27"/>
      <c r="JWE27"/>
      <c r="JWF27"/>
      <c r="JWG27"/>
      <c r="JWH27"/>
      <c r="JWI27"/>
      <c r="JWJ27"/>
      <c r="JWK27"/>
      <c r="JWL27"/>
      <c r="JWM27"/>
      <c r="JWN27"/>
      <c r="JWO27"/>
      <c r="JWP27"/>
      <c r="JWQ27"/>
      <c r="JWR27"/>
      <c r="JWS27"/>
      <c r="JWT27"/>
      <c r="JWU27"/>
      <c r="JWV27"/>
      <c r="JWW27"/>
      <c r="JWX27"/>
      <c r="JWY27"/>
      <c r="JWZ27"/>
      <c r="JXA27"/>
      <c r="JXB27"/>
      <c r="JXC27"/>
      <c r="JXD27"/>
      <c r="JXE27"/>
      <c r="JXF27"/>
      <c r="JXG27"/>
      <c r="JXH27"/>
      <c r="JXI27"/>
      <c r="JXJ27"/>
      <c r="JXK27"/>
      <c r="JXL27"/>
      <c r="JXM27"/>
      <c r="JXN27"/>
      <c r="JXO27"/>
      <c r="JXP27"/>
      <c r="JXQ27"/>
      <c r="JXR27"/>
      <c r="JXS27"/>
      <c r="JXT27"/>
      <c r="JXU27"/>
      <c r="JXV27"/>
      <c r="JXW27"/>
      <c r="JXX27"/>
      <c r="JXY27"/>
      <c r="JXZ27"/>
      <c r="JYA27"/>
      <c r="JYB27"/>
      <c r="JYC27"/>
      <c r="JYD27"/>
      <c r="JYE27"/>
      <c r="JYF27"/>
      <c r="JYG27"/>
      <c r="JYH27"/>
      <c r="JYI27"/>
      <c r="JYJ27"/>
      <c r="JYK27"/>
      <c r="JYL27"/>
      <c r="JYM27"/>
      <c r="JYN27"/>
      <c r="JYO27"/>
      <c r="JYP27"/>
      <c r="JYQ27"/>
      <c r="JYR27"/>
      <c r="JYS27"/>
      <c r="JYT27"/>
      <c r="JYU27"/>
      <c r="JYV27"/>
      <c r="JYW27"/>
      <c r="JYX27"/>
      <c r="JYY27"/>
      <c r="JYZ27"/>
      <c r="JZA27"/>
      <c r="JZB27"/>
      <c r="JZC27"/>
      <c r="JZD27"/>
      <c r="JZE27"/>
      <c r="JZF27"/>
      <c r="JZG27"/>
      <c r="JZH27"/>
      <c r="JZI27"/>
      <c r="JZJ27"/>
      <c r="JZK27"/>
      <c r="JZL27"/>
      <c r="JZM27"/>
      <c r="JZN27"/>
      <c r="JZO27"/>
      <c r="JZP27"/>
      <c r="JZQ27"/>
      <c r="JZR27"/>
      <c r="JZS27"/>
      <c r="JZT27"/>
      <c r="JZU27"/>
      <c r="JZV27"/>
      <c r="JZW27"/>
      <c r="JZX27"/>
      <c r="JZY27"/>
      <c r="JZZ27"/>
      <c r="KAA27"/>
      <c r="KAB27"/>
      <c r="KAC27"/>
      <c r="KAD27"/>
      <c r="KAE27"/>
      <c r="KAF27"/>
      <c r="KAG27"/>
      <c r="KAH27"/>
      <c r="KAI27"/>
      <c r="KAJ27"/>
      <c r="KAK27"/>
      <c r="KAL27"/>
      <c r="KAM27"/>
      <c r="KAN27"/>
      <c r="KAO27"/>
      <c r="KAP27"/>
      <c r="KAQ27"/>
      <c r="KAR27"/>
      <c r="KAS27"/>
      <c r="KAT27"/>
      <c r="KAU27"/>
      <c r="KAV27"/>
      <c r="KAW27"/>
      <c r="KAX27"/>
      <c r="KAY27"/>
      <c r="KAZ27"/>
      <c r="KBA27"/>
      <c r="KBB27"/>
      <c r="KBC27"/>
      <c r="KBD27"/>
      <c r="KBE27"/>
      <c r="KBF27"/>
      <c r="KBG27"/>
      <c r="KBH27"/>
      <c r="KBI27"/>
      <c r="KBJ27"/>
      <c r="KBK27"/>
      <c r="KBL27"/>
      <c r="KBM27"/>
      <c r="KBN27"/>
      <c r="KBO27"/>
      <c r="KBP27"/>
      <c r="KBQ27"/>
      <c r="KBR27"/>
      <c r="KBS27"/>
      <c r="KBT27"/>
      <c r="KBU27"/>
      <c r="KBV27"/>
      <c r="KBW27"/>
      <c r="KBX27"/>
      <c r="KBY27"/>
      <c r="KBZ27"/>
      <c r="KCA27"/>
      <c r="KCB27"/>
      <c r="KCC27"/>
      <c r="KCD27"/>
      <c r="KCE27"/>
      <c r="KCF27"/>
      <c r="KCG27"/>
      <c r="KCH27"/>
      <c r="KCI27"/>
      <c r="KCJ27"/>
      <c r="KCK27"/>
      <c r="KCL27"/>
      <c r="KCM27"/>
      <c r="KCN27"/>
      <c r="KCO27"/>
      <c r="KCP27"/>
      <c r="KCQ27"/>
      <c r="KCR27"/>
      <c r="KCS27"/>
      <c r="KCT27"/>
      <c r="KCU27"/>
      <c r="KCV27"/>
      <c r="KCW27"/>
      <c r="KCX27"/>
      <c r="KCY27"/>
      <c r="KCZ27"/>
      <c r="KDA27"/>
      <c r="KDB27"/>
      <c r="KDC27"/>
      <c r="KDD27"/>
      <c r="KDE27"/>
      <c r="KDF27"/>
      <c r="KDG27"/>
      <c r="KDH27"/>
      <c r="KDI27"/>
      <c r="KDJ27"/>
      <c r="KDK27"/>
      <c r="KDL27"/>
      <c r="KDM27"/>
      <c r="KDN27"/>
      <c r="KDO27"/>
      <c r="KDP27"/>
      <c r="KDQ27"/>
      <c r="KDR27"/>
      <c r="KDS27"/>
      <c r="KDT27"/>
      <c r="KDU27"/>
      <c r="KDV27"/>
      <c r="KDW27"/>
      <c r="KDX27"/>
      <c r="KDY27"/>
      <c r="KDZ27"/>
      <c r="KEA27"/>
      <c r="KEB27"/>
      <c r="KEC27"/>
      <c r="KED27"/>
      <c r="KEE27"/>
      <c r="KEF27"/>
      <c r="KEG27"/>
      <c r="KEH27"/>
      <c r="KEI27"/>
      <c r="KEJ27"/>
      <c r="KEK27"/>
      <c r="KEL27"/>
      <c r="KEM27"/>
      <c r="KEN27"/>
      <c r="KEO27"/>
      <c r="KEP27"/>
      <c r="KEQ27"/>
      <c r="KER27"/>
      <c r="KES27"/>
      <c r="KET27"/>
      <c r="KEU27"/>
      <c r="KEV27"/>
      <c r="KEW27"/>
      <c r="KEX27"/>
      <c r="KEY27"/>
      <c r="KEZ27"/>
      <c r="KFA27"/>
      <c r="KFB27"/>
      <c r="KFC27"/>
      <c r="KFD27"/>
      <c r="KFE27"/>
      <c r="KFF27"/>
      <c r="KFG27"/>
      <c r="KFH27"/>
      <c r="KFI27"/>
      <c r="KFJ27"/>
      <c r="KFK27"/>
      <c r="KFL27"/>
      <c r="KFM27"/>
      <c r="KFN27"/>
      <c r="KFO27"/>
      <c r="KFP27"/>
      <c r="KFQ27"/>
      <c r="KFR27"/>
      <c r="KFS27"/>
      <c r="KFT27"/>
      <c r="KFU27"/>
      <c r="KFV27"/>
      <c r="KFW27"/>
      <c r="KFX27"/>
      <c r="KFY27"/>
      <c r="KFZ27"/>
      <c r="KGA27"/>
      <c r="KGB27"/>
      <c r="KGC27"/>
      <c r="KGD27"/>
      <c r="KGE27"/>
      <c r="KGF27"/>
      <c r="KGG27"/>
      <c r="KGH27"/>
      <c r="KGI27"/>
      <c r="KGJ27"/>
      <c r="KGK27"/>
      <c r="KGL27"/>
      <c r="KGM27"/>
      <c r="KGN27"/>
      <c r="KGO27"/>
      <c r="KGP27"/>
      <c r="KGQ27"/>
      <c r="KGR27"/>
      <c r="KGS27"/>
      <c r="KGT27"/>
      <c r="KGU27"/>
      <c r="KGV27"/>
      <c r="KGW27"/>
      <c r="KGX27"/>
      <c r="KGY27"/>
      <c r="KGZ27"/>
      <c r="KHA27"/>
      <c r="KHB27"/>
      <c r="KHC27"/>
      <c r="KHD27"/>
      <c r="KHE27"/>
      <c r="KHF27"/>
      <c r="KHG27"/>
      <c r="KHH27"/>
      <c r="KHI27"/>
      <c r="KHJ27"/>
      <c r="KHK27"/>
      <c r="KHL27"/>
      <c r="KHM27"/>
      <c r="KHN27"/>
      <c r="KHO27"/>
      <c r="KHP27"/>
      <c r="KHQ27"/>
      <c r="KHR27"/>
      <c r="KHS27"/>
      <c r="KHT27"/>
      <c r="KHU27"/>
      <c r="KHV27"/>
      <c r="KHW27"/>
      <c r="KHX27"/>
      <c r="KHY27"/>
      <c r="KHZ27"/>
      <c r="KIA27"/>
      <c r="KIB27"/>
      <c r="KIC27"/>
      <c r="KID27"/>
      <c r="KIE27"/>
      <c r="KIF27"/>
      <c r="KIG27"/>
      <c r="KIH27"/>
      <c r="KII27"/>
      <c r="KIJ27"/>
      <c r="KIK27"/>
      <c r="KIL27"/>
      <c r="KIM27"/>
      <c r="KIN27"/>
      <c r="KIO27"/>
      <c r="KIP27"/>
      <c r="KIQ27"/>
      <c r="KIR27"/>
      <c r="KIS27"/>
      <c r="KIT27"/>
      <c r="KIU27"/>
      <c r="KIV27"/>
      <c r="KIW27"/>
      <c r="KIX27"/>
      <c r="KIY27"/>
      <c r="KIZ27"/>
      <c r="KJA27"/>
      <c r="KJB27"/>
      <c r="KJC27"/>
      <c r="KJD27"/>
      <c r="KJE27"/>
      <c r="KJF27"/>
      <c r="KJG27"/>
      <c r="KJH27"/>
      <c r="KJI27"/>
      <c r="KJJ27"/>
      <c r="KJK27"/>
      <c r="KJL27"/>
      <c r="KJM27"/>
      <c r="KJN27"/>
      <c r="KJO27"/>
      <c r="KJP27"/>
      <c r="KJQ27"/>
      <c r="KJR27"/>
      <c r="KJS27"/>
      <c r="KJT27"/>
      <c r="KJU27"/>
      <c r="KJV27"/>
      <c r="KJW27"/>
      <c r="KJX27"/>
      <c r="KJY27"/>
      <c r="KJZ27"/>
      <c r="KKA27"/>
      <c r="KKB27"/>
      <c r="KKC27"/>
      <c r="KKD27"/>
      <c r="KKE27"/>
      <c r="KKF27"/>
      <c r="KKG27"/>
      <c r="KKH27"/>
      <c r="KKI27"/>
      <c r="KKJ27"/>
      <c r="KKK27"/>
      <c r="KKL27"/>
      <c r="KKM27"/>
      <c r="KKN27"/>
      <c r="KKO27"/>
      <c r="KKP27"/>
      <c r="KKQ27"/>
      <c r="KKR27"/>
      <c r="KKS27"/>
      <c r="KKT27"/>
      <c r="KKU27"/>
      <c r="KKV27"/>
      <c r="KKW27"/>
      <c r="KKX27"/>
      <c r="KKY27"/>
      <c r="KKZ27"/>
      <c r="KLA27"/>
      <c r="KLB27"/>
      <c r="KLC27"/>
      <c r="KLD27"/>
      <c r="KLE27"/>
      <c r="KLF27"/>
      <c r="KLG27"/>
      <c r="KLH27"/>
      <c r="KLI27"/>
      <c r="KLJ27"/>
      <c r="KLK27"/>
      <c r="KLL27"/>
      <c r="KLM27"/>
      <c r="KLN27"/>
      <c r="KLO27"/>
      <c r="KLP27"/>
      <c r="KLQ27"/>
      <c r="KLR27"/>
      <c r="KLS27"/>
      <c r="KLT27"/>
      <c r="KLU27"/>
      <c r="KLV27"/>
      <c r="KLW27"/>
      <c r="KLX27"/>
      <c r="KLY27"/>
      <c r="KLZ27"/>
      <c r="KMA27"/>
      <c r="KMB27"/>
      <c r="KMC27"/>
      <c r="KMD27"/>
      <c r="KME27"/>
      <c r="KMF27"/>
      <c r="KMG27"/>
      <c r="KMH27"/>
      <c r="KMI27"/>
      <c r="KMJ27"/>
      <c r="KMK27"/>
      <c r="KML27"/>
      <c r="KMM27"/>
      <c r="KMN27"/>
      <c r="KMO27"/>
      <c r="KMP27"/>
      <c r="KMQ27"/>
      <c r="KMR27"/>
      <c r="KMS27"/>
      <c r="KMT27"/>
      <c r="KMU27"/>
      <c r="KMV27"/>
      <c r="KMW27"/>
      <c r="KMX27"/>
      <c r="KMY27"/>
      <c r="KMZ27"/>
      <c r="KNA27"/>
      <c r="KNB27"/>
      <c r="KNC27"/>
      <c r="KND27"/>
      <c r="KNE27"/>
      <c r="KNF27"/>
      <c r="KNG27"/>
      <c r="KNH27"/>
      <c r="KNI27"/>
      <c r="KNJ27"/>
      <c r="KNK27"/>
      <c r="KNL27"/>
      <c r="KNM27"/>
      <c r="KNN27"/>
      <c r="KNO27"/>
      <c r="KNP27"/>
      <c r="KNQ27"/>
      <c r="KNR27"/>
      <c r="KNS27"/>
      <c r="KNT27"/>
      <c r="KNU27"/>
      <c r="KNV27"/>
      <c r="KNW27"/>
      <c r="KNX27"/>
      <c r="KNY27"/>
      <c r="KNZ27"/>
      <c r="KOA27"/>
      <c r="KOB27"/>
      <c r="KOC27"/>
      <c r="KOD27"/>
      <c r="KOE27"/>
      <c r="KOF27"/>
      <c r="KOG27"/>
      <c r="KOH27"/>
      <c r="KOI27"/>
      <c r="KOJ27"/>
      <c r="KOK27"/>
      <c r="KOL27"/>
      <c r="KOM27"/>
      <c r="KON27"/>
      <c r="KOO27"/>
      <c r="KOP27"/>
      <c r="KOQ27"/>
      <c r="KOR27"/>
      <c r="KOS27"/>
      <c r="KOT27"/>
      <c r="KOU27"/>
      <c r="KOV27"/>
      <c r="KOW27"/>
      <c r="KOX27"/>
      <c r="KOY27"/>
      <c r="KOZ27"/>
      <c r="KPA27"/>
      <c r="KPB27"/>
      <c r="KPC27"/>
      <c r="KPD27"/>
      <c r="KPE27"/>
      <c r="KPF27"/>
      <c r="KPG27"/>
      <c r="KPH27"/>
      <c r="KPI27"/>
      <c r="KPJ27"/>
      <c r="KPK27"/>
      <c r="KPL27"/>
      <c r="KPM27"/>
      <c r="KPN27"/>
      <c r="KPO27"/>
      <c r="KPP27"/>
      <c r="KPQ27"/>
      <c r="KPR27"/>
      <c r="KPS27"/>
      <c r="KPT27"/>
      <c r="KPU27"/>
      <c r="KPV27"/>
      <c r="KPW27"/>
      <c r="KPX27"/>
      <c r="KPY27"/>
      <c r="KPZ27"/>
      <c r="KQA27"/>
      <c r="KQB27"/>
      <c r="KQC27"/>
      <c r="KQD27"/>
      <c r="KQE27"/>
      <c r="KQF27"/>
      <c r="KQG27"/>
      <c r="KQH27"/>
      <c r="KQI27"/>
      <c r="KQJ27"/>
      <c r="KQK27"/>
      <c r="KQL27"/>
      <c r="KQM27"/>
      <c r="KQN27"/>
      <c r="KQO27"/>
      <c r="KQP27"/>
      <c r="KQQ27"/>
      <c r="KQR27"/>
      <c r="KQS27"/>
      <c r="KQT27"/>
      <c r="KQU27"/>
      <c r="KQV27"/>
      <c r="KQW27"/>
      <c r="KQX27"/>
      <c r="KQY27"/>
      <c r="KQZ27"/>
      <c r="KRA27"/>
      <c r="KRB27"/>
      <c r="KRC27"/>
      <c r="KRD27"/>
      <c r="KRE27"/>
      <c r="KRF27"/>
      <c r="KRG27"/>
      <c r="KRH27"/>
      <c r="KRI27"/>
      <c r="KRJ27"/>
      <c r="KRK27"/>
      <c r="KRL27"/>
      <c r="KRM27"/>
      <c r="KRN27"/>
      <c r="KRO27"/>
      <c r="KRP27"/>
      <c r="KRQ27"/>
      <c r="KRR27"/>
      <c r="KRS27"/>
      <c r="KRT27"/>
      <c r="KRU27"/>
      <c r="KRV27"/>
      <c r="KRW27"/>
      <c r="KRX27"/>
      <c r="KRY27"/>
      <c r="KRZ27"/>
      <c r="KSA27"/>
      <c r="KSB27"/>
      <c r="KSC27"/>
      <c r="KSD27"/>
      <c r="KSE27"/>
      <c r="KSF27"/>
      <c r="KSG27"/>
      <c r="KSH27"/>
      <c r="KSI27"/>
      <c r="KSJ27"/>
      <c r="KSK27"/>
      <c r="KSL27"/>
      <c r="KSM27"/>
      <c r="KSN27"/>
      <c r="KSO27"/>
      <c r="KSP27"/>
      <c r="KSQ27"/>
      <c r="KSR27"/>
      <c r="KSS27"/>
      <c r="KST27"/>
      <c r="KSU27"/>
      <c r="KSV27"/>
      <c r="KSW27"/>
      <c r="KSX27"/>
      <c r="KSY27"/>
      <c r="KSZ27"/>
      <c r="KTA27"/>
      <c r="KTB27"/>
      <c r="KTC27"/>
      <c r="KTD27"/>
      <c r="KTE27"/>
      <c r="KTF27"/>
      <c r="KTG27"/>
      <c r="KTH27"/>
      <c r="KTI27"/>
      <c r="KTJ27"/>
      <c r="KTK27"/>
      <c r="KTL27"/>
      <c r="KTM27"/>
      <c r="KTN27"/>
      <c r="KTO27"/>
      <c r="KTP27"/>
      <c r="KTQ27"/>
      <c r="KTR27"/>
      <c r="KTS27"/>
      <c r="KTT27"/>
      <c r="KTU27"/>
      <c r="KTV27"/>
      <c r="KTW27"/>
      <c r="KTX27"/>
      <c r="KTY27"/>
      <c r="KTZ27"/>
      <c r="KUA27"/>
      <c r="KUB27"/>
      <c r="KUC27"/>
      <c r="KUD27"/>
      <c r="KUE27"/>
      <c r="KUF27"/>
      <c r="KUG27"/>
      <c r="KUH27"/>
      <c r="KUI27"/>
      <c r="KUJ27"/>
      <c r="KUK27"/>
      <c r="KUL27"/>
      <c r="KUM27"/>
      <c r="KUN27"/>
      <c r="KUO27"/>
      <c r="KUP27"/>
      <c r="KUQ27"/>
      <c r="KUR27"/>
      <c r="KUS27"/>
      <c r="KUT27"/>
      <c r="KUU27"/>
      <c r="KUV27"/>
      <c r="KUW27"/>
      <c r="KUX27"/>
      <c r="KUY27"/>
      <c r="KUZ27"/>
      <c r="KVA27"/>
      <c r="KVB27"/>
      <c r="KVC27"/>
      <c r="KVD27"/>
      <c r="KVE27"/>
      <c r="KVF27"/>
      <c r="KVG27"/>
      <c r="KVH27"/>
      <c r="KVI27"/>
      <c r="KVJ27"/>
      <c r="KVK27"/>
      <c r="KVL27"/>
      <c r="KVM27"/>
      <c r="KVN27"/>
      <c r="KVO27"/>
      <c r="KVP27"/>
      <c r="KVQ27"/>
      <c r="KVR27"/>
      <c r="KVS27"/>
      <c r="KVT27"/>
      <c r="KVU27"/>
      <c r="KVV27"/>
      <c r="KVW27"/>
      <c r="KVX27"/>
      <c r="KVY27"/>
      <c r="KVZ27"/>
      <c r="KWA27"/>
      <c r="KWB27"/>
      <c r="KWC27"/>
      <c r="KWD27"/>
      <c r="KWE27"/>
      <c r="KWF27"/>
      <c r="KWG27"/>
      <c r="KWH27"/>
      <c r="KWI27"/>
      <c r="KWJ27"/>
      <c r="KWK27"/>
      <c r="KWL27"/>
      <c r="KWM27"/>
      <c r="KWN27"/>
      <c r="KWO27"/>
      <c r="KWP27"/>
      <c r="KWQ27"/>
      <c r="KWR27"/>
      <c r="KWS27"/>
      <c r="KWT27"/>
      <c r="KWU27"/>
      <c r="KWV27"/>
      <c r="KWW27"/>
      <c r="KWX27"/>
      <c r="KWY27"/>
      <c r="KWZ27"/>
      <c r="KXA27"/>
      <c r="KXB27"/>
      <c r="KXC27"/>
      <c r="KXD27"/>
      <c r="KXE27"/>
      <c r="KXF27"/>
      <c r="KXG27"/>
      <c r="KXH27"/>
      <c r="KXI27"/>
      <c r="KXJ27"/>
      <c r="KXK27"/>
      <c r="KXL27"/>
      <c r="KXM27"/>
      <c r="KXN27"/>
      <c r="KXO27"/>
      <c r="KXP27"/>
      <c r="KXQ27"/>
      <c r="KXR27"/>
      <c r="KXS27"/>
      <c r="KXT27"/>
      <c r="KXU27"/>
      <c r="KXV27"/>
      <c r="KXW27"/>
      <c r="KXX27"/>
      <c r="KXY27"/>
      <c r="KXZ27"/>
      <c r="KYA27"/>
      <c r="KYB27"/>
      <c r="KYC27"/>
      <c r="KYD27"/>
      <c r="KYE27"/>
      <c r="KYF27"/>
      <c r="KYG27"/>
      <c r="KYH27"/>
      <c r="KYI27"/>
      <c r="KYJ27"/>
      <c r="KYK27"/>
      <c r="KYL27"/>
      <c r="KYM27"/>
      <c r="KYN27"/>
      <c r="KYO27"/>
      <c r="KYP27"/>
      <c r="KYQ27"/>
      <c r="KYR27"/>
      <c r="KYS27"/>
      <c r="KYT27"/>
      <c r="KYU27"/>
      <c r="KYV27"/>
      <c r="KYW27"/>
      <c r="KYX27"/>
      <c r="KYY27"/>
      <c r="KYZ27"/>
      <c r="KZA27"/>
      <c r="KZB27"/>
      <c r="KZC27"/>
      <c r="KZD27"/>
      <c r="KZE27"/>
      <c r="KZF27"/>
      <c r="KZG27"/>
      <c r="KZH27"/>
      <c r="KZI27"/>
      <c r="KZJ27"/>
      <c r="KZK27"/>
      <c r="KZL27"/>
      <c r="KZM27"/>
      <c r="KZN27"/>
      <c r="KZO27"/>
      <c r="KZP27"/>
      <c r="KZQ27"/>
      <c r="KZR27"/>
      <c r="KZS27"/>
      <c r="KZT27"/>
      <c r="KZU27"/>
      <c r="KZV27"/>
      <c r="KZW27"/>
      <c r="KZX27"/>
      <c r="KZY27"/>
      <c r="KZZ27"/>
      <c r="LAA27"/>
      <c r="LAB27"/>
      <c r="LAC27"/>
      <c r="LAD27"/>
      <c r="LAE27"/>
      <c r="LAF27"/>
      <c r="LAG27"/>
      <c r="LAH27"/>
      <c r="LAI27"/>
      <c r="LAJ27"/>
      <c r="LAK27"/>
      <c r="LAL27"/>
      <c r="LAM27"/>
      <c r="LAN27"/>
      <c r="LAO27"/>
      <c r="LAP27"/>
      <c r="LAQ27"/>
      <c r="LAR27"/>
      <c r="LAS27"/>
      <c r="LAT27"/>
      <c r="LAU27"/>
      <c r="LAV27"/>
      <c r="LAW27"/>
      <c r="LAX27"/>
      <c r="LAY27"/>
      <c r="LAZ27"/>
      <c r="LBA27"/>
      <c r="LBB27"/>
      <c r="LBC27"/>
      <c r="LBD27"/>
      <c r="LBE27"/>
      <c r="LBF27"/>
      <c r="LBG27"/>
      <c r="LBH27"/>
      <c r="LBI27"/>
      <c r="LBJ27"/>
      <c r="LBK27"/>
      <c r="LBL27"/>
      <c r="LBM27"/>
      <c r="LBN27"/>
      <c r="LBO27"/>
      <c r="LBP27"/>
      <c r="LBQ27"/>
      <c r="LBR27"/>
      <c r="LBS27"/>
      <c r="LBT27"/>
      <c r="LBU27"/>
      <c r="LBV27"/>
      <c r="LBW27"/>
      <c r="LBX27"/>
      <c r="LBY27"/>
      <c r="LBZ27"/>
      <c r="LCA27"/>
      <c r="LCB27"/>
      <c r="LCC27"/>
      <c r="LCD27"/>
      <c r="LCE27"/>
      <c r="LCF27"/>
      <c r="LCG27"/>
      <c r="LCH27"/>
      <c r="LCI27"/>
      <c r="LCJ27"/>
      <c r="LCK27"/>
      <c r="LCL27"/>
      <c r="LCM27"/>
      <c r="LCN27"/>
      <c r="LCO27"/>
      <c r="LCP27"/>
      <c r="LCQ27"/>
      <c r="LCR27"/>
      <c r="LCS27"/>
      <c r="LCT27"/>
      <c r="LCU27"/>
      <c r="LCV27"/>
      <c r="LCW27"/>
      <c r="LCX27"/>
      <c r="LCY27"/>
      <c r="LCZ27"/>
      <c r="LDA27"/>
      <c r="LDB27"/>
      <c r="LDC27"/>
      <c r="LDD27"/>
      <c r="LDE27"/>
      <c r="LDF27"/>
      <c r="LDG27"/>
      <c r="LDH27"/>
      <c r="LDI27"/>
      <c r="LDJ27"/>
      <c r="LDK27"/>
      <c r="LDL27"/>
      <c r="LDM27"/>
      <c r="LDN27"/>
      <c r="LDO27"/>
      <c r="LDP27"/>
      <c r="LDQ27"/>
      <c r="LDR27"/>
      <c r="LDS27"/>
      <c r="LDT27"/>
      <c r="LDU27"/>
      <c r="LDV27"/>
      <c r="LDW27"/>
      <c r="LDX27"/>
      <c r="LDY27"/>
      <c r="LDZ27"/>
      <c r="LEA27"/>
      <c r="LEB27"/>
      <c r="LEC27"/>
      <c r="LED27"/>
      <c r="LEE27"/>
      <c r="LEF27"/>
      <c r="LEG27"/>
      <c r="LEH27"/>
      <c r="LEI27"/>
      <c r="LEJ27"/>
      <c r="LEK27"/>
      <c r="LEL27"/>
      <c r="LEM27"/>
      <c r="LEN27"/>
      <c r="LEO27"/>
      <c r="LEP27"/>
      <c r="LEQ27"/>
      <c r="LER27"/>
      <c r="LES27"/>
      <c r="LET27"/>
      <c r="LEU27"/>
      <c r="LEV27"/>
      <c r="LEW27"/>
      <c r="LEX27"/>
      <c r="LEY27"/>
      <c r="LEZ27"/>
      <c r="LFA27"/>
      <c r="LFB27"/>
      <c r="LFC27"/>
      <c r="LFD27"/>
      <c r="LFE27"/>
      <c r="LFF27"/>
      <c r="LFG27"/>
      <c r="LFH27"/>
      <c r="LFI27"/>
      <c r="LFJ27"/>
      <c r="LFK27"/>
      <c r="LFL27"/>
      <c r="LFM27"/>
      <c r="LFN27"/>
      <c r="LFO27"/>
      <c r="LFP27"/>
      <c r="LFQ27"/>
      <c r="LFR27"/>
      <c r="LFS27"/>
      <c r="LFT27"/>
      <c r="LFU27"/>
      <c r="LFV27"/>
      <c r="LFW27"/>
      <c r="LFX27"/>
      <c r="LFY27"/>
      <c r="LFZ27"/>
      <c r="LGA27"/>
      <c r="LGB27"/>
      <c r="LGC27"/>
      <c r="LGD27"/>
      <c r="LGE27"/>
      <c r="LGF27"/>
      <c r="LGG27"/>
      <c r="LGH27"/>
      <c r="LGI27"/>
      <c r="LGJ27"/>
      <c r="LGK27"/>
      <c r="LGL27"/>
      <c r="LGM27"/>
      <c r="LGN27"/>
      <c r="LGO27"/>
      <c r="LGP27"/>
      <c r="LGQ27"/>
      <c r="LGR27"/>
      <c r="LGS27"/>
      <c r="LGT27"/>
      <c r="LGU27"/>
      <c r="LGV27"/>
      <c r="LGW27"/>
      <c r="LGX27"/>
      <c r="LGY27"/>
      <c r="LGZ27"/>
      <c r="LHA27"/>
      <c r="LHB27"/>
      <c r="LHC27"/>
      <c r="LHD27"/>
      <c r="LHE27"/>
      <c r="LHF27"/>
      <c r="LHG27"/>
      <c r="LHH27"/>
      <c r="LHI27"/>
      <c r="LHJ27"/>
      <c r="LHK27"/>
      <c r="LHL27"/>
      <c r="LHM27"/>
      <c r="LHN27"/>
      <c r="LHO27"/>
      <c r="LHP27"/>
      <c r="LHQ27"/>
      <c r="LHR27"/>
      <c r="LHS27"/>
      <c r="LHT27"/>
      <c r="LHU27"/>
      <c r="LHV27"/>
      <c r="LHW27"/>
      <c r="LHX27"/>
      <c r="LHY27"/>
      <c r="LHZ27"/>
      <c r="LIA27"/>
      <c r="LIB27"/>
      <c r="LIC27"/>
      <c r="LID27"/>
      <c r="LIE27"/>
      <c r="LIF27"/>
      <c r="LIG27"/>
      <c r="LIH27"/>
      <c r="LII27"/>
      <c r="LIJ27"/>
      <c r="LIK27"/>
      <c r="LIL27"/>
      <c r="LIM27"/>
      <c r="LIN27"/>
      <c r="LIO27"/>
      <c r="LIP27"/>
      <c r="LIQ27"/>
      <c r="LIR27"/>
      <c r="LIS27"/>
      <c r="LIT27"/>
      <c r="LIU27"/>
      <c r="LIV27"/>
      <c r="LIW27"/>
      <c r="LIX27"/>
      <c r="LIY27"/>
      <c r="LIZ27"/>
      <c r="LJA27"/>
      <c r="LJB27"/>
      <c r="LJC27"/>
      <c r="LJD27"/>
      <c r="LJE27"/>
      <c r="LJF27"/>
      <c r="LJG27"/>
      <c r="LJH27"/>
      <c r="LJI27"/>
      <c r="LJJ27"/>
      <c r="LJK27"/>
      <c r="LJL27"/>
      <c r="LJM27"/>
      <c r="LJN27"/>
      <c r="LJO27"/>
      <c r="LJP27"/>
      <c r="LJQ27"/>
      <c r="LJR27"/>
      <c r="LJS27"/>
      <c r="LJT27"/>
      <c r="LJU27"/>
      <c r="LJV27"/>
      <c r="LJW27"/>
      <c r="LJX27"/>
      <c r="LJY27"/>
      <c r="LJZ27"/>
      <c r="LKA27"/>
      <c r="LKB27"/>
      <c r="LKC27"/>
      <c r="LKD27"/>
      <c r="LKE27"/>
      <c r="LKF27"/>
      <c r="LKG27"/>
      <c r="LKH27"/>
      <c r="LKI27"/>
      <c r="LKJ27"/>
      <c r="LKK27"/>
      <c r="LKL27"/>
      <c r="LKM27"/>
      <c r="LKN27"/>
      <c r="LKO27"/>
      <c r="LKP27"/>
      <c r="LKQ27"/>
      <c r="LKR27"/>
      <c r="LKS27"/>
      <c r="LKT27"/>
      <c r="LKU27"/>
      <c r="LKV27"/>
      <c r="LKW27"/>
      <c r="LKX27"/>
      <c r="LKY27"/>
      <c r="LKZ27"/>
      <c r="LLA27"/>
      <c r="LLB27"/>
      <c r="LLC27"/>
      <c r="LLD27"/>
      <c r="LLE27"/>
      <c r="LLF27"/>
      <c r="LLG27"/>
      <c r="LLH27"/>
      <c r="LLI27"/>
      <c r="LLJ27"/>
      <c r="LLK27"/>
      <c r="LLL27"/>
      <c r="LLM27"/>
      <c r="LLN27"/>
      <c r="LLO27"/>
      <c r="LLP27"/>
      <c r="LLQ27"/>
      <c r="LLR27"/>
      <c r="LLS27"/>
      <c r="LLT27"/>
      <c r="LLU27"/>
      <c r="LLV27"/>
      <c r="LLW27"/>
      <c r="LLX27"/>
      <c r="LLY27"/>
      <c r="LLZ27"/>
      <c r="LMA27"/>
      <c r="LMB27"/>
      <c r="LMC27"/>
      <c r="LMD27"/>
      <c r="LME27"/>
      <c r="LMF27"/>
      <c r="LMG27"/>
      <c r="LMH27"/>
      <c r="LMI27"/>
      <c r="LMJ27"/>
      <c r="LMK27"/>
      <c r="LML27"/>
      <c r="LMM27"/>
      <c r="LMN27"/>
      <c r="LMO27"/>
      <c r="LMP27"/>
      <c r="LMQ27"/>
      <c r="LMR27"/>
      <c r="LMS27"/>
      <c r="LMT27"/>
      <c r="LMU27"/>
      <c r="LMV27"/>
      <c r="LMW27"/>
      <c r="LMX27"/>
      <c r="LMY27"/>
      <c r="LMZ27"/>
      <c r="LNA27"/>
      <c r="LNB27"/>
      <c r="LNC27"/>
      <c r="LND27"/>
      <c r="LNE27"/>
      <c r="LNF27"/>
      <c r="LNG27"/>
      <c r="LNH27"/>
      <c r="LNI27"/>
      <c r="LNJ27"/>
      <c r="LNK27"/>
      <c r="LNL27"/>
      <c r="LNM27"/>
      <c r="LNN27"/>
      <c r="LNO27"/>
      <c r="LNP27"/>
      <c r="LNQ27"/>
      <c r="LNR27"/>
      <c r="LNS27"/>
      <c r="LNT27"/>
      <c r="LNU27"/>
      <c r="LNV27"/>
      <c r="LNW27"/>
      <c r="LNX27"/>
      <c r="LNY27"/>
      <c r="LNZ27"/>
      <c r="LOA27"/>
      <c r="LOB27"/>
      <c r="LOC27"/>
      <c r="LOD27"/>
      <c r="LOE27"/>
      <c r="LOF27"/>
      <c r="LOG27"/>
      <c r="LOH27"/>
      <c r="LOI27"/>
      <c r="LOJ27"/>
      <c r="LOK27"/>
      <c r="LOL27"/>
      <c r="LOM27"/>
      <c r="LON27"/>
      <c r="LOO27"/>
      <c r="LOP27"/>
      <c r="LOQ27"/>
      <c r="LOR27"/>
      <c r="LOS27"/>
      <c r="LOT27"/>
      <c r="LOU27"/>
      <c r="LOV27"/>
      <c r="LOW27"/>
      <c r="LOX27"/>
      <c r="LOY27"/>
      <c r="LOZ27"/>
      <c r="LPA27"/>
      <c r="LPB27"/>
      <c r="LPC27"/>
      <c r="LPD27"/>
      <c r="LPE27"/>
      <c r="LPF27"/>
      <c r="LPG27"/>
      <c r="LPH27"/>
      <c r="LPI27"/>
      <c r="LPJ27"/>
      <c r="LPK27"/>
      <c r="LPL27"/>
      <c r="LPM27"/>
      <c r="LPN27"/>
      <c r="LPO27"/>
      <c r="LPP27"/>
      <c r="LPQ27"/>
      <c r="LPR27"/>
      <c r="LPS27"/>
      <c r="LPT27"/>
      <c r="LPU27"/>
      <c r="LPV27"/>
      <c r="LPW27"/>
      <c r="LPX27"/>
      <c r="LPY27"/>
      <c r="LPZ27"/>
      <c r="LQA27"/>
      <c r="LQB27"/>
      <c r="LQC27"/>
      <c r="LQD27"/>
      <c r="LQE27"/>
      <c r="LQF27"/>
      <c r="LQG27"/>
      <c r="LQH27"/>
      <c r="LQI27"/>
      <c r="LQJ27"/>
      <c r="LQK27"/>
      <c r="LQL27"/>
      <c r="LQM27"/>
      <c r="LQN27"/>
      <c r="LQO27"/>
      <c r="LQP27"/>
      <c r="LQQ27"/>
      <c r="LQR27"/>
      <c r="LQS27"/>
      <c r="LQT27"/>
      <c r="LQU27"/>
      <c r="LQV27"/>
      <c r="LQW27"/>
      <c r="LQX27"/>
      <c r="LQY27"/>
      <c r="LQZ27"/>
      <c r="LRA27"/>
      <c r="LRB27"/>
      <c r="LRC27"/>
      <c r="LRD27"/>
      <c r="LRE27"/>
      <c r="LRF27"/>
      <c r="LRG27"/>
      <c r="LRH27"/>
      <c r="LRI27"/>
      <c r="LRJ27"/>
      <c r="LRK27"/>
      <c r="LRL27"/>
      <c r="LRM27"/>
      <c r="LRN27"/>
      <c r="LRO27"/>
      <c r="LRP27"/>
      <c r="LRQ27"/>
      <c r="LRR27"/>
      <c r="LRS27"/>
      <c r="LRT27"/>
      <c r="LRU27"/>
      <c r="LRV27"/>
      <c r="LRW27"/>
      <c r="LRX27"/>
      <c r="LRY27"/>
      <c r="LRZ27"/>
      <c r="LSA27"/>
      <c r="LSB27"/>
      <c r="LSC27"/>
      <c r="LSD27"/>
      <c r="LSE27"/>
      <c r="LSF27"/>
      <c r="LSG27"/>
      <c r="LSH27"/>
      <c r="LSI27"/>
      <c r="LSJ27"/>
      <c r="LSK27"/>
      <c r="LSL27"/>
      <c r="LSM27"/>
      <c r="LSN27"/>
      <c r="LSO27"/>
      <c r="LSP27"/>
      <c r="LSQ27"/>
      <c r="LSR27"/>
      <c r="LSS27"/>
      <c r="LST27"/>
      <c r="LSU27"/>
      <c r="LSV27"/>
      <c r="LSW27"/>
      <c r="LSX27"/>
      <c r="LSY27"/>
      <c r="LSZ27"/>
      <c r="LTA27"/>
      <c r="LTB27"/>
      <c r="LTC27"/>
      <c r="LTD27"/>
      <c r="LTE27"/>
      <c r="LTF27"/>
      <c r="LTG27"/>
      <c r="LTH27"/>
      <c r="LTI27"/>
      <c r="LTJ27"/>
      <c r="LTK27"/>
      <c r="LTL27"/>
      <c r="LTM27"/>
      <c r="LTN27"/>
      <c r="LTO27"/>
      <c r="LTP27"/>
      <c r="LTQ27"/>
      <c r="LTR27"/>
      <c r="LTS27"/>
      <c r="LTT27"/>
      <c r="LTU27"/>
      <c r="LTV27"/>
      <c r="LTW27"/>
      <c r="LTX27"/>
      <c r="LTY27"/>
      <c r="LTZ27"/>
      <c r="LUA27"/>
      <c r="LUB27"/>
      <c r="LUC27"/>
      <c r="LUD27"/>
      <c r="LUE27"/>
      <c r="LUF27"/>
      <c r="LUG27"/>
      <c r="LUH27"/>
      <c r="LUI27"/>
      <c r="LUJ27"/>
      <c r="LUK27"/>
      <c r="LUL27"/>
      <c r="LUM27"/>
      <c r="LUN27"/>
      <c r="LUO27"/>
      <c r="LUP27"/>
      <c r="LUQ27"/>
      <c r="LUR27"/>
      <c r="LUS27"/>
      <c r="LUT27"/>
      <c r="LUU27"/>
      <c r="LUV27"/>
      <c r="LUW27"/>
      <c r="LUX27"/>
      <c r="LUY27"/>
      <c r="LUZ27"/>
      <c r="LVA27"/>
      <c r="LVB27"/>
      <c r="LVC27"/>
      <c r="LVD27"/>
      <c r="LVE27"/>
      <c r="LVF27"/>
      <c r="LVG27"/>
      <c r="LVH27"/>
      <c r="LVI27"/>
      <c r="LVJ27"/>
      <c r="LVK27"/>
      <c r="LVL27"/>
      <c r="LVM27"/>
      <c r="LVN27"/>
      <c r="LVO27"/>
      <c r="LVP27"/>
      <c r="LVQ27"/>
      <c r="LVR27"/>
      <c r="LVS27"/>
      <c r="LVT27"/>
      <c r="LVU27"/>
      <c r="LVV27"/>
      <c r="LVW27"/>
      <c r="LVX27"/>
      <c r="LVY27"/>
      <c r="LVZ27"/>
      <c r="LWA27"/>
      <c r="LWB27"/>
      <c r="LWC27"/>
      <c r="LWD27"/>
      <c r="LWE27"/>
      <c r="LWF27"/>
      <c r="LWG27"/>
      <c r="LWH27"/>
      <c r="LWI27"/>
      <c r="LWJ27"/>
      <c r="LWK27"/>
      <c r="LWL27"/>
      <c r="LWM27"/>
      <c r="LWN27"/>
      <c r="LWO27"/>
      <c r="LWP27"/>
      <c r="LWQ27"/>
      <c r="LWR27"/>
      <c r="LWS27"/>
      <c r="LWT27"/>
      <c r="LWU27"/>
      <c r="LWV27"/>
      <c r="LWW27"/>
      <c r="LWX27"/>
      <c r="LWY27"/>
      <c r="LWZ27"/>
      <c r="LXA27"/>
      <c r="LXB27"/>
      <c r="LXC27"/>
      <c r="LXD27"/>
      <c r="LXE27"/>
      <c r="LXF27"/>
      <c r="LXG27"/>
      <c r="LXH27"/>
      <c r="LXI27"/>
      <c r="LXJ27"/>
      <c r="LXK27"/>
      <c r="LXL27"/>
      <c r="LXM27"/>
      <c r="LXN27"/>
      <c r="LXO27"/>
      <c r="LXP27"/>
      <c r="LXQ27"/>
      <c r="LXR27"/>
      <c r="LXS27"/>
      <c r="LXT27"/>
      <c r="LXU27"/>
      <c r="LXV27"/>
      <c r="LXW27"/>
      <c r="LXX27"/>
      <c r="LXY27"/>
      <c r="LXZ27"/>
      <c r="LYA27"/>
      <c r="LYB27"/>
      <c r="LYC27"/>
      <c r="LYD27"/>
      <c r="LYE27"/>
      <c r="LYF27"/>
      <c r="LYG27"/>
      <c r="LYH27"/>
      <c r="LYI27"/>
      <c r="LYJ27"/>
      <c r="LYK27"/>
      <c r="LYL27"/>
      <c r="LYM27"/>
      <c r="LYN27"/>
      <c r="LYO27"/>
      <c r="LYP27"/>
      <c r="LYQ27"/>
      <c r="LYR27"/>
      <c r="LYS27"/>
      <c r="LYT27"/>
      <c r="LYU27"/>
      <c r="LYV27"/>
      <c r="LYW27"/>
      <c r="LYX27"/>
      <c r="LYY27"/>
      <c r="LYZ27"/>
      <c r="LZA27"/>
      <c r="LZB27"/>
      <c r="LZC27"/>
      <c r="LZD27"/>
      <c r="LZE27"/>
      <c r="LZF27"/>
      <c r="LZG27"/>
      <c r="LZH27"/>
      <c r="LZI27"/>
      <c r="LZJ27"/>
      <c r="LZK27"/>
      <c r="LZL27"/>
      <c r="LZM27"/>
      <c r="LZN27"/>
      <c r="LZO27"/>
      <c r="LZP27"/>
      <c r="LZQ27"/>
      <c r="LZR27"/>
      <c r="LZS27"/>
      <c r="LZT27"/>
      <c r="LZU27"/>
      <c r="LZV27"/>
      <c r="LZW27"/>
      <c r="LZX27"/>
      <c r="LZY27"/>
      <c r="LZZ27"/>
      <c r="MAA27"/>
      <c r="MAB27"/>
      <c r="MAC27"/>
      <c r="MAD27"/>
      <c r="MAE27"/>
      <c r="MAF27"/>
      <c r="MAG27"/>
      <c r="MAH27"/>
      <c r="MAI27"/>
      <c r="MAJ27"/>
      <c r="MAK27"/>
      <c r="MAL27"/>
      <c r="MAM27"/>
      <c r="MAN27"/>
      <c r="MAO27"/>
      <c r="MAP27"/>
      <c r="MAQ27"/>
      <c r="MAR27"/>
      <c r="MAS27"/>
      <c r="MAT27"/>
      <c r="MAU27"/>
      <c r="MAV27"/>
      <c r="MAW27"/>
      <c r="MAX27"/>
      <c r="MAY27"/>
      <c r="MAZ27"/>
      <c r="MBA27"/>
      <c r="MBB27"/>
      <c r="MBC27"/>
      <c r="MBD27"/>
      <c r="MBE27"/>
      <c r="MBF27"/>
      <c r="MBG27"/>
      <c r="MBH27"/>
      <c r="MBI27"/>
      <c r="MBJ27"/>
      <c r="MBK27"/>
      <c r="MBL27"/>
      <c r="MBM27"/>
      <c r="MBN27"/>
      <c r="MBO27"/>
      <c r="MBP27"/>
      <c r="MBQ27"/>
      <c r="MBR27"/>
      <c r="MBS27"/>
      <c r="MBT27"/>
      <c r="MBU27"/>
      <c r="MBV27"/>
      <c r="MBW27"/>
      <c r="MBX27"/>
      <c r="MBY27"/>
      <c r="MBZ27"/>
      <c r="MCA27"/>
      <c r="MCB27"/>
      <c r="MCC27"/>
      <c r="MCD27"/>
      <c r="MCE27"/>
      <c r="MCF27"/>
      <c r="MCG27"/>
      <c r="MCH27"/>
      <c r="MCI27"/>
      <c r="MCJ27"/>
      <c r="MCK27"/>
      <c r="MCL27"/>
      <c r="MCM27"/>
      <c r="MCN27"/>
      <c r="MCO27"/>
      <c r="MCP27"/>
      <c r="MCQ27"/>
      <c r="MCR27"/>
      <c r="MCS27"/>
      <c r="MCT27"/>
      <c r="MCU27"/>
      <c r="MCV27"/>
      <c r="MCW27"/>
      <c r="MCX27"/>
      <c r="MCY27"/>
      <c r="MCZ27"/>
      <c r="MDA27"/>
      <c r="MDB27"/>
      <c r="MDC27"/>
      <c r="MDD27"/>
      <c r="MDE27"/>
      <c r="MDF27"/>
      <c r="MDG27"/>
      <c r="MDH27"/>
      <c r="MDI27"/>
      <c r="MDJ27"/>
      <c r="MDK27"/>
      <c r="MDL27"/>
      <c r="MDM27"/>
      <c r="MDN27"/>
      <c r="MDO27"/>
      <c r="MDP27"/>
      <c r="MDQ27"/>
      <c r="MDR27"/>
      <c r="MDS27"/>
      <c r="MDT27"/>
      <c r="MDU27"/>
      <c r="MDV27"/>
      <c r="MDW27"/>
      <c r="MDX27"/>
      <c r="MDY27"/>
      <c r="MDZ27"/>
      <c r="MEA27"/>
      <c r="MEB27"/>
      <c r="MEC27"/>
      <c r="MED27"/>
      <c r="MEE27"/>
      <c r="MEF27"/>
      <c r="MEG27"/>
      <c r="MEH27"/>
      <c r="MEI27"/>
      <c r="MEJ27"/>
      <c r="MEK27"/>
      <c r="MEL27"/>
      <c r="MEM27"/>
      <c r="MEN27"/>
      <c r="MEO27"/>
      <c r="MEP27"/>
      <c r="MEQ27"/>
      <c r="MER27"/>
      <c r="MES27"/>
      <c r="MET27"/>
      <c r="MEU27"/>
      <c r="MEV27"/>
      <c r="MEW27"/>
      <c r="MEX27"/>
      <c r="MEY27"/>
      <c r="MEZ27"/>
      <c r="MFA27"/>
      <c r="MFB27"/>
      <c r="MFC27"/>
      <c r="MFD27"/>
      <c r="MFE27"/>
      <c r="MFF27"/>
      <c r="MFG27"/>
      <c r="MFH27"/>
      <c r="MFI27"/>
      <c r="MFJ27"/>
      <c r="MFK27"/>
      <c r="MFL27"/>
      <c r="MFM27"/>
      <c r="MFN27"/>
      <c r="MFO27"/>
      <c r="MFP27"/>
      <c r="MFQ27"/>
      <c r="MFR27"/>
      <c r="MFS27"/>
      <c r="MFT27"/>
      <c r="MFU27"/>
      <c r="MFV27"/>
      <c r="MFW27"/>
      <c r="MFX27"/>
      <c r="MFY27"/>
      <c r="MFZ27"/>
      <c r="MGA27"/>
      <c r="MGB27"/>
      <c r="MGC27"/>
      <c r="MGD27"/>
      <c r="MGE27"/>
      <c r="MGF27"/>
      <c r="MGG27"/>
      <c r="MGH27"/>
      <c r="MGI27"/>
      <c r="MGJ27"/>
      <c r="MGK27"/>
      <c r="MGL27"/>
      <c r="MGM27"/>
      <c r="MGN27"/>
      <c r="MGO27"/>
      <c r="MGP27"/>
      <c r="MGQ27"/>
      <c r="MGR27"/>
      <c r="MGS27"/>
      <c r="MGT27"/>
      <c r="MGU27"/>
      <c r="MGV27"/>
      <c r="MGW27"/>
      <c r="MGX27"/>
      <c r="MGY27"/>
      <c r="MGZ27"/>
      <c r="MHA27"/>
      <c r="MHB27"/>
      <c r="MHC27"/>
      <c r="MHD27"/>
      <c r="MHE27"/>
      <c r="MHF27"/>
      <c r="MHG27"/>
      <c r="MHH27"/>
      <c r="MHI27"/>
      <c r="MHJ27"/>
      <c r="MHK27"/>
      <c r="MHL27"/>
      <c r="MHM27"/>
      <c r="MHN27"/>
      <c r="MHO27"/>
      <c r="MHP27"/>
      <c r="MHQ27"/>
      <c r="MHR27"/>
      <c r="MHS27"/>
      <c r="MHT27"/>
      <c r="MHU27"/>
      <c r="MHV27"/>
      <c r="MHW27"/>
      <c r="MHX27"/>
      <c r="MHY27"/>
      <c r="MHZ27"/>
      <c r="MIA27"/>
      <c r="MIB27"/>
      <c r="MIC27"/>
      <c r="MID27"/>
      <c r="MIE27"/>
      <c r="MIF27"/>
      <c r="MIG27"/>
      <c r="MIH27"/>
      <c r="MII27"/>
      <c r="MIJ27"/>
      <c r="MIK27"/>
      <c r="MIL27"/>
      <c r="MIM27"/>
      <c r="MIN27"/>
      <c r="MIO27"/>
      <c r="MIP27"/>
      <c r="MIQ27"/>
      <c r="MIR27"/>
      <c r="MIS27"/>
      <c r="MIT27"/>
      <c r="MIU27"/>
      <c r="MIV27"/>
      <c r="MIW27"/>
      <c r="MIX27"/>
      <c r="MIY27"/>
      <c r="MIZ27"/>
      <c r="MJA27"/>
      <c r="MJB27"/>
      <c r="MJC27"/>
      <c r="MJD27"/>
      <c r="MJE27"/>
      <c r="MJF27"/>
      <c r="MJG27"/>
      <c r="MJH27"/>
      <c r="MJI27"/>
      <c r="MJJ27"/>
      <c r="MJK27"/>
      <c r="MJL27"/>
      <c r="MJM27"/>
      <c r="MJN27"/>
      <c r="MJO27"/>
      <c r="MJP27"/>
      <c r="MJQ27"/>
      <c r="MJR27"/>
      <c r="MJS27"/>
      <c r="MJT27"/>
      <c r="MJU27"/>
      <c r="MJV27"/>
      <c r="MJW27"/>
      <c r="MJX27"/>
      <c r="MJY27"/>
      <c r="MJZ27"/>
      <c r="MKA27"/>
      <c r="MKB27"/>
      <c r="MKC27"/>
      <c r="MKD27"/>
      <c r="MKE27"/>
      <c r="MKF27"/>
      <c r="MKG27"/>
      <c r="MKH27"/>
      <c r="MKI27"/>
      <c r="MKJ27"/>
      <c r="MKK27"/>
      <c r="MKL27"/>
      <c r="MKM27"/>
      <c r="MKN27"/>
      <c r="MKO27"/>
      <c r="MKP27"/>
      <c r="MKQ27"/>
      <c r="MKR27"/>
      <c r="MKS27"/>
      <c r="MKT27"/>
      <c r="MKU27"/>
      <c r="MKV27"/>
      <c r="MKW27"/>
      <c r="MKX27"/>
      <c r="MKY27"/>
      <c r="MKZ27"/>
      <c r="MLA27"/>
      <c r="MLB27"/>
      <c r="MLC27"/>
      <c r="MLD27"/>
      <c r="MLE27"/>
      <c r="MLF27"/>
      <c r="MLG27"/>
      <c r="MLH27"/>
      <c r="MLI27"/>
      <c r="MLJ27"/>
      <c r="MLK27"/>
      <c r="MLL27"/>
      <c r="MLM27"/>
      <c r="MLN27"/>
      <c r="MLO27"/>
      <c r="MLP27"/>
      <c r="MLQ27"/>
      <c r="MLR27"/>
      <c r="MLS27"/>
      <c r="MLT27"/>
      <c r="MLU27"/>
      <c r="MLV27"/>
      <c r="MLW27"/>
      <c r="MLX27"/>
      <c r="MLY27"/>
      <c r="MLZ27"/>
      <c r="MMA27"/>
      <c r="MMB27"/>
      <c r="MMC27"/>
      <c r="MMD27"/>
      <c r="MME27"/>
      <c r="MMF27"/>
      <c r="MMG27"/>
      <c r="MMH27"/>
      <c r="MMI27"/>
      <c r="MMJ27"/>
      <c r="MMK27"/>
      <c r="MML27"/>
      <c r="MMM27"/>
      <c r="MMN27"/>
      <c r="MMO27"/>
      <c r="MMP27"/>
      <c r="MMQ27"/>
      <c r="MMR27"/>
      <c r="MMS27"/>
      <c r="MMT27"/>
      <c r="MMU27"/>
      <c r="MMV27"/>
      <c r="MMW27"/>
      <c r="MMX27"/>
      <c r="MMY27"/>
      <c r="MMZ27"/>
      <c r="MNA27"/>
      <c r="MNB27"/>
      <c r="MNC27"/>
      <c r="MND27"/>
      <c r="MNE27"/>
      <c r="MNF27"/>
      <c r="MNG27"/>
      <c r="MNH27"/>
      <c r="MNI27"/>
      <c r="MNJ27"/>
      <c r="MNK27"/>
      <c r="MNL27"/>
      <c r="MNM27"/>
      <c r="MNN27"/>
      <c r="MNO27"/>
      <c r="MNP27"/>
      <c r="MNQ27"/>
      <c r="MNR27"/>
      <c r="MNS27"/>
      <c r="MNT27"/>
      <c r="MNU27"/>
      <c r="MNV27"/>
      <c r="MNW27"/>
      <c r="MNX27"/>
      <c r="MNY27"/>
      <c r="MNZ27"/>
      <c r="MOA27"/>
      <c r="MOB27"/>
      <c r="MOC27"/>
      <c r="MOD27"/>
      <c r="MOE27"/>
      <c r="MOF27"/>
      <c r="MOG27"/>
      <c r="MOH27"/>
      <c r="MOI27"/>
      <c r="MOJ27"/>
      <c r="MOK27"/>
      <c r="MOL27"/>
      <c r="MOM27"/>
      <c r="MON27"/>
      <c r="MOO27"/>
      <c r="MOP27"/>
      <c r="MOQ27"/>
      <c r="MOR27"/>
      <c r="MOS27"/>
      <c r="MOT27"/>
      <c r="MOU27"/>
      <c r="MOV27"/>
      <c r="MOW27"/>
      <c r="MOX27"/>
      <c r="MOY27"/>
      <c r="MOZ27"/>
      <c r="MPA27"/>
      <c r="MPB27"/>
      <c r="MPC27"/>
      <c r="MPD27"/>
      <c r="MPE27"/>
      <c r="MPF27"/>
      <c r="MPG27"/>
      <c r="MPH27"/>
      <c r="MPI27"/>
      <c r="MPJ27"/>
      <c r="MPK27"/>
      <c r="MPL27"/>
      <c r="MPM27"/>
      <c r="MPN27"/>
      <c r="MPO27"/>
      <c r="MPP27"/>
      <c r="MPQ27"/>
      <c r="MPR27"/>
      <c r="MPS27"/>
      <c r="MPT27"/>
      <c r="MPU27"/>
      <c r="MPV27"/>
      <c r="MPW27"/>
      <c r="MPX27"/>
      <c r="MPY27"/>
      <c r="MPZ27"/>
      <c r="MQA27"/>
      <c r="MQB27"/>
      <c r="MQC27"/>
      <c r="MQD27"/>
      <c r="MQE27"/>
      <c r="MQF27"/>
      <c r="MQG27"/>
      <c r="MQH27"/>
      <c r="MQI27"/>
      <c r="MQJ27"/>
      <c r="MQK27"/>
      <c r="MQL27"/>
      <c r="MQM27"/>
      <c r="MQN27"/>
      <c r="MQO27"/>
      <c r="MQP27"/>
      <c r="MQQ27"/>
      <c r="MQR27"/>
      <c r="MQS27"/>
      <c r="MQT27"/>
      <c r="MQU27"/>
      <c r="MQV27"/>
      <c r="MQW27"/>
      <c r="MQX27"/>
      <c r="MQY27"/>
      <c r="MQZ27"/>
      <c r="MRA27"/>
      <c r="MRB27"/>
      <c r="MRC27"/>
      <c r="MRD27"/>
      <c r="MRE27"/>
      <c r="MRF27"/>
      <c r="MRG27"/>
      <c r="MRH27"/>
      <c r="MRI27"/>
      <c r="MRJ27"/>
      <c r="MRK27"/>
      <c r="MRL27"/>
      <c r="MRM27"/>
      <c r="MRN27"/>
      <c r="MRO27"/>
      <c r="MRP27"/>
      <c r="MRQ27"/>
      <c r="MRR27"/>
      <c r="MRS27"/>
      <c r="MRT27"/>
      <c r="MRU27"/>
      <c r="MRV27"/>
      <c r="MRW27"/>
      <c r="MRX27"/>
      <c r="MRY27"/>
      <c r="MRZ27"/>
      <c r="MSA27"/>
      <c r="MSB27"/>
      <c r="MSC27"/>
      <c r="MSD27"/>
      <c r="MSE27"/>
      <c r="MSF27"/>
      <c r="MSG27"/>
      <c r="MSH27"/>
      <c r="MSI27"/>
      <c r="MSJ27"/>
      <c r="MSK27"/>
      <c r="MSL27"/>
      <c r="MSM27"/>
      <c r="MSN27"/>
      <c r="MSO27"/>
      <c r="MSP27"/>
      <c r="MSQ27"/>
      <c r="MSR27"/>
      <c r="MSS27"/>
      <c r="MST27"/>
      <c r="MSU27"/>
      <c r="MSV27"/>
      <c r="MSW27"/>
      <c r="MSX27"/>
      <c r="MSY27"/>
      <c r="MSZ27"/>
      <c r="MTA27"/>
      <c r="MTB27"/>
      <c r="MTC27"/>
      <c r="MTD27"/>
      <c r="MTE27"/>
      <c r="MTF27"/>
      <c r="MTG27"/>
      <c r="MTH27"/>
      <c r="MTI27"/>
      <c r="MTJ27"/>
      <c r="MTK27"/>
      <c r="MTL27"/>
      <c r="MTM27"/>
      <c r="MTN27"/>
      <c r="MTO27"/>
      <c r="MTP27"/>
      <c r="MTQ27"/>
      <c r="MTR27"/>
      <c r="MTS27"/>
      <c r="MTT27"/>
      <c r="MTU27"/>
      <c r="MTV27"/>
      <c r="MTW27"/>
      <c r="MTX27"/>
      <c r="MTY27"/>
      <c r="MTZ27"/>
      <c r="MUA27"/>
      <c r="MUB27"/>
      <c r="MUC27"/>
      <c r="MUD27"/>
      <c r="MUE27"/>
      <c r="MUF27"/>
      <c r="MUG27"/>
      <c r="MUH27"/>
      <c r="MUI27"/>
      <c r="MUJ27"/>
      <c r="MUK27"/>
      <c r="MUL27"/>
      <c r="MUM27"/>
      <c r="MUN27"/>
      <c r="MUO27"/>
      <c r="MUP27"/>
      <c r="MUQ27"/>
      <c r="MUR27"/>
      <c r="MUS27"/>
      <c r="MUT27"/>
      <c r="MUU27"/>
      <c r="MUV27"/>
      <c r="MUW27"/>
      <c r="MUX27"/>
      <c r="MUY27"/>
      <c r="MUZ27"/>
      <c r="MVA27"/>
      <c r="MVB27"/>
      <c r="MVC27"/>
      <c r="MVD27"/>
      <c r="MVE27"/>
      <c r="MVF27"/>
      <c r="MVG27"/>
      <c r="MVH27"/>
      <c r="MVI27"/>
      <c r="MVJ27"/>
      <c r="MVK27"/>
      <c r="MVL27"/>
      <c r="MVM27"/>
      <c r="MVN27"/>
      <c r="MVO27"/>
      <c r="MVP27"/>
      <c r="MVQ27"/>
      <c r="MVR27"/>
      <c r="MVS27"/>
      <c r="MVT27"/>
      <c r="MVU27"/>
      <c r="MVV27"/>
      <c r="MVW27"/>
      <c r="MVX27"/>
      <c r="MVY27"/>
      <c r="MVZ27"/>
      <c r="MWA27"/>
      <c r="MWB27"/>
      <c r="MWC27"/>
      <c r="MWD27"/>
      <c r="MWE27"/>
      <c r="MWF27"/>
      <c r="MWG27"/>
      <c r="MWH27"/>
      <c r="MWI27"/>
      <c r="MWJ27"/>
      <c r="MWK27"/>
      <c r="MWL27"/>
      <c r="MWM27"/>
      <c r="MWN27"/>
      <c r="MWO27"/>
      <c r="MWP27"/>
      <c r="MWQ27"/>
      <c r="MWR27"/>
      <c r="MWS27"/>
      <c r="MWT27"/>
      <c r="MWU27"/>
      <c r="MWV27"/>
      <c r="MWW27"/>
      <c r="MWX27"/>
      <c r="MWY27"/>
      <c r="MWZ27"/>
      <c r="MXA27"/>
      <c r="MXB27"/>
      <c r="MXC27"/>
      <c r="MXD27"/>
      <c r="MXE27"/>
      <c r="MXF27"/>
      <c r="MXG27"/>
      <c r="MXH27"/>
      <c r="MXI27"/>
      <c r="MXJ27"/>
      <c r="MXK27"/>
      <c r="MXL27"/>
      <c r="MXM27"/>
      <c r="MXN27"/>
      <c r="MXO27"/>
      <c r="MXP27"/>
      <c r="MXQ27"/>
      <c r="MXR27"/>
      <c r="MXS27"/>
      <c r="MXT27"/>
      <c r="MXU27"/>
      <c r="MXV27"/>
      <c r="MXW27"/>
      <c r="MXX27"/>
      <c r="MXY27"/>
      <c r="MXZ27"/>
      <c r="MYA27"/>
      <c r="MYB27"/>
      <c r="MYC27"/>
      <c r="MYD27"/>
      <c r="MYE27"/>
      <c r="MYF27"/>
      <c r="MYG27"/>
      <c r="MYH27"/>
      <c r="MYI27"/>
      <c r="MYJ27"/>
      <c r="MYK27"/>
      <c r="MYL27"/>
      <c r="MYM27"/>
      <c r="MYN27"/>
      <c r="MYO27"/>
      <c r="MYP27"/>
      <c r="MYQ27"/>
      <c r="MYR27"/>
      <c r="MYS27"/>
      <c r="MYT27"/>
      <c r="MYU27"/>
      <c r="MYV27"/>
      <c r="MYW27"/>
      <c r="MYX27"/>
      <c r="MYY27"/>
      <c r="MYZ27"/>
      <c r="MZA27"/>
      <c r="MZB27"/>
      <c r="MZC27"/>
      <c r="MZD27"/>
      <c r="MZE27"/>
      <c r="MZF27"/>
      <c r="MZG27"/>
      <c r="MZH27"/>
      <c r="MZI27"/>
      <c r="MZJ27"/>
      <c r="MZK27"/>
      <c r="MZL27"/>
      <c r="MZM27"/>
      <c r="MZN27"/>
      <c r="MZO27"/>
      <c r="MZP27"/>
      <c r="MZQ27"/>
      <c r="MZR27"/>
      <c r="MZS27"/>
      <c r="MZT27"/>
      <c r="MZU27"/>
      <c r="MZV27"/>
      <c r="MZW27"/>
      <c r="MZX27"/>
      <c r="MZY27"/>
      <c r="MZZ27"/>
      <c r="NAA27"/>
      <c r="NAB27"/>
      <c r="NAC27"/>
      <c r="NAD27"/>
      <c r="NAE27"/>
      <c r="NAF27"/>
      <c r="NAG27"/>
      <c r="NAH27"/>
      <c r="NAI27"/>
      <c r="NAJ27"/>
      <c r="NAK27"/>
      <c r="NAL27"/>
      <c r="NAM27"/>
      <c r="NAN27"/>
      <c r="NAO27"/>
      <c r="NAP27"/>
      <c r="NAQ27"/>
      <c r="NAR27"/>
      <c r="NAS27"/>
      <c r="NAT27"/>
      <c r="NAU27"/>
      <c r="NAV27"/>
      <c r="NAW27"/>
      <c r="NAX27"/>
      <c r="NAY27"/>
      <c r="NAZ27"/>
      <c r="NBA27"/>
      <c r="NBB27"/>
      <c r="NBC27"/>
      <c r="NBD27"/>
      <c r="NBE27"/>
      <c r="NBF27"/>
      <c r="NBG27"/>
      <c r="NBH27"/>
      <c r="NBI27"/>
      <c r="NBJ27"/>
      <c r="NBK27"/>
      <c r="NBL27"/>
      <c r="NBM27"/>
      <c r="NBN27"/>
      <c r="NBO27"/>
      <c r="NBP27"/>
      <c r="NBQ27"/>
      <c r="NBR27"/>
      <c r="NBS27"/>
      <c r="NBT27"/>
      <c r="NBU27"/>
      <c r="NBV27"/>
      <c r="NBW27"/>
      <c r="NBX27"/>
      <c r="NBY27"/>
      <c r="NBZ27"/>
      <c r="NCA27"/>
      <c r="NCB27"/>
      <c r="NCC27"/>
      <c r="NCD27"/>
      <c r="NCE27"/>
      <c r="NCF27"/>
      <c r="NCG27"/>
      <c r="NCH27"/>
      <c r="NCI27"/>
      <c r="NCJ27"/>
      <c r="NCK27"/>
      <c r="NCL27"/>
      <c r="NCM27"/>
      <c r="NCN27"/>
      <c r="NCO27"/>
      <c r="NCP27"/>
      <c r="NCQ27"/>
      <c r="NCR27"/>
      <c r="NCS27"/>
      <c r="NCT27"/>
      <c r="NCU27"/>
      <c r="NCV27"/>
      <c r="NCW27"/>
      <c r="NCX27"/>
      <c r="NCY27"/>
      <c r="NCZ27"/>
      <c r="NDA27"/>
      <c r="NDB27"/>
      <c r="NDC27"/>
      <c r="NDD27"/>
      <c r="NDE27"/>
      <c r="NDF27"/>
      <c r="NDG27"/>
      <c r="NDH27"/>
      <c r="NDI27"/>
      <c r="NDJ27"/>
      <c r="NDK27"/>
      <c r="NDL27"/>
      <c r="NDM27"/>
      <c r="NDN27"/>
      <c r="NDO27"/>
      <c r="NDP27"/>
      <c r="NDQ27"/>
      <c r="NDR27"/>
      <c r="NDS27"/>
      <c r="NDT27"/>
      <c r="NDU27"/>
      <c r="NDV27"/>
      <c r="NDW27"/>
      <c r="NDX27"/>
      <c r="NDY27"/>
      <c r="NDZ27"/>
      <c r="NEA27"/>
      <c r="NEB27"/>
      <c r="NEC27"/>
      <c r="NED27"/>
      <c r="NEE27"/>
      <c r="NEF27"/>
      <c r="NEG27"/>
      <c r="NEH27"/>
      <c r="NEI27"/>
      <c r="NEJ27"/>
      <c r="NEK27"/>
      <c r="NEL27"/>
      <c r="NEM27"/>
      <c r="NEN27"/>
      <c r="NEO27"/>
      <c r="NEP27"/>
      <c r="NEQ27"/>
      <c r="NER27"/>
      <c r="NES27"/>
      <c r="NET27"/>
      <c r="NEU27"/>
      <c r="NEV27"/>
      <c r="NEW27"/>
      <c r="NEX27"/>
      <c r="NEY27"/>
      <c r="NEZ27"/>
      <c r="NFA27"/>
      <c r="NFB27"/>
      <c r="NFC27"/>
      <c r="NFD27"/>
      <c r="NFE27"/>
      <c r="NFF27"/>
      <c r="NFG27"/>
      <c r="NFH27"/>
      <c r="NFI27"/>
      <c r="NFJ27"/>
      <c r="NFK27"/>
      <c r="NFL27"/>
      <c r="NFM27"/>
      <c r="NFN27"/>
      <c r="NFO27"/>
      <c r="NFP27"/>
      <c r="NFQ27"/>
      <c r="NFR27"/>
      <c r="NFS27"/>
      <c r="NFT27"/>
      <c r="NFU27"/>
      <c r="NFV27"/>
      <c r="NFW27"/>
      <c r="NFX27"/>
      <c r="NFY27"/>
      <c r="NFZ27"/>
      <c r="NGA27"/>
      <c r="NGB27"/>
      <c r="NGC27"/>
      <c r="NGD27"/>
      <c r="NGE27"/>
      <c r="NGF27"/>
      <c r="NGG27"/>
      <c r="NGH27"/>
      <c r="NGI27"/>
      <c r="NGJ27"/>
      <c r="NGK27"/>
      <c r="NGL27"/>
      <c r="NGM27"/>
      <c r="NGN27"/>
      <c r="NGO27"/>
      <c r="NGP27"/>
      <c r="NGQ27"/>
      <c r="NGR27"/>
      <c r="NGS27"/>
      <c r="NGT27"/>
      <c r="NGU27"/>
      <c r="NGV27"/>
      <c r="NGW27"/>
      <c r="NGX27"/>
      <c r="NGY27"/>
      <c r="NGZ27"/>
      <c r="NHA27"/>
      <c r="NHB27"/>
      <c r="NHC27"/>
      <c r="NHD27"/>
      <c r="NHE27"/>
      <c r="NHF27"/>
      <c r="NHG27"/>
      <c r="NHH27"/>
      <c r="NHI27"/>
      <c r="NHJ27"/>
      <c r="NHK27"/>
      <c r="NHL27"/>
      <c r="NHM27"/>
      <c r="NHN27"/>
      <c r="NHO27"/>
      <c r="NHP27"/>
      <c r="NHQ27"/>
      <c r="NHR27"/>
      <c r="NHS27"/>
      <c r="NHT27"/>
      <c r="NHU27"/>
      <c r="NHV27"/>
      <c r="NHW27"/>
      <c r="NHX27"/>
      <c r="NHY27"/>
      <c r="NHZ27"/>
      <c r="NIA27"/>
      <c r="NIB27"/>
      <c r="NIC27"/>
      <c r="NID27"/>
      <c r="NIE27"/>
      <c r="NIF27"/>
      <c r="NIG27"/>
      <c r="NIH27"/>
      <c r="NII27"/>
      <c r="NIJ27"/>
      <c r="NIK27"/>
      <c r="NIL27"/>
      <c r="NIM27"/>
      <c r="NIN27"/>
      <c r="NIO27"/>
      <c r="NIP27"/>
      <c r="NIQ27"/>
      <c r="NIR27"/>
      <c r="NIS27"/>
      <c r="NIT27"/>
      <c r="NIU27"/>
      <c r="NIV27"/>
      <c r="NIW27"/>
      <c r="NIX27"/>
      <c r="NIY27"/>
      <c r="NIZ27"/>
      <c r="NJA27"/>
      <c r="NJB27"/>
      <c r="NJC27"/>
      <c r="NJD27"/>
      <c r="NJE27"/>
      <c r="NJF27"/>
      <c r="NJG27"/>
      <c r="NJH27"/>
      <c r="NJI27"/>
      <c r="NJJ27"/>
      <c r="NJK27"/>
      <c r="NJL27"/>
      <c r="NJM27"/>
      <c r="NJN27"/>
      <c r="NJO27"/>
      <c r="NJP27"/>
      <c r="NJQ27"/>
      <c r="NJR27"/>
      <c r="NJS27"/>
      <c r="NJT27"/>
      <c r="NJU27"/>
      <c r="NJV27"/>
      <c r="NJW27"/>
      <c r="NJX27"/>
      <c r="NJY27"/>
      <c r="NJZ27"/>
      <c r="NKA27"/>
      <c r="NKB27"/>
      <c r="NKC27"/>
      <c r="NKD27"/>
      <c r="NKE27"/>
      <c r="NKF27"/>
      <c r="NKG27"/>
      <c r="NKH27"/>
      <c r="NKI27"/>
      <c r="NKJ27"/>
      <c r="NKK27"/>
      <c r="NKL27"/>
      <c r="NKM27"/>
      <c r="NKN27"/>
      <c r="NKO27"/>
      <c r="NKP27"/>
      <c r="NKQ27"/>
      <c r="NKR27"/>
      <c r="NKS27"/>
      <c r="NKT27"/>
      <c r="NKU27"/>
      <c r="NKV27"/>
      <c r="NKW27"/>
      <c r="NKX27"/>
      <c r="NKY27"/>
      <c r="NKZ27"/>
      <c r="NLA27"/>
      <c r="NLB27"/>
      <c r="NLC27"/>
      <c r="NLD27"/>
      <c r="NLE27"/>
      <c r="NLF27"/>
      <c r="NLG27"/>
      <c r="NLH27"/>
      <c r="NLI27"/>
      <c r="NLJ27"/>
      <c r="NLK27"/>
      <c r="NLL27"/>
      <c r="NLM27"/>
      <c r="NLN27"/>
      <c r="NLO27"/>
      <c r="NLP27"/>
      <c r="NLQ27"/>
      <c r="NLR27"/>
      <c r="NLS27"/>
      <c r="NLT27"/>
      <c r="NLU27"/>
      <c r="NLV27"/>
      <c r="NLW27"/>
      <c r="NLX27"/>
      <c r="NLY27"/>
      <c r="NLZ27"/>
      <c r="NMA27"/>
      <c r="NMB27"/>
      <c r="NMC27"/>
      <c r="NMD27"/>
      <c r="NME27"/>
      <c r="NMF27"/>
      <c r="NMG27"/>
      <c r="NMH27"/>
      <c r="NMI27"/>
      <c r="NMJ27"/>
      <c r="NMK27"/>
      <c r="NML27"/>
      <c r="NMM27"/>
      <c r="NMN27"/>
      <c r="NMO27"/>
      <c r="NMP27"/>
      <c r="NMQ27"/>
      <c r="NMR27"/>
      <c r="NMS27"/>
      <c r="NMT27"/>
      <c r="NMU27"/>
      <c r="NMV27"/>
      <c r="NMW27"/>
      <c r="NMX27"/>
      <c r="NMY27"/>
      <c r="NMZ27"/>
      <c r="NNA27"/>
      <c r="NNB27"/>
      <c r="NNC27"/>
      <c r="NND27"/>
      <c r="NNE27"/>
      <c r="NNF27"/>
      <c r="NNG27"/>
      <c r="NNH27"/>
      <c r="NNI27"/>
      <c r="NNJ27"/>
      <c r="NNK27"/>
      <c r="NNL27"/>
      <c r="NNM27"/>
      <c r="NNN27"/>
      <c r="NNO27"/>
      <c r="NNP27"/>
      <c r="NNQ27"/>
      <c r="NNR27"/>
      <c r="NNS27"/>
      <c r="NNT27"/>
      <c r="NNU27"/>
      <c r="NNV27"/>
      <c r="NNW27"/>
      <c r="NNX27"/>
      <c r="NNY27"/>
      <c r="NNZ27"/>
      <c r="NOA27"/>
      <c r="NOB27"/>
      <c r="NOC27"/>
      <c r="NOD27"/>
      <c r="NOE27"/>
      <c r="NOF27"/>
      <c r="NOG27"/>
      <c r="NOH27"/>
      <c r="NOI27"/>
      <c r="NOJ27"/>
      <c r="NOK27"/>
      <c r="NOL27"/>
      <c r="NOM27"/>
      <c r="NON27"/>
      <c r="NOO27"/>
      <c r="NOP27"/>
      <c r="NOQ27"/>
      <c r="NOR27"/>
      <c r="NOS27"/>
      <c r="NOT27"/>
      <c r="NOU27"/>
      <c r="NOV27"/>
      <c r="NOW27"/>
      <c r="NOX27"/>
      <c r="NOY27"/>
      <c r="NOZ27"/>
      <c r="NPA27"/>
      <c r="NPB27"/>
      <c r="NPC27"/>
      <c r="NPD27"/>
      <c r="NPE27"/>
      <c r="NPF27"/>
      <c r="NPG27"/>
      <c r="NPH27"/>
      <c r="NPI27"/>
      <c r="NPJ27"/>
      <c r="NPK27"/>
      <c r="NPL27"/>
      <c r="NPM27"/>
      <c r="NPN27"/>
      <c r="NPO27"/>
      <c r="NPP27"/>
      <c r="NPQ27"/>
      <c r="NPR27"/>
      <c r="NPS27"/>
      <c r="NPT27"/>
      <c r="NPU27"/>
      <c r="NPV27"/>
      <c r="NPW27"/>
      <c r="NPX27"/>
      <c r="NPY27"/>
      <c r="NPZ27"/>
      <c r="NQA27"/>
      <c r="NQB27"/>
      <c r="NQC27"/>
      <c r="NQD27"/>
      <c r="NQE27"/>
      <c r="NQF27"/>
      <c r="NQG27"/>
      <c r="NQH27"/>
      <c r="NQI27"/>
      <c r="NQJ27"/>
      <c r="NQK27"/>
      <c r="NQL27"/>
      <c r="NQM27"/>
      <c r="NQN27"/>
      <c r="NQO27"/>
      <c r="NQP27"/>
      <c r="NQQ27"/>
      <c r="NQR27"/>
      <c r="NQS27"/>
      <c r="NQT27"/>
      <c r="NQU27"/>
      <c r="NQV27"/>
      <c r="NQW27"/>
      <c r="NQX27"/>
      <c r="NQY27"/>
      <c r="NQZ27"/>
      <c r="NRA27"/>
      <c r="NRB27"/>
      <c r="NRC27"/>
      <c r="NRD27"/>
      <c r="NRE27"/>
      <c r="NRF27"/>
      <c r="NRG27"/>
      <c r="NRH27"/>
      <c r="NRI27"/>
      <c r="NRJ27"/>
      <c r="NRK27"/>
      <c r="NRL27"/>
      <c r="NRM27"/>
      <c r="NRN27"/>
      <c r="NRO27"/>
      <c r="NRP27"/>
      <c r="NRQ27"/>
      <c r="NRR27"/>
      <c r="NRS27"/>
      <c r="NRT27"/>
      <c r="NRU27"/>
      <c r="NRV27"/>
      <c r="NRW27"/>
      <c r="NRX27"/>
      <c r="NRY27"/>
      <c r="NRZ27"/>
      <c r="NSA27"/>
      <c r="NSB27"/>
      <c r="NSC27"/>
      <c r="NSD27"/>
      <c r="NSE27"/>
      <c r="NSF27"/>
      <c r="NSG27"/>
      <c r="NSH27"/>
      <c r="NSI27"/>
      <c r="NSJ27"/>
      <c r="NSK27"/>
      <c r="NSL27"/>
      <c r="NSM27"/>
      <c r="NSN27"/>
      <c r="NSO27"/>
      <c r="NSP27"/>
      <c r="NSQ27"/>
      <c r="NSR27"/>
      <c r="NSS27"/>
      <c r="NST27"/>
      <c r="NSU27"/>
      <c r="NSV27"/>
      <c r="NSW27"/>
      <c r="NSX27"/>
      <c r="NSY27"/>
      <c r="NSZ27"/>
      <c r="NTA27"/>
      <c r="NTB27"/>
      <c r="NTC27"/>
      <c r="NTD27"/>
      <c r="NTE27"/>
      <c r="NTF27"/>
      <c r="NTG27"/>
      <c r="NTH27"/>
      <c r="NTI27"/>
      <c r="NTJ27"/>
      <c r="NTK27"/>
      <c r="NTL27"/>
      <c r="NTM27"/>
      <c r="NTN27"/>
      <c r="NTO27"/>
      <c r="NTP27"/>
      <c r="NTQ27"/>
      <c r="NTR27"/>
      <c r="NTS27"/>
      <c r="NTT27"/>
      <c r="NTU27"/>
      <c r="NTV27"/>
      <c r="NTW27"/>
      <c r="NTX27"/>
      <c r="NTY27"/>
      <c r="NTZ27"/>
      <c r="NUA27"/>
      <c r="NUB27"/>
      <c r="NUC27"/>
      <c r="NUD27"/>
      <c r="NUE27"/>
      <c r="NUF27"/>
      <c r="NUG27"/>
      <c r="NUH27"/>
      <c r="NUI27"/>
      <c r="NUJ27"/>
      <c r="NUK27"/>
      <c r="NUL27"/>
      <c r="NUM27"/>
      <c r="NUN27"/>
      <c r="NUO27"/>
      <c r="NUP27"/>
      <c r="NUQ27"/>
      <c r="NUR27"/>
      <c r="NUS27"/>
      <c r="NUT27"/>
      <c r="NUU27"/>
      <c r="NUV27"/>
      <c r="NUW27"/>
      <c r="NUX27"/>
      <c r="NUY27"/>
      <c r="NUZ27"/>
      <c r="NVA27"/>
      <c r="NVB27"/>
      <c r="NVC27"/>
      <c r="NVD27"/>
      <c r="NVE27"/>
      <c r="NVF27"/>
      <c r="NVG27"/>
      <c r="NVH27"/>
      <c r="NVI27"/>
      <c r="NVJ27"/>
      <c r="NVK27"/>
      <c r="NVL27"/>
      <c r="NVM27"/>
      <c r="NVN27"/>
      <c r="NVO27"/>
      <c r="NVP27"/>
      <c r="NVQ27"/>
      <c r="NVR27"/>
      <c r="NVS27"/>
      <c r="NVT27"/>
      <c r="NVU27"/>
      <c r="NVV27"/>
      <c r="NVW27"/>
      <c r="NVX27"/>
      <c r="NVY27"/>
      <c r="NVZ27"/>
      <c r="NWA27"/>
      <c r="NWB27"/>
      <c r="NWC27"/>
      <c r="NWD27"/>
      <c r="NWE27"/>
      <c r="NWF27"/>
      <c r="NWG27"/>
      <c r="NWH27"/>
      <c r="NWI27"/>
      <c r="NWJ27"/>
      <c r="NWK27"/>
      <c r="NWL27"/>
      <c r="NWM27"/>
      <c r="NWN27"/>
      <c r="NWO27"/>
      <c r="NWP27"/>
      <c r="NWQ27"/>
      <c r="NWR27"/>
      <c r="NWS27"/>
      <c r="NWT27"/>
      <c r="NWU27"/>
      <c r="NWV27"/>
      <c r="NWW27"/>
      <c r="NWX27"/>
      <c r="NWY27"/>
      <c r="NWZ27"/>
      <c r="NXA27"/>
      <c r="NXB27"/>
      <c r="NXC27"/>
      <c r="NXD27"/>
      <c r="NXE27"/>
      <c r="NXF27"/>
      <c r="NXG27"/>
      <c r="NXH27"/>
      <c r="NXI27"/>
      <c r="NXJ27"/>
      <c r="NXK27"/>
      <c r="NXL27"/>
      <c r="NXM27"/>
      <c r="NXN27"/>
      <c r="NXO27"/>
      <c r="NXP27"/>
      <c r="NXQ27"/>
      <c r="NXR27"/>
      <c r="NXS27"/>
      <c r="NXT27"/>
      <c r="NXU27"/>
      <c r="NXV27"/>
      <c r="NXW27"/>
      <c r="NXX27"/>
      <c r="NXY27"/>
      <c r="NXZ27"/>
      <c r="NYA27"/>
      <c r="NYB27"/>
      <c r="NYC27"/>
      <c r="NYD27"/>
      <c r="NYE27"/>
      <c r="NYF27"/>
      <c r="NYG27"/>
      <c r="NYH27"/>
      <c r="NYI27"/>
      <c r="NYJ27"/>
      <c r="NYK27"/>
      <c r="NYL27"/>
      <c r="NYM27"/>
      <c r="NYN27"/>
      <c r="NYO27"/>
      <c r="NYP27"/>
      <c r="NYQ27"/>
      <c r="NYR27"/>
      <c r="NYS27"/>
      <c r="NYT27"/>
      <c r="NYU27"/>
      <c r="NYV27"/>
      <c r="NYW27"/>
      <c r="NYX27"/>
      <c r="NYY27"/>
      <c r="NYZ27"/>
      <c r="NZA27"/>
      <c r="NZB27"/>
      <c r="NZC27"/>
      <c r="NZD27"/>
      <c r="NZE27"/>
      <c r="NZF27"/>
      <c r="NZG27"/>
      <c r="NZH27"/>
      <c r="NZI27"/>
      <c r="NZJ27"/>
      <c r="NZK27"/>
      <c r="NZL27"/>
      <c r="NZM27"/>
      <c r="NZN27"/>
      <c r="NZO27"/>
      <c r="NZP27"/>
      <c r="NZQ27"/>
      <c r="NZR27"/>
      <c r="NZS27"/>
      <c r="NZT27"/>
      <c r="NZU27"/>
      <c r="NZV27"/>
      <c r="NZW27"/>
      <c r="NZX27"/>
      <c r="NZY27"/>
      <c r="NZZ27"/>
      <c r="OAA27"/>
      <c r="OAB27"/>
      <c r="OAC27"/>
      <c r="OAD27"/>
      <c r="OAE27"/>
      <c r="OAF27"/>
      <c r="OAG27"/>
      <c r="OAH27"/>
      <c r="OAI27"/>
      <c r="OAJ27"/>
      <c r="OAK27"/>
      <c r="OAL27"/>
      <c r="OAM27"/>
      <c r="OAN27"/>
      <c r="OAO27"/>
      <c r="OAP27"/>
      <c r="OAQ27"/>
      <c r="OAR27"/>
      <c r="OAS27"/>
      <c r="OAT27"/>
      <c r="OAU27"/>
      <c r="OAV27"/>
      <c r="OAW27"/>
      <c r="OAX27"/>
      <c r="OAY27"/>
      <c r="OAZ27"/>
      <c r="OBA27"/>
      <c r="OBB27"/>
      <c r="OBC27"/>
      <c r="OBD27"/>
      <c r="OBE27"/>
      <c r="OBF27"/>
      <c r="OBG27"/>
      <c r="OBH27"/>
      <c r="OBI27"/>
      <c r="OBJ27"/>
      <c r="OBK27"/>
      <c r="OBL27"/>
      <c r="OBM27"/>
      <c r="OBN27"/>
      <c r="OBO27"/>
      <c r="OBP27"/>
      <c r="OBQ27"/>
      <c r="OBR27"/>
      <c r="OBS27"/>
      <c r="OBT27"/>
      <c r="OBU27"/>
      <c r="OBV27"/>
      <c r="OBW27"/>
      <c r="OBX27"/>
      <c r="OBY27"/>
      <c r="OBZ27"/>
      <c r="OCA27"/>
      <c r="OCB27"/>
      <c r="OCC27"/>
      <c r="OCD27"/>
      <c r="OCE27"/>
      <c r="OCF27"/>
      <c r="OCG27"/>
      <c r="OCH27"/>
      <c r="OCI27"/>
      <c r="OCJ27"/>
      <c r="OCK27"/>
      <c r="OCL27"/>
      <c r="OCM27"/>
      <c r="OCN27"/>
      <c r="OCO27"/>
      <c r="OCP27"/>
      <c r="OCQ27"/>
      <c r="OCR27"/>
      <c r="OCS27"/>
      <c r="OCT27"/>
      <c r="OCU27"/>
      <c r="OCV27"/>
      <c r="OCW27"/>
      <c r="OCX27"/>
      <c r="OCY27"/>
      <c r="OCZ27"/>
      <c r="ODA27"/>
      <c r="ODB27"/>
      <c r="ODC27"/>
      <c r="ODD27"/>
      <c r="ODE27"/>
      <c r="ODF27"/>
      <c r="ODG27"/>
      <c r="ODH27"/>
      <c r="ODI27"/>
      <c r="ODJ27"/>
      <c r="ODK27"/>
      <c r="ODL27"/>
      <c r="ODM27"/>
      <c r="ODN27"/>
      <c r="ODO27"/>
      <c r="ODP27"/>
      <c r="ODQ27"/>
      <c r="ODR27"/>
      <c r="ODS27"/>
      <c r="ODT27"/>
      <c r="ODU27"/>
      <c r="ODV27"/>
      <c r="ODW27"/>
      <c r="ODX27"/>
      <c r="ODY27"/>
      <c r="ODZ27"/>
      <c r="OEA27"/>
      <c r="OEB27"/>
      <c r="OEC27"/>
      <c r="OED27"/>
      <c r="OEE27"/>
      <c r="OEF27"/>
      <c r="OEG27"/>
      <c r="OEH27"/>
      <c r="OEI27"/>
      <c r="OEJ27"/>
      <c r="OEK27"/>
      <c r="OEL27"/>
      <c r="OEM27"/>
      <c r="OEN27"/>
      <c r="OEO27"/>
      <c r="OEP27"/>
      <c r="OEQ27"/>
      <c r="OER27"/>
      <c r="OES27"/>
      <c r="OET27"/>
      <c r="OEU27"/>
      <c r="OEV27"/>
      <c r="OEW27"/>
      <c r="OEX27"/>
      <c r="OEY27"/>
      <c r="OEZ27"/>
      <c r="OFA27"/>
      <c r="OFB27"/>
      <c r="OFC27"/>
      <c r="OFD27"/>
      <c r="OFE27"/>
      <c r="OFF27"/>
      <c r="OFG27"/>
      <c r="OFH27"/>
      <c r="OFI27"/>
      <c r="OFJ27"/>
      <c r="OFK27"/>
      <c r="OFL27"/>
      <c r="OFM27"/>
      <c r="OFN27"/>
      <c r="OFO27"/>
      <c r="OFP27"/>
      <c r="OFQ27"/>
      <c r="OFR27"/>
      <c r="OFS27"/>
      <c r="OFT27"/>
      <c r="OFU27"/>
      <c r="OFV27"/>
      <c r="OFW27"/>
      <c r="OFX27"/>
      <c r="OFY27"/>
      <c r="OFZ27"/>
      <c r="OGA27"/>
      <c r="OGB27"/>
      <c r="OGC27"/>
      <c r="OGD27"/>
      <c r="OGE27"/>
      <c r="OGF27"/>
      <c r="OGG27"/>
      <c r="OGH27"/>
      <c r="OGI27"/>
      <c r="OGJ27"/>
      <c r="OGK27"/>
      <c r="OGL27"/>
      <c r="OGM27"/>
      <c r="OGN27"/>
      <c r="OGO27"/>
      <c r="OGP27"/>
      <c r="OGQ27"/>
      <c r="OGR27"/>
      <c r="OGS27"/>
      <c r="OGT27"/>
      <c r="OGU27"/>
      <c r="OGV27"/>
      <c r="OGW27"/>
      <c r="OGX27"/>
      <c r="OGY27"/>
      <c r="OGZ27"/>
      <c r="OHA27"/>
      <c r="OHB27"/>
      <c r="OHC27"/>
      <c r="OHD27"/>
      <c r="OHE27"/>
      <c r="OHF27"/>
      <c r="OHG27"/>
      <c r="OHH27"/>
      <c r="OHI27"/>
      <c r="OHJ27"/>
      <c r="OHK27"/>
      <c r="OHL27"/>
      <c r="OHM27"/>
      <c r="OHN27"/>
      <c r="OHO27"/>
      <c r="OHP27"/>
      <c r="OHQ27"/>
      <c r="OHR27"/>
      <c r="OHS27"/>
      <c r="OHT27"/>
      <c r="OHU27"/>
      <c r="OHV27"/>
      <c r="OHW27"/>
      <c r="OHX27"/>
      <c r="OHY27"/>
      <c r="OHZ27"/>
      <c r="OIA27"/>
      <c r="OIB27"/>
      <c r="OIC27"/>
      <c r="OID27"/>
      <c r="OIE27"/>
      <c r="OIF27"/>
      <c r="OIG27"/>
      <c r="OIH27"/>
      <c r="OII27"/>
      <c r="OIJ27"/>
      <c r="OIK27"/>
      <c r="OIL27"/>
      <c r="OIM27"/>
      <c r="OIN27"/>
      <c r="OIO27"/>
      <c r="OIP27"/>
      <c r="OIQ27"/>
      <c r="OIR27"/>
      <c r="OIS27"/>
      <c r="OIT27"/>
      <c r="OIU27"/>
      <c r="OIV27"/>
      <c r="OIW27"/>
      <c r="OIX27"/>
      <c r="OIY27"/>
      <c r="OIZ27"/>
      <c r="OJA27"/>
      <c r="OJB27"/>
      <c r="OJC27"/>
      <c r="OJD27"/>
      <c r="OJE27"/>
      <c r="OJF27"/>
      <c r="OJG27"/>
      <c r="OJH27"/>
      <c r="OJI27"/>
      <c r="OJJ27"/>
      <c r="OJK27"/>
      <c r="OJL27"/>
      <c r="OJM27"/>
      <c r="OJN27"/>
      <c r="OJO27"/>
      <c r="OJP27"/>
      <c r="OJQ27"/>
      <c r="OJR27"/>
      <c r="OJS27"/>
      <c r="OJT27"/>
      <c r="OJU27"/>
      <c r="OJV27"/>
      <c r="OJW27"/>
      <c r="OJX27"/>
      <c r="OJY27"/>
      <c r="OJZ27"/>
      <c r="OKA27"/>
      <c r="OKB27"/>
      <c r="OKC27"/>
      <c r="OKD27"/>
      <c r="OKE27"/>
      <c r="OKF27"/>
      <c r="OKG27"/>
      <c r="OKH27"/>
      <c r="OKI27"/>
      <c r="OKJ27"/>
      <c r="OKK27"/>
      <c r="OKL27"/>
      <c r="OKM27"/>
      <c r="OKN27"/>
      <c r="OKO27"/>
      <c r="OKP27"/>
      <c r="OKQ27"/>
      <c r="OKR27"/>
      <c r="OKS27"/>
      <c r="OKT27"/>
      <c r="OKU27"/>
      <c r="OKV27"/>
      <c r="OKW27"/>
      <c r="OKX27"/>
      <c r="OKY27"/>
      <c r="OKZ27"/>
      <c r="OLA27"/>
      <c r="OLB27"/>
      <c r="OLC27"/>
      <c r="OLD27"/>
      <c r="OLE27"/>
      <c r="OLF27"/>
      <c r="OLG27"/>
      <c r="OLH27"/>
      <c r="OLI27"/>
      <c r="OLJ27"/>
      <c r="OLK27"/>
      <c r="OLL27"/>
      <c r="OLM27"/>
      <c r="OLN27"/>
      <c r="OLO27"/>
      <c r="OLP27"/>
      <c r="OLQ27"/>
      <c r="OLR27"/>
      <c r="OLS27"/>
      <c r="OLT27"/>
      <c r="OLU27"/>
      <c r="OLV27"/>
      <c r="OLW27"/>
      <c r="OLX27"/>
      <c r="OLY27"/>
      <c r="OLZ27"/>
      <c r="OMA27"/>
      <c r="OMB27"/>
      <c r="OMC27"/>
      <c r="OMD27"/>
      <c r="OME27"/>
      <c r="OMF27"/>
      <c r="OMG27"/>
      <c r="OMH27"/>
      <c r="OMI27"/>
      <c r="OMJ27"/>
      <c r="OMK27"/>
      <c r="OML27"/>
      <c r="OMM27"/>
      <c r="OMN27"/>
      <c r="OMO27"/>
      <c r="OMP27"/>
      <c r="OMQ27"/>
      <c r="OMR27"/>
      <c r="OMS27"/>
      <c r="OMT27"/>
      <c r="OMU27"/>
      <c r="OMV27"/>
      <c r="OMW27"/>
      <c r="OMX27"/>
      <c r="OMY27"/>
      <c r="OMZ27"/>
      <c r="ONA27"/>
      <c r="ONB27"/>
      <c r="ONC27"/>
      <c r="OND27"/>
      <c r="ONE27"/>
      <c r="ONF27"/>
      <c r="ONG27"/>
      <c r="ONH27"/>
      <c r="ONI27"/>
      <c r="ONJ27"/>
      <c r="ONK27"/>
      <c r="ONL27"/>
      <c r="ONM27"/>
      <c r="ONN27"/>
      <c r="ONO27"/>
      <c r="ONP27"/>
      <c r="ONQ27"/>
      <c r="ONR27"/>
      <c r="ONS27"/>
      <c r="ONT27"/>
      <c r="ONU27"/>
      <c r="ONV27"/>
      <c r="ONW27"/>
      <c r="ONX27"/>
      <c r="ONY27"/>
      <c r="ONZ27"/>
      <c r="OOA27"/>
      <c r="OOB27"/>
      <c r="OOC27"/>
      <c r="OOD27"/>
      <c r="OOE27"/>
      <c r="OOF27"/>
      <c r="OOG27"/>
      <c r="OOH27"/>
      <c r="OOI27"/>
      <c r="OOJ27"/>
      <c r="OOK27"/>
      <c r="OOL27"/>
      <c r="OOM27"/>
      <c r="OON27"/>
      <c r="OOO27"/>
      <c r="OOP27"/>
      <c r="OOQ27"/>
      <c r="OOR27"/>
      <c r="OOS27"/>
      <c r="OOT27"/>
      <c r="OOU27"/>
      <c r="OOV27"/>
      <c r="OOW27"/>
      <c r="OOX27"/>
      <c r="OOY27"/>
      <c r="OOZ27"/>
      <c r="OPA27"/>
      <c r="OPB27"/>
      <c r="OPC27"/>
      <c r="OPD27"/>
      <c r="OPE27"/>
      <c r="OPF27"/>
      <c r="OPG27"/>
      <c r="OPH27"/>
      <c r="OPI27"/>
      <c r="OPJ27"/>
      <c r="OPK27"/>
      <c r="OPL27"/>
      <c r="OPM27"/>
      <c r="OPN27"/>
      <c r="OPO27"/>
      <c r="OPP27"/>
      <c r="OPQ27"/>
      <c r="OPR27"/>
      <c r="OPS27"/>
      <c r="OPT27"/>
      <c r="OPU27"/>
      <c r="OPV27"/>
      <c r="OPW27"/>
      <c r="OPX27"/>
      <c r="OPY27"/>
      <c r="OPZ27"/>
      <c r="OQA27"/>
      <c r="OQB27"/>
      <c r="OQC27"/>
      <c r="OQD27"/>
      <c r="OQE27"/>
      <c r="OQF27"/>
      <c r="OQG27"/>
      <c r="OQH27"/>
      <c r="OQI27"/>
      <c r="OQJ27"/>
      <c r="OQK27"/>
      <c r="OQL27"/>
      <c r="OQM27"/>
      <c r="OQN27"/>
      <c r="OQO27"/>
      <c r="OQP27"/>
      <c r="OQQ27"/>
      <c r="OQR27"/>
      <c r="OQS27"/>
      <c r="OQT27"/>
      <c r="OQU27"/>
      <c r="OQV27"/>
      <c r="OQW27"/>
      <c r="OQX27"/>
      <c r="OQY27"/>
      <c r="OQZ27"/>
      <c r="ORA27"/>
      <c r="ORB27"/>
      <c r="ORC27"/>
      <c r="ORD27"/>
      <c r="ORE27"/>
      <c r="ORF27"/>
      <c r="ORG27"/>
      <c r="ORH27"/>
      <c r="ORI27"/>
      <c r="ORJ27"/>
      <c r="ORK27"/>
      <c r="ORL27"/>
      <c r="ORM27"/>
      <c r="ORN27"/>
      <c r="ORO27"/>
      <c r="ORP27"/>
      <c r="ORQ27"/>
      <c r="ORR27"/>
      <c r="ORS27"/>
      <c r="ORT27"/>
      <c r="ORU27"/>
      <c r="ORV27"/>
      <c r="ORW27"/>
      <c r="ORX27"/>
      <c r="ORY27"/>
      <c r="ORZ27"/>
      <c r="OSA27"/>
      <c r="OSB27"/>
      <c r="OSC27"/>
      <c r="OSD27"/>
      <c r="OSE27"/>
      <c r="OSF27"/>
      <c r="OSG27"/>
      <c r="OSH27"/>
      <c r="OSI27"/>
      <c r="OSJ27"/>
      <c r="OSK27"/>
      <c r="OSL27"/>
      <c r="OSM27"/>
      <c r="OSN27"/>
      <c r="OSO27"/>
      <c r="OSP27"/>
      <c r="OSQ27"/>
      <c r="OSR27"/>
      <c r="OSS27"/>
      <c r="OST27"/>
      <c r="OSU27"/>
      <c r="OSV27"/>
      <c r="OSW27"/>
      <c r="OSX27"/>
      <c r="OSY27"/>
      <c r="OSZ27"/>
      <c r="OTA27"/>
      <c r="OTB27"/>
      <c r="OTC27"/>
      <c r="OTD27"/>
      <c r="OTE27"/>
      <c r="OTF27"/>
      <c r="OTG27"/>
      <c r="OTH27"/>
      <c r="OTI27"/>
      <c r="OTJ27"/>
      <c r="OTK27"/>
      <c r="OTL27"/>
      <c r="OTM27"/>
      <c r="OTN27"/>
      <c r="OTO27"/>
      <c r="OTP27"/>
      <c r="OTQ27"/>
      <c r="OTR27"/>
      <c r="OTS27"/>
      <c r="OTT27"/>
      <c r="OTU27"/>
      <c r="OTV27"/>
      <c r="OTW27"/>
      <c r="OTX27"/>
      <c r="OTY27"/>
      <c r="OTZ27"/>
      <c r="OUA27"/>
      <c r="OUB27"/>
      <c r="OUC27"/>
      <c r="OUD27"/>
      <c r="OUE27"/>
      <c r="OUF27"/>
      <c r="OUG27"/>
      <c r="OUH27"/>
      <c r="OUI27"/>
      <c r="OUJ27"/>
      <c r="OUK27"/>
      <c r="OUL27"/>
      <c r="OUM27"/>
      <c r="OUN27"/>
      <c r="OUO27"/>
      <c r="OUP27"/>
      <c r="OUQ27"/>
      <c r="OUR27"/>
      <c r="OUS27"/>
      <c r="OUT27"/>
      <c r="OUU27"/>
      <c r="OUV27"/>
      <c r="OUW27"/>
      <c r="OUX27"/>
      <c r="OUY27"/>
      <c r="OUZ27"/>
      <c r="OVA27"/>
      <c r="OVB27"/>
      <c r="OVC27"/>
      <c r="OVD27"/>
      <c r="OVE27"/>
      <c r="OVF27"/>
      <c r="OVG27"/>
      <c r="OVH27"/>
      <c r="OVI27"/>
      <c r="OVJ27"/>
      <c r="OVK27"/>
      <c r="OVL27"/>
      <c r="OVM27"/>
      <c r="OVN27"/>
      <c r="OVO27"/>
      <c r="OVP27"/>
      <c r="OVQ27"/>
      <c r="OVR27"/>
      <c r="OVS27"/>
      <c r="OVT27"/>
      <c r="OVU27"/>
      <c r="OVV27"/>
      <c r="OVW27"/>
      <c r="OVX27"/>
      <c r="OVY27"/>
      <c r="OVZ27"/>
      <c r="OWA27"/>
      <c r="OWB27"/>
      <c r="OWC27"/>
      <c r="OWD27"/>
      <c r="OWE27"/>
      <c r="OWF27"/>
      <c r="OWG27"/>
      <c r="OWH27"/>
      <c r="OWI27"/>
      <c r="OWJ27"/>
      <c r="OWK27"/>
      <c r="OWL27"/>
      <c r="OWM27"/>
      <c r="OWN27"/>
      <c r="OWO27"/>
      <c r="OWP27"/>
      <c r="OWQ27"/>
      <c r="OWR27"/>
      <c r="OWS27"/>
      <c r="OWT27"/>
      <c r="OWU27"/>
      <c r="OWV27"/>
      <c r="OWW27"/>
      <c r="OWX27"/>
      <c r="OWY27"/>
      <c r="OWZ27"/>
      <c r="OXA27"/>
      <c r="OXB27"/>
      <c r="OXC27"/>
      <c r="OXD27"/>
      <c r="OXE27"/>
      <c r="OXF27"/>
      <c r="OXG27"/>
      <c r="OXH27"/>
      <c r="OXI27"/>
      <c r="OXJ27"/>
      <c r="OXK27"/>
      <c r="OXL27"/>
      <c r="OXM27"/>
      <c r="OXN27"/>
      <c r="OXO27"/>
      <c r="OXP27"/>
      <c r="OXQ27"/>
      <c r="OXR27"/>
      <c r="OXS27"/>
      <c r="OXT27"/>
      <c r="OXU27"/>
      <c r="OXV27"/>
      <c r="OXW27"/>
      <c r="OXX27"/>
      <c r="OXY27"/>
      <c r="OXZ27"/>
      <c r="OYA27"/>
      <c r="OYB27"/>
      <c r="OYC27"/>
      <c r="OYD27"/>
      <c r="OYE27"/>
      <c r="OYF27"/>
      <c r="OYG27"/>
      <c r="OYH27"/>
      <c r="OYI27"/>
      <c r="OYJ27"/>
      <c r="OYK27"/>
      <c r="OYL27"/>
      <c r="OYM27"/>
      <c r="OYN27"/>
      <c r="OYO27"/>
      <c r="OYP27"/>
      <c r="OYQ27"/>
      <c r="OYR27"/>
      <c r="OYS27"/>
      <c r="OYT27"/>
      <c r="OYU27"/>
      <c r="OYV27"/>
      <c r="OYW27"/>
      <c r="OYX27"/>
      <c r="OYY27"/>
      <c r="OYZ27"/>
      <c r="OZA27"/>
      <c r="OZB27"/>
      <c r="OZC27"/>
      <c r="OZD27"/>
      <c r="OZE27"/>
      <c r="OZF27"/>
      <c r="OZG27"/>
      <c r="OZH27"/>
      <c r="OZI27"/>
      <c r="OZJ27"/>
      <c r="OZK27"/>
      <c r="OZL27"/>
      <c r="OZM27"/>
      <c r="OZN27"/>
      <c r="OZO27"/>
      <c r="OZP27"/>
      <c r="OZQ27"/>
      <c r="OZR27"/>
      <c r="OZS27"/>
      <c r="OZT27"/>
      <c r="OZU27"/>
      <c r="OZV27"/>
      <c r="OZW27"/>
      <c r="OZX27"/>
      <c r="OZY27"/>
      <c r="OZZ27"/>
      <c r="PAA27"/>
      <c r="PAB27"/>
      <c r="PAC27"/>
      <c r="PAD27"/>
      <c r="PAE27"/>
      <c r="PAF27"/>
      <c r="PAG27"/>
      <c r="PAH27"/>
      <c r="PAI27"/>
      <c r="PAJ27"/>
      <c r="PAK27"/>
      <c r="PAL27"/>
      <c r="PAM27"/>
      <c r="PAN27"/>
      <c r="PAO27"/>
      <c r="PAP27"/>
      <c r="PAQ27"/>
      <c r="PAR27"/>
      <c r="PAS27"/>
      <c r="PAT27"/>
      <c r="PAU27"/>
      <c r="PAV27"/>
      <c r="PAW27"/>
      <c r="PAX27"/>
      <c r="PAY27"/>
      <c r="PAZ27"/>
      <c r="PBA27"/>
      <c r="PBB27"/>
      <c r="PBC27"/>
      <c r="PBD27"/>
      <c r="PBE27"/>
      <c r="PBF27"/>
      <c r="PBG27"/>
      <c r="PBH27"/>
      <c r="PBI27"/>
      <c r="PBJ27"/>
      <c r="PBK27"/>
      <c r="PBL27"/>
      <c r="PBM27"/>
      <c r="PBN27"/>
      <c r="PBO27"/>
      <c r="PBP27"/>
      <c r="PBQ27"/>
      <c r="PBR27"/>
      <c r="PBS27"/>
      <c r="PBT27"/>
      <c r="PBU27"/>
      <c r="PBV27"/>
      <c r="PBW27"/>
      <c r="PBX27"/>
      <c r="PBY27"/>
      <c r="PBZ27"/>
      <c r="PCA27"/>
      <c r="PCB27"/>
      <c r="PCC27"/>
      <c r="PCD27"/>
      <c r="PCE27"/>
      <c r="PCF27"/>
      <c r="PCG27"/>
      <c r="PCH27"/>
      <c r="PCI27"/>
      <c r="PCJ27"/>
      <c r="PCK27"/>
      <c r="PCL27"/>
      <c r="PCM27"/>
      <c r="PCN27"/>
      <c r="PCO27"/>
      <c r="PCP27"/>
      <c r="PCQ27"/>
      <c r="PCR27"/>
      <c r="PCS27"/>
      <c r="PCT27"/>
      <c r="PCU27"/>
      <c r="PCV27"/>
      <c r="PCW27"/>
      <c r="PCX27"/>
      <c r="PCY27"/>
      <c r="PCZ27"/>
      <c r="PDA27"/>
      <c r="PDB27"/>
      <c r="PDC27"/>
      <c r="PDD27"/>
      <c r="PDE27"/>
      <c r="PDF27"/>
      <c r="PDG27"/>
      <c r="PDH27"/>
      <c r="PDI27"/>
      <c r="PDJ27"/>
      <c r="PDK27"/>
      <c r="PDL27"/>
      <c r="PDM27"/>
      <c r="PDN27"/>
      <c r="PDO27"/>
      <c r="PDP27"/>
      <c r="PDQ27"/>
      <c r="PDR27"/>
      <c r="PDS27"/>
      <c r="PDT27"/>
      <c r="PDU27"/>
      <c r="PDV27"/>
      <c r="PDW27"/>
      <c r="PDX27"/>
      <c r="PDY27"/>
      <c r="PDZ27"/>
      <c r="PEA27"/>
      <c r="PEB27"/>
      <c r="PEC27"/>
      <c r="PED27"/>
      <c r="PEE27"/>
      <c r="PEF27"/>
      <c r="PEG27"/>
      <c r="PEH27"/>
      <c r="PEI27"/>
      <c r="PEJ27"/>
      <c r="PEK27"/>
      <c r="PEL27"/>
      <c r="PEM27"/>
      <c r="PEN27"/>
      <c r="PEO27"/>
      <c r="PEP27"/>
      <c r="PEQ27"/>
      <c r="PER27"/>
      <c r="PES27"/>
      <c r="PET27"/>
      <c r="PEU27"/>
      <c r="PEV27"/>
      <c r="PEW27"/>
      <c r="PEX27"/>
      <c r="PEY27"/>
      <c r="PEZ27"/>
      <c r="PFA27"/>
      <c r="PFB27"/>
      <c r="PFC27"/>
      <c r="PFD27"/>
      <c r="PFE27"/>
      <c r="PFF27"/>
      <c r="PFG27"/>
      <c r="PFH27"/>
      <c r="PFI27"/>
      <c r="PFJ27"/>
      <c r="PFK27"/>
      <c r="PFL27"/>
      <c r="PFM27"/>
      <c r="PFN27"/>
      <c r="PFO27"/>
      <c r="PFP27"/>
      <c r="PFQ27"/>
      <c r="PFR27"/>
      <c r="PFS27"/>
      <c r="PFT27"/>
      <c r="PFU27"/>
      <c r="PFV27"/>
      <c r="PFW27"/>
      <c r="PFX27"/>
      <c r="PFY27"/>
      <c r="PFZ27"/>
      <c r="PGA27"/>
      <c r="PGB27"/>
      <c r="PGC27"/>
      <c r="PGD27"/>
      <c r="PGE27"/>
      <c r="PGF27"/>
      <c r="PGG27"/>
      <c r="PGH27"/>
      <c r="PGI27"/>
      <c r="PGJ27"/>
      <c r="PGK27"/>
      <c r="PGL27"/>
      <c r="PGM27"/>
      <c r="PGN27"/>
      <c r="PGO27"/>
      <c r="PGP27"/>
      <c r="PGQ27"/>
      <c r="PGR27"/>
      <c r="PGS27"/>
      <c r="PGT27"/>
      <c r="PGU27"/>
      <c r="PGV27"/>
      <c r="PGW27"/>
      <c r="PGX27"/>
      <c r="PGY27"/>
      <c r="PGZ27"/>
      <c r="PHA27"/>
      <c r="PHB27"/>
      <c r="PHC27"/>
      <c r="PHD27"/>
      <c r="PHE27"/>
      <c r="PHF27"/>
      <c r="PHG27"/>
      <c r="PHH27"/>
      <c r="PHI27"/>
      <c r="PHJ27"/>
      <c r="PHK27"/>
      <c r="PHL27"/>
      <c r="PHM27"/>
      <c r="PHN27"/>
      <c r="PHO27"/>
      <c r="PHP27"/>
      <c r="PHQ27"/>
      <c r="PHR27"/>
      <c r="PHS27"/>
      <c r="PHT27"/>
      <c r="PHU27"/>
      <c r="PHV27"/>
      <c r="PHW27"/>
      <c r="PHX27"/>
      <c r="PHY27"/>
      <c r="PHZ27"/>
      <c r="PIA27"/>
      <c r="PIB27"/>
      <c r="PIC27"/>
      <c r="PID27"/>
      <c r="PIE27"/>
      <c r="PIF27"/>
      <c r="PIG27"/>
      <c r="PIH27"/>
      <c r="PII27"/>
      <c r="PIJ27"/>
      <c r="PIK27"/>
      <c r="PIL27"/>
      <c r="PIM27"/>
      <c r="PIN27"/>
      <c r="PIO27"/>
      <c r="PIP27"/>
      <c r="PIQ27"/>
      <c r="PIR27"/>
      <c r="PIS27"/>
      <c r="PIT27"/>
      <c r="PIU27"/>
      <c r="PIV27"/>
      <c r="PIW27"/>
      <c r="PIX27"/>
      <c r="PIY27"/>
      <c r="PIZ27"/>
      <c r="PJA27"/>
      <c r="PJB27"/>
      <c r="PJC27"/>
      <c r="PJD27"/>
      <c r="PJE27"/>
      <c r="PJF27"/>
      <c r="PJG27"/>
      <c r="PJH27"/>
      <c r="PJI27"/>
      <c r="PJJ27"/>
      <c r="PJK27"/>
      <c r="PJL27"/>
      <c r="PJM27"/>
      <c r="PJN27"/>
      <c r="PJO27"/>
      <c r="PJP27"/>
      <c r="PJQ27"/>
      <c r="PJR27"/>
      <c r="PJS27"/>
      <c r="PJT27"/>
      <c r="PJU27"/>
      <c r="PJV27"/>
      <c r="PJW27"/>
      <c r="PJX27"/>
      <c r="PJY27"/>
      <c r="PJZ27"/>
      <c r="PKA27"/>
      <c r="PKB27"/>
      <c r="PKC27"/>
      <c r="PKD27"/>
      <c r="PKE27"/>
      <c r="PKF27"/>
      <c r="PKG27"/>
      <c r="PKH27"/>
      <c r="PKI27"/>
      <c r="PKJ27"/>
      <c r="PKK27"/>
      <c r="PKL27"/>
      <c r="PKM27"/>
      <c r="PKN27"/>
      <c r="PKO27"/>
      <c r="PKP27"/>
      <c r="PKQ27"/>
      <c r="PKR27"/>
      <c r="PKS27"/>
      <c r="PKT27"/>
      <c r="PKU27"/>
      <c r="PKV27"/>
      <c r="PKW27"/>
      <c r="PKX27"/>
      <c r="PKY27"/>
      <c r="PKZ27"/>
      <c r="PLA27"/>
      <c r="PLB27"/>
      <c r="PLC27"/>
      <c r="PLD27"/>
      <c r="PLE27"/>
      <c r="PLF27"/>
      <c r="PLG27"/>
      <c r="PLH27"/>
      <c r="PLI27"/>
      <c r="PLJ27"/>
      <c r="PLK27"/>
      <c r="PLL27"/>
      <c r="PLM27"/>
      <c r="PLN27"/>
      <c r="PLO27"/>
      <c r="PLP27"/>
      <c r="PLQ27"/>
      <c r="PLR27"/>
      <c r="PLS27"/>
      <c r="PLT27"/>
      <c r="PLU27"/>
      <c r="PLV27"/>
      <c r="PLW27"/>
      <c r="PLX27"/>
      <c r="PLY27"/>
      <c r="PLZ27"/>
      <c r="PMA27"/>
      <c r="PMB27"/>
      <c r="PMC27"/>
      <c r="PMD27"/>
      <c r="PME27"/>
      <c r="PMF27"/>
      <c r="PMG27"/>
      <c r="PMH27"/>
      <c r="PMI27"/>
      <c r="PMJ27"/>
      <c r="PMK27"/>
      <c r="PML27"/>
      <c r="PMM27"/>
      <c r="PMN27"/>
      <c r="PMO27"/>
      <c r="PMP27"/>
      <c r="PMQ27"/>
      <c r="PMR27"/>
      <c r="PMS27"/>
      <c r="PMT27"/>
      <c r="PMU27"/>
      <c r="PMV27"/>
      <c r="PMW27"/>
      <c r="PMX27"/>
      <c r="PMY27"/>
      <c r="PMZ27"/>
      <c r="PNA27"/>
      <c r="PNB27"/>
      <c r="PNC27"/>
      <c r="PND27"/>
      <c r="PNE27"/>
      <c r="PNF27"/>
      <c r="PNG27"/>
      <c r="PNH27"/>
      <c r="PNI27"/>
      <c r="PNJ27"/>
      <c r="PNK27"/>
      <c r="PNL27"/>
      <c r="PNM27"/>
      <c r="PNN27"/>
      <c r="PNO27"/>
      <c r="PNP27"/>
      <c r="PNQ27"/>
      <c r="PNR27"/>
      <c r="PNS27"/>
      <c r="PNT27"/>
      <c r="PNU27"/>
      <c r="PNV27"/>
      <c r="PNW27"/>
      <c r="PNX27"/>
      <c r="PNY27"/>
      <c r="PNZ27"/>
      <c r="POA27"/>
      <c r="POB27"/>
      <c r="POC27"/>
      <c r="POD27"/>
      <c r="POE27"/>
      <c r="POF27"/>
      <c r="POG27"/>
      <c r="POH27"/>
      <c r="POI27"/>
      <c r="POJ27"/>
      <c r="POK27"/>
      <c r="POL27"/>
      <c r="POM27"/>
      <c r="PON27"/>
      <c r="POO27"/>
      <c r="POP27"/>
      <c r="POQ27"/>
      <c r="POR27"/>
      <c r="POS27"/>
      <c r="POT27"/>
      <c r="POU27"/>
      <c r="POV27"/>
      <c r="POW27"/>
      <c r="POX27"/>
      <c r="POY27"/>
      <c r="POZ27"/>
      <c r="PPA27"/>
      <c r="PPB27"/>
      <c r="PPC27"/>
      <c r="PPD27"/>
      <c r="PPE27"/>
      <c r="PPF27"/>
      <c r="PPG27"/>
      <c r="PPH27"/>
      <c r="PPI27"/>
      <c r="PPJ27"/>
      <c r="PPK27"/>
      <c r="PPL27"/>
      <c r="PPM27"/>
      <c r="PPN27"/>
      <c r="PPO27"/>
      <c r="PPP27"/>
      <c r="PPQ27"/>
      <c r="PPR27"/>
      <c r="PPS27"/>
      <c r="PPT27"/>
      <c r="PPU27"/>
      <c r="PPV27"/>
      <c r="PPW27"/>
      <c r="PPX27"/>
      <c r="PPY27"/>
      <c r="PPZ27"/>
      <c r="PQA27"/>
      <c r="PQB27"/>
      <c r="PQC27"/>
      <c r="PQD27"/>
      <c r="PQE27"/>
      <c r="PQF27"/>
      <c r="PQG27"/>
      <c r="PQH27"/>
      <c r="PQI27"/>
      <c r="PQJ27"/>
      <c r="PQK27"/>
      <c r="PQL27"/>
      <c r="PQM27"/>
      <c r="PQN27"/>
      <c r="PQO27"/>
      <c r="PQP27"/>
      <c r="PQQ27"/>
      <c r="PQR27"/>
      <c r="PQS27"/>
      <c r="PQT27"/>
      <c r="PQU27"/>
      <c r="PQV27"/>
      <c r="PQW27"/>
      <c r="PQX27"/>
      <c r="PQY27"/>
      <c r="PQZ27"/>
      <c r="PRA27"/>
      <c r="PRB27"/>
      <c r="PRC27"/>
      <c r="PRD27"/>
      <c r="PRE27"/>
      <c r="PRF27"/>
      <c r="PRG27"/>
      <c r="PRH27"/>
      <c r="PRI27"/>
      <c r="PRJ27"/>
      <c r="PRK27"/>
      <c r="PRL27"/>
      <c r="PRM27"/>
      <c r="PRN27"/>
      <c r="PRO27"/>
      <c r="PRP27"/>
      <c r="PRQ27"/>
      <c r="PRR27"/>
      <c r="PRS27"/>
      <c r="PRT27"/>
      <c r="PRU27"/>
      <c r="PRV27"/>
      <c r="PRW27"/>
      <c r="PRX27"/>
      <c r="PRY27"/>
      <c r="PRZ27"/>
      <c r="PSA27"/>
      <c r="PSB27"/>
      <c r="PSC27"/>
      <c r="PSD27"/>
      <c r="PSE27"/>
      <c r="PSF27"/>
      <c r="PSG27"/>
      <c r="PSH27"/>
      <c r="PSI27"/>
      <c r="PSJ27"/>
      <c r="PSK27"/>
      <c r="PSL27"/>
      <c r="PSM27"/>
      <c r="PSN27"/>
      <c r="PSO27"/>
      <c r="PSP27"/>
      <c r="PSQ27"/>
      <c r="PSR27"/>
      <c r="PSS27"/>
      <c r="PST27"/>
      <c r="PSU27"/>
      <c r="PSV27"/>
      <c r="PSW27"/>
      <c r="PSX27"/>
      <c r="PSY27"/>
      <c r="PSZ27"/>
      <c r="PTA27"/>
      <c r="PTB27"/>
      <c r="PTC27"/>
      <c r="PTD27"/>
      <c r="PTE27"/>
      <c r="PTF27"/>
      <c r="PTG27"/>
      <c r="PTH27"/>
      <c r="PTI27"/>
      <c r="PTJ27"/>
      <c r="PTK27"/>
      <c r="PTL27"/>
      <c r="PTM27"/>
      <c r="PTN27"/>
      <c r="PTO27"/>
      <c r="PTP27"/>
      <c r="PTQ27"/>
      <c r="PTR27"/>
      <c r="PTS27"/>
      <c r="PTT27"/>
      <c r="PTU27"/>
      <c r="PTV27"/>
      <c r="PTW27"/>
      <c r="PTX27"/>
      <c r="PTY27"/>
      <c r="PTZ27"/>
      <c r="PUA27"/>
      <c r="PUB27"/>
      <c r="PUC27"/>
      <c r="PUD27"/>
      <c r="PUE27"/>
      <c r="PUF27"/>
      <c r="PUG27"/>
      <c r="PUH27"/>
      <c r="PUI27"/>
      <c r="PUJ27"/>
      <c r="PUK27"/>
      <c r="PUL27"/>
      <c r="PUM27"/>
      <c r="PUN27"/>
      <c r="PUO27"/>
      <c r="PUP27"/>
      <c r="PUQ27"/>
      <c r="PUR27"/>
      <c r="PUS27"/>
      <c r="PUT27"/>
      <c r="PUU27"/>
      <c r="PUV27"/>
      <c r="PUW27"/>
      <c r="PUX27"/>
      <c r="PUY27"/>
      <c r="PUZ27"/>
      <c r="PVA27"/>
      <c r="PVB27"/>
      <c r="PVC27"/>
      <c r="PVD27"/>
      <c r="PVE27"/>
      <c r="PVF27"/>
      <c r="PVG27"/>
      <c r="PVH27"/>
      <c r="PVI27"/>
      <c r="PVJ27"/>
      <c r="PVK27"/>
      <c r="PVL27"/>
      <c r="PVM27"/>
      <c r="PVN27"/>
      <c r="PVO27"/>
      <c r="PVP27"/>
      <c r="PVQ27"/>
      <c r="PVR27"/>
      <c r="PVS27"/>
      <c r="PVT27"/>
      <c r="PVU27"/>
      <c r="PVV27"/>
      <c r="PVW27"/>
      <c r="PVX27"/>
      <c r="PVY27"/>
      <c r="PVZ27"/>
      <c r="PWA27"/>
      <c r="PWB27"/>
      <c r="PWC27"/>
      <c r="PWD27"/>
      <c r="PWE27"/>
      <c r="PWF27"/>
      <c r="PWG27"/>
      <c r="PWH27"/>
      <c r="PWI27"/>
      <c r="PWJ27"/>
      <c r="PWK27"/>
      <c r="PWL27"/>
      <c r="PWM27"/>
      <c r="PWN27"/>
      <c r="PWO27"/>
      <c r="PWP27"/>
      <c r="PWQ27"/>
      <c r="PWR27"/>
      <c r="PWS27"/>
      <c r="PWT27"/>
      <c r="PWU27"/>
      <c r="PWV27"/>
      <c r="PWW27"/>
      <c r="PWX27"/>
      <c r="PWY27"/>
      <c r="PWZ27"/>
      <c r="PXA27"/>
      <c r="PXB27"/>
      <c r="PXC27"/>
      <c r="PXD27"/>
      <c r="PXE27"/>
      <c r="PXF27"/>
      <c r="PXG27"/>
      <c r="PXH27"/>
      <c r="PXI27"/>
      <c r="PXJ27"/>
      <c r="PXK27"/>
      <c r="PXL27"/>
      <c r="PXM27"/>
      <c r="PXN27"/>
      <c r="PXO27"/>
      <c r="PXP27"/>
      <c r="PXQ27"/>
      <c r="PXR27"/>
      <c r="PXS27"/>
      <c r="PXT27"/>
      <c r="PXU27"/>
      <c r="PXV27"/>
      <c r="PXW27"/>
      <c r="PXX27"/>
      <c r="PXY27"/>
      <c r="PXZ27"/>
      <c r="PYA27"/>
      <c r="PYB27"/>
      <c r="PYC27"/>
      <c r="PYD27"/>
      <c r="PYE27"/>
      <c r="PYF27"/>
      <c r="PYG27"/>
      <c r="PYH27"/>
      <c r="PYI27"/>
      <c r="PYJ27"/>
      <c r="PYK27"/>
      <c r="PYL27"/>
      <c r="PYM27"/>
      <c r="PYN27"/>
      <c r="PYO27"/>
      <c r="PYP27"/>
      <c r="PYQ27"/>
      <c r="PYR27"/>
      <c r="PYS27"/>
      <c r="PYT27"/>
      <c r="PYU27"/>
      <c r="PYV27"/>
      <c r="PYW27"/>
      <c r="PYX27"/>
      <c r="PYY27"/>
      <c r="PYZ27"/>
      <c r="PZA27"/>
      <c r="PZB27"/>
      <c r="PZC27"/>
      <c r="PZD27"/>
      <c r="PZE27"/>
      <c r="PZF27"/>
      <c r="PZG27"/>
      <c r="PZH27"/>
      <c r="PZI27"/>
      <c r="PZJ27"/>
      <c r="PZK27"/>
      <c r="PZL27"/>
      <c r="PZM27"/>
      <c r="PZN27"/>
      <c r="PZO27"/>
      <c r="PZP27"/>
      <c r="PZQ27"/>
      <c r="PZR27"/>
      <c r="PZS27"/>
      <c r="PZT27"/>
      <c r="PZU27"/>
      <c r="PZV27"/>
      <c r="PZW27"/>
      <c r="PZX27"/>
      <c r="PZY27"/>
      <c r="PZZ27"/>
      <c r="QAA27"/>
      <c r="QAB27"/>
      <c r="QAC27"/>
      <c r="QAD27"/>
      <c r="QAE27"/>
      <c r="QAF27"/>
      <c r="QAG27"/>
      <c r="QAH27"/>
      <c r="QAI27"/>
      <c r="QAJ27"/>
      <c r="QAK27"/>
      <c r="QAL27"/>
      <c r="QAM27"/>
      <c r="QAN27"/>
      <c r="QAO27"/>
      <c r="QAP27"/>
      <c r="QAQ27"/>
      <c r="QAR27"/>
      <c r="QAS27"/>
      <c r="QAT27"/>
      <c r="QAU27"/>
      <c r="QAV27"/>
      <c r="QAW27"/>
      <c r="QAX27"/>
      <c r="QAY27"/>
      <c r="QAZ27"/>
      <c r="QBA27"/>
      <c r="QBB27"/>
      <c r="QBC27"/>
      <c r="QBD27"/>
      <c r="QBE27"/>
      <c r="QBF27"/>
      <c r="QBG27"/>
      <c r="QBH27"/>
      <c r="QBI27"/>
      <c r="QBJ27"/>
      <c r="QBK27"/>
      <c r="QBL27"/>
      <c r="QBM27"/>
      <c r="QBN27"/>
      <c r="QBO27"/>
      <c r="QBP27"/>
      <c r="QBQ27"/>
      <c r="QBR27"/>
      <c r="QBS27"/>
      <c r="QBT27"/>
      <c r="QBU27"/>
      <c r="QBV27"/>
      <c r="QBW27"/>
      <c r="QBX27"/>
      <c r="QBY27"/>
      <c r="QBZ27"/>
      <c r="QCA27"/>
      <c r="QCB27"/>
      <c r="QCC27"/>
      <c r="QCD27"/>
      <c r="QCE27"/>
      <c r="QCF27"/>
      <c r="QCG27"/>
      <c r="QCH27"/>
      <c r="QCI27"/>
      <c r="QCJ27"/>
      <c r="QCK27"/>
      <c r="QCL27"/>
      <c r="QCM27"/>
      <c r="QCN27"/>
      <c r="QCO27"/>
      <c r="QCP27"/>
      <c r="QCQ27"/>
      <c r="QCR27"/>
      <c r="QCS27"/>
      <c r="QCT27"/>
      <c r="QCU27"/>
      <c r="QCV27"/>
      <c r="QCW27"/>
      <c r="QCX27"/>
      <c r="QCY27"/>
      <c r="QCZ27"/>
      <c r="QDA27"/>
      <c r="QDB27"/>
      <c r="QDC27"/>
      <c r="QDD27"/>
      <c r="QDE27"/>
      <c r="QDF27"/>
      <c r="QDG27"/>
      <c r="QDH27"/>
      <c r="QDI27"/>
      <c r="QDJ27"/>
      <c r="QDK27"/>
      <c r="QDL27"/>
      <c r="QDM27"/>
      <c r="QDN27"/>
      <c r="QDO27"/>
      <c r="QDP27"/>
      <c r="QDQ27"/>
      <c r="QDR27"/>
      <c r="QDS27"/>
      <c r="QDT27"/>
      <c r="QDU27"/>
      <c r="QDV27"/>
      <c r="QDW27"/>
      <c r="QDX27"/>
      <c r="QDY27"/>
      <c r="QDZ27"/>
      <c r="QEA27"/>
      <c r="QEB27"/>
      <c r="QEC27"/>
      <c r="QED27"/>
      <c r="QEE27"/>
      <c r="QEF27"/>
      <c r="QEG27"/>
      <c r="QEH27"/>
      <c r="QEI27"/>
      <c r="QEJ27"/>
      <c r="QEK27"/>
      <c r="QEL27"/>
      <c r="QEM27"/>
      <c r="QEN27"/>
      <c r="QEO27"/>
      <c r="QEP27"/>
      <c r="QEQ27"/>
      <c r="QER27"/>
      <c r="QES27"/>
      <c r="QET27"/>
      <c r="QEU27"/>
      <c r="QEV27"/>
      <c r="QEW27"/>
      <c r="QEX27"/>
      <c r="QEY27"/>
      <c r="QEZ27"/>
      <c r="QFA27"/>
      <c r="QFB27"/>
      <c r="QFC27"/>
      <c r="QFD27"/>
      <c r="QFE27"/>
      <c r="QFF27"/>
      <c r="QFG27"/>
      <c r="QFH27"/>
      <c r="QFI27"/>
      <c r="QFJ27"/>
      <c r="QFK27"/>
      <c r="QFL27"/>
      <c r="QFM27"/>
      <c r="QFN27"/>
      <c r="QFO27"/>
      <c r="QFP27"/>
      <c r="QFQ27"/>
      <c r="QFR27"/>
      <c r="QFS27"/>
      <c r="QFT27"/>
      <c r="QFU27"/>
      <c r="QFV27"/>
      <c r="QFW27"/>
      <c r="QFX27"/>
      <c r="QFY27"/>
      <c r="QFZ27"/>
      <c r="QGA27"/>
      <c r="QGB27"/>
      <c r="QGC27"/>
      <c r="QGD27"/>
      <c r="QGE27"/>
      <c r="QGF27"/>
      <c r="QGG27"/>
      <c r="QGH27"/>
      <c r="QGI27"/>
      <c r="QGJ27"/>
      <c r="QGK27"/>
      <c r="QGL27"/>
      <c r="QGM27"/>
      <c r="QGN27"/>
      <c r="QGO27"/>
      <c r="QGP27"/>
      <c r="QGQ27"/>
      <c r="QGR27"/>
      <c r="QGS27"/>
      <c r="QGT27"/>
      <c r="QGU27"/>
      <c r="QGV27"/>
      <c r="QGW27"/>
      <c r="QGX27"/>
      <c r="QGY27"/>
      <c r="QGZ27"/>
      <c r="QHA27"/>
      <c r="QHB27"/>
      <c r="QHC27"/>
      <c r="QHD27"/>
      <c r="QHE27"/>
      <c r="QHF27"/>
      <c r="QHG27"/>
      <c r="QHH27"/>
      <c r="QHI27"/>
      <c r="QHJ27"/>
      <c r="QHK27"/>
      <c r="QHL27"/>
      <c r="QHM27"/>
      <c r="QHN27"/>
      <c r="QHO27"/>
      <c r="QHP27"/>
      <c r="QHQ27"/>
      <c r="QHR27"/>
      <c r="QHS27"/>
      <c r="QHT27"/>
      <c r="QHU27"/>
      <c r="QHV27"/>
      <c r="QHW27"/>
      <c r="QHX27"/>
      <c r="QHY27"/>
      <c r="QHZ27"/>
      <c r="QIA27"/>
      <c r="QIB27"/>
      <c r="QIC27"/>
      <c r="QID27"/>
      <c r="QIE27"/>
      <c r="QIF27"/>
      <c r="QIG27"/>
      <c r="QIH27"/>
      <c r="QII27"/>
      <c r="QIJ27"/>
      <c r="QIK27"/>
      <c r="QIL27"/>
      <c r="QIM27"/>
      <c r="QIN27"/>
      <c r="QIO27"/>
      <c r="QIP27"/>
      <c r="QIQ27"/>
      <c r="QIR27"/>
      <c r="QIS27"/>
      <c r="QIT27"/>
      <c r="QIU27"/>
      <c r="QIV27"/>
      <c r="QIW27"/>
      <c r="QIX27"/>
      <c r="QIY27"/>
      <c r="QIZ27"/>
      <c r="QJA27"/>
      <c r="QJB27"/>
      <c r="QJC27"/>
      <c r="QJD27"/>
      <c r="QJE27"/>
      <c r="QJF27"/>
      <c r="QJG27"/>
      <c r="QJH27"/>
      <c r="QJI27"/>
      <c r="QJJ27"/>
      <c r="QJK27"/>
      <c r="QJL27"/>
      <c r="QJM27"/>
      <c r="QJN27"/>
      <c r="QJO27"/>
      <c r="QJP27"/>
      <c r="QJQ27"/>
      <c r="QJR27"/>
      <c r="QJS27"/>
      <c r="QJT27"/>
      <c r="QJU27"/>
      <c r="QJV27"/>
      <c r="QJW27"/>
      <c r="QJX27"/>
      <c r="QJY27"/>
      <c r="QJZ27"/>
      <c r="QKA27"/>
      <c r="QKB27"/>
      <c r="QKC27"/>
      <c r="QKD27"/>
      <c r="QKE27"/>
      <c r="QKF27"/>
      <c r="QKG27"/>
      <c r="QKH27"/>
      <c r="QKI27"/>
      <c r="QKJ27"/>
      <c r="QKK27"/>
      <c r="QKL27"/>
      <c r="QKM27"/>
      <c r="QKN27"/>
      <c r="QKO27"/>
      <c r="QKP27"/>
      <c r="QKQ27"/>
      <c r="QKR27"/>
      <c r="QKS27"/>
      <c r="QKT27"/>
      <c r="QKU27"/>
      <c r="QKV27"/>
      <c r="QKW27"/>
      <c r="QKX27"/>
      <c r="QKY27"/>
      <c r="QKZ27"/>
      <c r="QLA27"/>
      <c r="QLB27"/>
      <c r="QLC27"/>
      <c r="QLD27"/>
      <c r="QLE27"/>
      <c r="QLF27"/>
      <c r="QLG27"/>
      <c r="QLH27"/>
      <c r="QLI27"/>
      <c r="QLJ27"/>
      <c r="QLK27"/>
      <c r="QLL27"/>
      <c r="QLM27"/>
      <c r="QLN27"/>
      <c r="QLO27"/>
      <c r="QLP27"/>
      <c r="QLQ27"/>
      <c r="QLR27"/>
      <c r="QLS27"/>
      <c r="QLT27"/>
      <c r="QLU27"/>
      <c r="QLV27"/>
      <c r="QLW27"/>
      <c r="QLX27"/>
      <c r="QLY27"/>
      <c r="QLZ27"/>
      <c r="QMA27"/>
      <c r="QMB27"/>
      <c r="QMC27"/>
      <c r="QMD27"/>
      <c r="QME27"/>
      <c r="QMF27"/>
      <c r="QMG27"/>
      <c r="QMH27"/>
      <c r="QMI27"/>
      <c r="QMJ27"/>
      <c r="QMK27"/>
      <c r="QML27"/>
      <c r="QMM27"/>
      <c r="QMN27"/>
      <c r="QMO27"/>
      <c r="QMP27"/>
      <c r="QMQ27"/>
      <c r="QMR27"/>
      <c r="QMS27"/>
      <c r="QMT27"/>
      <c r="QMU27"/>
      <c r="QMV27"/>
      <c r="QMW27"/>
      <c r="QMX27"/>
      <c r="QMY27"/>
      <c r="QMZ27"/>
      <c r="QNA27"/>
      <c r="QNB27"/>
      <c r="QNC27"/>
      <c r="QND27"/>
      <c r="QNE27"/>
      <c r="QNF27"/>
      <c r="QNG27"/>
      <c r="QNH27"/>
      <c r="QNI27"/>
      <c r="QNJ27"/>
      <c r="QNK27"/>
      <c r="QNL27"/>
      <c r="QNM27"/>
      <c r="QNN27"/>
      <c r="QNO27"/>
      <c r="QNP27"/>
      <c r="QNQ27"/>
      <c r="QNR27"/>
      <c r="QNS27"/>
      <c r="QNT27"/>
      <c r="QNU27"/>
      <c r="QNV27"/>
      <c r="QNW27"/>
      <c r="QNX27"/>
      <c r="QNY27"/>
      <c r="QNZ27"/>
      <c r="QOA27"/>
      <c r="QOB27"/>
      <c r="QOC27"/>
      <c r="QOD27"/>
      <c r="QOE27"/>
      <c r="QOF27"/>
      <c r="QOG27"/>
      <c r="QOH27"/>
      <c r="QOI27"/>
      <c r="QOJ27"/>
      <c r="QOK27"/>
      <c r="QOL27"/>
      <c r="QOM27"/>
      <c r="QON27"/>
      <c r="QOO27"/>
      <c r="QOP27"/>
      <c r="QOQ27"/>
      <c r="QOR27"/>
      <c r="QOS27"/>
      <c r="QOT27"/>
      <c r="QOU27"/>
      <c r="QOV27"/>
      <c r="QOW27"/>
      <c r="QOX27"/>
      <c r="QOY27"/>
      <c r="QOZ27"/>
      <c r="QPA27"/>
      <c r="QPB27"/>
      <c r="QPC27"/>
      <c r="QPD27"/>
      <c r="QPE27"/>
      <c r="QPF27"/>
      <c r="QPG27"/>
      <c r="QPH27"/>
      <c r="QPI27"/>
      <c r="QPJ27"/>
      <c r="QPK27"/>
      <c r="QPL27"/>
      <c r="QPM27"/>
      <c r="QPN27"/>
      <c r="QPO27"/>
      <c r="QPP27"/>
      <c r="QPQ27"/>
      <c r="QPR27"/>
      <c r="QPS27"/>
      <c r="QPT27"/>
      <c r="QPU27"/>
      <c r="QPV27"/>
      <c r="QPW27"/>
      <c r="QPX27"/>
      <c r="QPY27"/>
      <c r="QPZ27"/>
      <c r="QQA27"/>
      <c r="QQB27"/>
      <c r="QQC27"/>
      <c r="QQD27"/>
      <c r="QQE27"/>
      <c r="QQF27"/>
      <c r="QQG27"/>
      <c r="QQH27"/>
      <c r="QQI27"/>
      <c r="QQJ27"/>
      <c r="QQK27"/>
      <c r="QQL27"/>
      <c r="QQM27"/>
      <c r="QQN27"/>
      <c r="QQO27"/>
      <c r="QQP27"/>
      <c r="QQQ27"/>
      <c r="QQR27"/>
      <c r="QQS27"/>
      <c r="QQT27"/>
      <c r="QQU27"/>
      <c r="QQV27"/>
      <c r="QQW27"/>
      <c r="QQX27"/>
      <c r="QQY27"/>
      <c r="QQZ27"/>
      <c r="QRA27"/>
      <c r="QRB27"/>
      <c r="QRC27"/>
      <c r="QRD27"/>
      <c r="QRE27"/>
      <c r="QRF27"/>
      <c r="QRG27"/>
      <c r="QRH27"/>
      <c r="QRI27"/>
      <c r="QRJ27"/>
      <c r="QRK27"/>
      <c r="QRL27"/>
      <c r="QRM27"/>
      <c r="QRN27"/>
      <c r="QRO27"/>
      <c r="QRP27"/>
      <c r="QRQ27"/>
      <c r="QRR27"/>
      <c r="QRS27"/>
      <c r="QRT27"/>
      <c r="QRU27"/>
      <c r="QRV27"/>
      <c r="QRW27"/>
      <c r="QRX27"/>
      <c r="QRY27"/>
      <c r="QRZ27"/>
      <c r="QSA27"/>
      <c r="QSB27"/>
      <c r="QSC27"/>
      <c r="QSD27"/>
      <c r="QSE27"/>
      <c r="QSF27"/>
      <c r="QSG27"/>
      <c r="QSH27"/>
      <c r="QSI27"/>
      <c r="QSJ27"/>
      <c r="QSK27"/>
      <c r="QSL27"/>
      <c r="QSM27"/>
      <c r="QSN27"/>
      <c r="QSO27"/>
      <c r="QSP27"/>
      <c r="QSQ27"/>
      <c r="QSR27"/>
      <c r="QSS27"/>
      <c r="QST27"/>
      <c r="QSU27"/>
      <c r="QSV27"/>
      <c r="QSW27"/>
      <c r="QSX27"/>
      <c r="QSY27"/>
      <c r="QSZ27"/>
      <c r="QTA27"/>
      <c r="QTB27"/>
      <c r="QTC27"/>
      <c r="QTD27"/>
      <c r="QTE27"/>
      <c r="QTF27"/>
      <c r="QTG27"/>
      <c r="QTH27"/>
      <c r="QTI27"/>
      <c r="QTJ27"/>
      <c r="QTK27"/>
      <c r="QTL27"/>
      <c r="QTM27"/>
      <c r="QTN27"/>
      <c r="QTO27"/>
      <c r="QTP27"/>
      <c r="QTQ27"/>
      <c r="QTR27"/>
      <c r="QTS27"/>
      <c r="QTT27"/>
      <c r="QTU27"/>
      <c r="QTV27"/>
      <c r="QTW27"/>
      <c r="QTX27"/>
      <c r="QTY27"/>
      <c r="QTZ27"/>
      <c r="QUA27"/>
      <c r="QUB27"/>
      <c r="QUC27"/>
      <c r="QUD27"/>
      <c r="QUE27"/>
      <c r="QUF27"/>
      <c r="QUG27"/>
      <c r="QUH27"/>
      <c r="QUI27"/>
      <c r="QUJ27"/>
      <c r="QUK27"/>
      <c r="QUL27"/>
      <c r="QUM27"/>
      <c r="QUN27"/>
      <c r="QUO27"/>
      <c r="QUP27"/>
      <c r="QUQ27"/>
      <c r="QUR27"/>
      <c r="QUS27"/>
      <c r="QUT27"/>
      <c r="QUU27"/>
      <c r="QUV27"/>
      <c r="QUW27"/>
      <c r="QUX27"/>
      <c r="QUY27"/>
      <c r="QUZ27"/>
      <c r="QVA27"/>
      <c r="QVB27"/>
      <c r="QVC27"/>
      <c r="QVD27"/>
      <c r="QVE27"/>
      <c r="QVF27"/>
      <c r="QVG27"/>
      <c r="QVH27"/>
      <c r="QVI27"/>
      <c r="QVJ27"/>
      <c r="QVK27"/>
      <c r="QVL27"/>
      <c r="QVM27"/>
      <c r="QVN27"/>
      <c r="QVO27"/>
      <c r="QVP27"/>
      <c r="QVQ27"/>
      <c r="QVR27"/>
      <c r="QVS27"/>
      <c r="QVT27"/>
      <c r="QVU27"/>
      <c r="QVV27"/>
      <c r="QVW27"/>
      <c r="QVX27"/>
      <c r="QVY27"/>
      <c r="QVZ27"/>
      <c r="QWA27"/>
      <c r="QWB27"/>
      <c r="QWC27"/>
      <c r="QWD27"/>
      <c r="QWE27"/>
      <c r="QWF27"/>
      <c r="QWG27"/>
      <c r="QWH27"/>
      <c r="QWI27"/>
      <c r="QWJ27"/>
      <c r="QWK27"/>
      <c r="QWL27"/>
      <c r="QWM27"/>
      <c r="QWN27"/>
      <c r="QWO27"/>
      <c r="QWP27"/>
      <c r="QWQ27"/>
      <c r="QWR27"/>
      <c r="QWS27"/>
      <c r="QWT27"/>
      <c r="QWU27"/>
      <c r="QWV27"/>
      <c r="QWW27"/>
      <c r="QWX27"/>
      <c r="QWY27"/>
      <c r="QWZ27"/>
      <c r="QXA27"/>
      <c r="QXB27"/>
      <c r="QXC27"/>
      <c r="QXD27"/>
      <c r="QXE27"/>
      <c r="QXF27"/>
      <c r="QXG27"/>
      <c r="QXH27"/>
      <c r="QXI27"/>
      <c r="QXJ27"/>
      <c r="QXK27"/>
      <c r="QXL27"/>
      <c r="QXM27"/>
      <c r="QXN27"/>
      <c r="QXO27"/>
      <c r="QXP27"/>
      <c r="QXQ27"/>
      <c r="QXR27"/>
      <c r="QXS27"/>
      <c r="QXT27"/>
      <c r="QXU27"/>
      <c r="QXV27"/>
      <c r="QXW27"/>
      <c r="QXX27"/>
      <c r="QXY27"/>
      <c r="QXZ27"/>
      <c r="QYA27"/>
      <c r="QYB27"/>
      <c r="QYC27"/>
      <c r="QYD27"/>
      <c r="QYE27"/>
      <c r="QYF27"/>
      <c r="QYG27"/>
      <c r="QYH27"/>
      <c r="QYI27"/>
      <c r="QYJ27"/>
      <c r="QYK27"/>
      <c r="QYL27"/>
      <c r="QYM27"/>
      <c r="QYN27"/>
      <c r="QYO27"/>
      <c r="QYP27"/>
      <c r="QYQ27"/>
      <c r="QYR27"/>
      <c r="QYS27"/>
      <c r="QYT27"/>
      <c r="QYU27"/>
      <c r="QYV27"/>
      <c r="QYW27"/>
      <c r="QYX27"/>
      <c r="QYY27"/>
      <c r="QYZ27"/>
      <c r="QZA27"/>
      <c r="QZB27"/>
      <c r="QZC27"/>
      <c r="QZD27"/>
      <c r="QZE27"/>
      <c r="QZF27"/>
      <c r="QZG27"/>
      <c r="QZH27"/>
      <c r="QZI27"/>
      <c r="QZJ27"/>
      <c r="QZK27"/>
      <c r="QZL27"/>
      <c r="QZM27"/>
      <c r="QZN27"/>
      <c r="QZO27"/>
      <c r="QZP27"/>
      <c r="QZQ27"/>
      <c r="QZR27"/>
      <c r="QZS27"/>
      <c r="QZT27"/>
      <c r="QZU27"/>
      <c r="QZV27"/>
      <c r="QZW27"/>
      <c r="QZX27"/>
      <c r="QZY27"/>
      <c r="QZZ27"/>
      <c r="RAA27"/>
      <c r="RAB27"/>
      <c r="RAC27"/>
      <c r="RAD27"/>
      <c r="RAE27"/>
      <c r="RAF27"/>
      <c r="RAG27"/>
      <c r="RAH27"/>
      <c r="RAI27"/>
      <c r="RAJ27"/>
      <c r="RAK27"/>
      <c r="RAL27"/>
      <c r="RAM27"/>
      <c r="RAN27"/>
      <c r="RAO27"/>
      <c r="RAP27"/>
      <c r="RAQ27"/>
      <c r="RAR27"/>
      <c r="RAS27"/>
      <c r="RAT27"/>
      <c r="RAU27"/>
      <c r="RAV27"/>
      <c r="RAW27"/>
      <c r="RAX27"/>
      <c r="RAY27"/>
      <c r="RAZ27"/>
      <c r="RBA27"/>
      <c r="RBB27"/>
      <c r="RBC27"/>
      <c r="RBD27"/>
      <c r="RBE27"/>
      <c r="RBF27"/>
      <c r="RBG27"/>
      <c r="RBH27"/>
      <c r="RBI27"/>
      <c r="RBJ27"/>
      <c r="RBK27"/>
      <c r="RBL27"/>
      <c r="RBM27"/>
      <c r="RBN27"/>
      <c r="RBO27"/>
      <c r="RBP27"/>
      <c r="RBQ27"/>
      <c r="RBR27"/>
      <c r="RBS27"/>
      <c r="RBT27"/>
      <c r="RBU27"/>
      <c r="RBV27"/>
      <c r="RBW27"/>
      <c r="RBX27"/>
      <c r="RBY27"/>
      <c r="RBZ27"/>
      <c r="RCA27"/>
      <c r="RCB27"/>
      <c r="RCC27"/>
      <c r="RCD27"/>
      <c r="RCE27"/>
      <c r="RCF27"/>
      <c r="RCG27"/>
      <c r="RCH27"/>
      <c r="RCI27"/>
      <c r="RCJ27"/>
      <c r="RCK27"/>
      <c r="RCL27"/>
      <c r="RCM27"/>
      <c r="RCN27"/>
      <c r="RCO27"/>
      <c r="RCP27"/>
      <c r="RCQ27"/>
      <c r="RCR27"/>
      <c r="RCS27"/>
      <c r="RCT27"/>
      <c r="RCU27"/>
      <c r="RCV27"/>
      <c r="RCW27"/>
      <c r="RCX27"/>
      <c r="RCY27"/>
      <c r="RCZ27"/>
      <c r="RDA27"/>
      <c r="RDB27"/>
      <c r="RDC27"/>
      <c r="RDD27"/>
      <c r="RDE27"/>
      <c r="RDF27"/>
      <c r="RDG27"/>
      <c r="RDH27"/>
      <c r="RDI27"/>
      <c r="RDJ27"/>
      <c r="RDK27"/>
      <c r="RDL27"/>
      <c r="RDM27"/>
      <c r="RDN27"/>
      <c r="RDO27"/>
      <c r="RDP27"/>
      <c r="RDQ27"/>
      <c r="RDR27"/>
      <c r="RDS27"/>
      <c r="RDT27"/>
      <c r="RDU27"/>
      <c r="RDV27"/>
      <c r="RDW27"/>
      <c r="RDX27"/>
      <c r="RDY27"/>
      <c r="RDZ27"/>
      <c r="REA27"/>
      <c r="REB27"/>
      <c r="REC27"/>
      <c r="RED27"/>
      <c r="REE27"/>
      <c r="REF27"/>
      <c r="REG27"/>
      <c r="REH27"/>
      <c r="REI27"/>
      <c r="REJ27"/>
      <c r="REK27"/>
      <c r="REL27"/>
      <c r="REM27"/>
      <c r="REN27"/>
      <c r="REO27"/>
      <c r="REP27"/>
      <c r="REQ27"/>
      <c r="RER27"/>
      <c r="RES27"/>
      <c r="RET27"/>
      <c r="REU27"/>
      <c r="REV27"/>
      <c r="REW27"/>
      <c r="REX27"/>
      <c r="REY27"/>
      <c r="REZ27"/>
      <c r="RFA27"/>
      <c r="RFB27"/>
      <c r="RFC27"/>
      <c r="RFD27"/>
      <c r="RFE27"/>
      <c r="RFF27"/>
      <c r="RFG27"/>
      <c r="RFH27"/>
      <c r="RFI27"/>
      <c r="RFJ27"/>
      <c r="RFK27"/>
      <c r="RFL27"/>
      <c r="RFM27"/>
      <c r="RFN27"/>
      <c r="RFO27"/>
      <c r="RFP27"/>
      <c r="RFQ27"/>
      <c r="RFR27"/>
      <c r="RFS27"/>
      <c r="RFT27"/>
      <c r="RFU27"/>
      <c r="RFV27"/>
      <c r="RFW27"/>
      <c r="RFX27"/>
      <c r="RFY27"/>
      <c r="RFZ27"/>
      <c r="RGA27"/>
      <c r="RGB27"/>
      <c r="RGC27"/>
      <c r="RGD27"/>
      <c r="RGE27"/>
      <c r="RGF27"/>
      <c r="RGG27"/>
      <c r="RGH27"/>
      <c r="RGI27"/>
      <c r="RGJ27"/>
      <c r="RGK27"/>
      <c r="RGL27"/>
      <c r="RGM27"/>
      <c r="RGN27"/>
      <c r="RGO27"/>
      <c r="RGP27"/>
      <c r="RGQ27"/>
      <c r="RGR27"/>
      <c r="RGS27"/>
      <c r="RGT27"/>
      <c r="RGU27"/>
      <c r="RGV27"/>
      <c r="RGW27"/>
      <c r="RGX27"/>
      <c r="RGY27"/>
      <c r="RGZ27"/>
      <c r="RHA27"/>
      <c r="RHB27"/>
      <c r="RHC27"/>
      <c r="RHD27"/>
      <c r="RHE27"/>
      <c r="RHF27"/>
      <c r="RHG27"/>
      <c r="RHH27"/>
      <c r="RHI27"/>
      <c r="RHJ27"/>
      <c r="RHK27"/>
      <c r="RHL27"/>
      <c r="RHM27"/>
      <c r="RHN27"/>
      <c r="RHO27"/>
      <c r="RHP27"/>
      <c r="RHQ27"/>
      <c r="RHR27"/>
      <c r="RHS27"/>
      <c r="RHT27"/>
      <c r="RHU27"/>
      <c r="RHV27"/>
      <c r="RHW27"/>
      <c r="RHX27"/>
      <c r="RHY27"/>
      <c r="RHZ27"/>
      <c r="RIA27"/>
      <c r="RIB27"/>
      <c r="RIC27"/>
      <c r="RID27"/>
      <c r="RIE27"/>
      <c r="RIF27"/>
      <c r="RIG27"/>
      <c r="RIH27"/>
      <c r="RII27"/>
      <c r="RIJ27"/>
      <c r="RIK27"/>
      <c r="RIL27"/>
      <c r="RIM27"/>
      <c r="RIN27"/>
      <c r="RIO27"/>
      <c r="RIP27"/>
      <c r="RIQ27"/>
      <c r="RIR27"/>
      <c r="RIS27"/>
      <c r="RIT27"/>
      <c r="RIU27"/>
      <c r="RIV27"/>
      <c r="RIW27"/>
      <c r="RIX27"/>
      <c r="RIY27"/>
      <c r="RIZ27"/>
      <c r="RJA27"/>
      <c r="RJB27"/>
      <c r="RJC27"/>
      <c r="RJD27"/>
      <c r="RJE27"/>
      <c r="RJF27"/>
      <c r="RJG27"/>
      <c r="RJH27"/>
      <c r="RJI27"/>
      <c r="RJJ27"/>
      <c r="RJK27"/>
      <c r="RJL27"/>
      <c r="RJM27"/>
      <c r="RJN27"/>
      <c r="RJO27"/>
      <c r="RJP27"/>
      <c r="RJQ27"/>
      <c r="RJR27"/>
      <c r="RJS27"/>
      <c r="RJT27"/>
      <c r="RJU27"/>
      <c r="RJV27"/>
      <c r="RJW27"/>
      <c r="RJX27"/>
      <c r="RJY27"/>
      <c r="RJZ27"/>
      <c r="RKA27"/>
      <c r="RKB27"/>
      <c r="RKC27"/>
      <c r="RKD27"/>
      <c r="RKE27"/>
      <c r="RKF27"/>
      <c r="RKG27"/>
      <c r="RKH27"/>
      <c r="RKI27"/>
      <c r="RKJ27"/>
      <c r="RKK27"/>
      <c r="RKL27"/>
      <c r="RKM27"/>
      <c r="RKN27"/>
      <c r="RKO27"/>
      <c r="RKP27"/>
      <c r="RKQ27"/>
      <c r="RKR27"/>
      <c r="RKS27"/>
      <c r="RKT27"/>
      <c r="RKU27"/>
      <c r="RKV27"/>
      <c r="RKW27"/>
      <c r="RKX27"/>
      <c r="RKY27"/>
      <c r="RKZ27"/>
      <c r="RLA27"/>
      <c r="RLB27"/>
      <c r="RLC27"/>
      <c r="RLD27"/>
      <c r="RLE27"/>
      <c r="RLF27"/>
      <c r="RLG27"/>
      <c r="RLH27"/>
      <c r="RLI27"/>
      <c r="RLJ27"/>
      <c r="RLK27"/>
      <c r="RLL27"/>
      <c r="RLM27"/>
      <c r="RLN27"/>
      <c r="RLO27"/>
      <c r="RLP27"/>
      <c r="RLQ27"/>
      <c r="RLR27"/>
      <c r="RLS27"/>
      <c r="RLT27"/>
      <c r="RLU27"/>
      <c r="RLV27"/>
      <c r="RLW27"/>
      <c r="RLX27"/>
      <c r="RLY27"/>
      <c r="RLZ27"/>
      <c r="RMA27"/>
      <c r="RMB27"/>
      <c r="RMC27"/>
      <c r="RMD27"/>
      <c r="RME27"/>
      <c r="RMF27"/>
      <c r="RMG27"/>
      <c r="RMH27"/>
      <c r="RMI27"/>
      <c r="RMJ27"/>
      <c r="RMK27"/>
      <c r="RML27"/>
      <c r="RMM27"/>
      <c r="RMN27"/>
      <c r="RMO27"/>
      <c r="RMP27"/>
      <c r="RMQ27"/>
      <c r="RMR27"/>
      <c r="RMS27"/>
      <c r="RMT27"/>
      <c r="RMU27"/>
      <c r="RMV27"/>
      <c r="RMW27"/>
      <c r="RMX27"/>
      <c r="RMY27"/>
      <c r="RMZ27"/>
      <c r="RNA27"/>
      <c r="RNB27"/>
      <c r="RNC27"/>
      <c r="RND27"/>
      <c r="RNE27"/>
      <c r="RNF27"/>
      <c r="RNG27"/>
      <c r="RNH27"/>
      <c r="RNI27"/>
      <c r="RNJ27"/>
      <c r="RNK27"/>
      <c r="RNL27"/>
      <c r="RNM27"/>
      <c r="RNN27"/>
      <c r="RNO27"/>
      <c r="RNP27"/>
      <c r="RNQ27"/>
      <c r="RNR27"/>
      <c r="RNS27"/>
      <c r="RNT27"/>
      <c r="RNU27"/>
      <c r="RNV27"/>
      <c r="RNW27"/>
      <c r="RNX27"/>
      <c r="RNY27"/>
      <c r="RNZ27"/>
      <c r="ROA27"/>
      <c r="ROB27"/>
      <c r="ROC27"/>
      <c r="ROD27"/>
      <c r="ROE27"/>
      <c r="ROF27"/>
      <c r="ROG27"/>
      <c r="ROH27"/>
      <c r="ROI27"/>
      <c r="ROJ27"/>
      <c r="ROK27"/>
      <c r="ROL27"/>
      <c r="ROM27"/>
      <c r="RON27"/>
      <c r="ROO27"/>
      <c r="ROP27"/>
      <c r="ROQ27"/>
      <c r="ROR27"/>
      <c r="ROS27"/>
      <c r="ROT27"/>
      <c r="ROU27"/>
      <c r="ROV27"/>
      <c r="ROW27"/>
      <c r="ROX27"/>
      <c r="ROY27"/>
      <c r="ROZ27"/>
      <c r="RPA27"/>
      <c r="RPB27"/>
      <c r="RPC27"/>
      <c r="RPD27"/>
      <c r="RPE27"/>
      <c r="RPF27"/>
      <c r="RPG27"/>
      <c r="RPH27"/>
      <c r="RPI27"/>
      <c r="RPJ27"/>
      <c r="RPK27"/>
      <c r="RPL27"/>
      <c r="RPM27"/>
      <c r="RPN27"/>
      <c r="RPO27"/>
      <c r="RPP27"/>
      <c r="RPQ27"/>
      <c r="RPR27"/>
      <c r="RPS27"/>
      <c r="RPT27"/>
      <c r="RPU27"/>
      <c r="RPV27"/>
      <c r="RPW27"/>
      <c r="RPX27"/>
      <c r="RPY27"/>
      <c r="RPZ27"/>
      <c r="RQA27"/>
      <c r="RQB27"/>
      <c r="RQC27"/>
      <c r="RQD27"/>
      <c r="RQE27"/>
      <c r="RQF27"/>
      <c r="RQG27"/>
      <c r="RQH27"/>
      <c r="RQI27"/>
      <c r="RQJ27"/>
      <c r="RQK27"/>
      <c r="RQL27"/>
      <c r="RQM27"/>
      <c r="RQN27"/>
      <c r="RQO27"/>
      <c r="RQP27"/>
      <c r="RQQ27"/>
      <c r="RQR27"/>
      <c r="RQS27"/>
      <c r="RQT27"/>
      <c r="RQU27"/>
      <c r="RQV27"/>
      <c r="RQW27"/>
      <c r="RQX27"/>
      <c r="RQY27"/>
      <c r="RQZ27"/>
      <c r="RRA27"/>
      <c r="RRB27"/>
      <c r="RRC27"/>
      <c r="RRD27"/>
      <c r="RRE27"/>
      <c r="RRF27"/>
      <c r="RRG27"/>
      <c r="RRH27"/>
      <c r="RRI27"/>
      <c r="RRJ27"/>
      <c r="RRK27"/>
      <c r="RRL27"/>
      <c r="RRM27"/>
      <c r="RRN27"/>
      <c r="RRO27"/>
      <c r="RRP27"/>
      <c r="RRQ27"/>
      <c r="RRR27"/>
      <c r="RRS27"/>
      <c r="RRT27"/>
      <c r="RRU27"/>
      <c r="RRV27"/>
      <c r="RRW27"/>
      <c r="RRX27"/>
      <c r="RRY27"/>
      <c r="RRZ27"/>
      <c r="RSA27"/>
      <c r="RSB27"/>
      <c r="RSC27"/>
      <c r="RSD27"/>
      <c r="RSE27"/>
      <c r="RSF27"/>
      <c r="RSG27"/>
      <c r="RSH27"/>
      <c r="RSI27"/>
      <c r="RSJ27"/>
      <c r="RSK27"/>
      <c r="RSL27"/>
      <c r="RSM27"/>
      <c r="RSN27"/>
      <c r="RSO27"/>
      <c r="RSP27"/>
      <c r="RSQ27"/>
      <c r="RSR27"/>
      <c r="RSS27"/>
      <c r="RST27"/>
      <c r="RSU27"/>
      <c r="RSV27"/>
      <c r="RSW27"/>
      <c r="RSX27"/>
      <c r="RSY27"/>
      <c r="RSZ27"/>
      <c r="RTA27"/>
      <c r="RTB27"/>
      <c r="RTC27"/>
      <c r="RTD27"/>
      <c r="RTE27"/>
      <c r="RTF27"/>
      <c r="RTG27"/>
      <c r="RTH27"/>
      <c r="RTI27"/>
      <c r="RTJ27"/>
      <c r="RTK27"/>
      <c r="RTL27"/>
      <c r="RTM27"/>
      <c r="RTN27"/>
      <c r="RTO27"/>
      <c r="RTP27"/>
      <c r="RTQ27"/>
      <c r="RTR27"/>
      <c r="RTS27"/>
      <c r="RTT27"/>
      <c r="RTU27"/>
      <c r="RTV27"/>
      <c r="RTW27"/>
      <c r="RTX27"/>
      <c r="RTY27"/>
      <c r="RTZ27"/>
      <c r="RUA27"/>
      <c r="RUB27"/>
      <c r="RUC27"/>
      <c r="RUD27"/>
      <c r="RUE27"/>
      <c r="RUF27"/>
      <c r="RUG27"/>
      <c r="RUH27"/>
      <c r="RUI27"/>
      <c r="RUJ27"/>
      <c r="RUK27"/>
      <c r="RUL27"/>
      <c r="RUM27"/>
      <c r="RUN27"/>
      <c r="RUO27"/>
      <c r="RUP27"/>
      <c r="RUQ27"/>
      <c r="RUR27"/>
      <c r="RUS27"/>
      <c r="RUT27"/>
      <c r="RUU27"/>
      <c r="RUV27"/>
      <c r="RUW27"/>
      <c r="RUX27"/>
      <c r="RUY27"/>
      <c r="RUZ27"/>
      <c r="RVA27"/>
      <c r="RVB27"/>
      <c r="RVC27"/>
      <c r="RVD27"/>
      <c r="RVE27"/>
      <c r="RVF27"/>
      <c r="RVG27"/>
      <c r="RVH27"/>
      <c r="RVI27"/>
      <c r="RVJ27"/>
      <c r="RVK27"/>
      <c r="RVL27"/>
      <c r="RVM27"/>
      <c r="RVN27"/>
      <c r="RVO27"/>
      <c r="RVP27"/>
      <c r="RVQ27"/>
      <c r="RVR27"/>
      <c r="RVS27"/>
      <c r="RVT27"/>
      <c r="RVU27"/>
      <c r="RVV27"/>
      <c r="RVW27"/>
      <c r="RVX27"/>
      <c r="RVY27"/>
      <c r="RVZ27"/>
      <c r="RWA27"/>
      <c r="RWB27"/>
      <c r="RWC27"/>
      <c r="RWD27"/>
      <c r="RWE27"/>
      <c r="RWF27"/>
      <c r="RWG27"/>
      <c r="RWH27"/>
      <c r="RWI27"/>
      <c r="RWJ27"/>
      <c r="RWK27"/>
      <c r="RWL27"/>
      <c r="RWM27"/>
      <c r="RWN27"/>
      <c r="RWO27"/>
      <c r="RWP27"/>
      <c r="RWQ27"/>
      <c r="RWR27"/>
      <c r="RWS27"/>
      <c r="RWT27"/>
      <c r="RWU27"/>
      <c r="RWV27"/>
      <c r="RWW27"/>
      <c r="RWX27"/>
      <c r="RWY27"/>
      <c r="RWZ27"/>
      <c r="RXA27"/>
      <c r="RXB27"/>
      <c r="RXC27"/>
      <c r="RXD27"/>
      <c r="RXE27"/>
      <c r="RXF27"/>
      <c r="RXG27"/>
      <c r="RXH27"/>
      <c r="RXI27"/>
      <c r="RXJ27"/>
      <c r="RXK27"/>
      <c r="RXL27"/>
      <c r="RXM27"/>
      <c r="RXN27"/>
      <c r="RXO27"/>
      <c r="RXP27"/>
      <c r="RXQ27"/>
      <c r="RXR27"/>
      <c r="RXS27"/>
      <c r="RXT27"/>
      <c r="RXU27"/>
      <c r="RXV27"/>
      <c r="RXW27"/>
      <c r="RXX27"/>
      <c r="RXY27"/>
      <c r="RXZ27"/>
      <c r="RYA27"/>
      <c r="RYB27"/>
      <c r="RYC27"/>
      <c r="RYD27"/>
      <c r="RYE27"/>
      <c r="RYF27"/>
      <c r="RYG27"/>
      <c r="RYH27"/>
      <c r="RYI27"/>
      <c r="RYJ27"/>
      <c r="RYK27"/>
      <c r="RYL27"/>
      <c r="RYM27"/>
      <c r="RYN27"/>
      <c r="RYO27"/>
      <c r="RYP27"/>
      <c r="RYQ27"/>
      <c r="RYR27"/>
      <c r="RYS27"/>
      <c r="RYT27"/>
      <c r="RYU27"/>
      <c r="RYV27"/>
      <c r="RYW27"/>
      <c r="RYX27"/>
      <c r="RYY27"/>
      <c r="RYZ27"/>
      <c r="RZA27"/>
      <c r="RZB27"/>
      <c r="RZC27"/>
      <c r="RZD27"/>
      <c r="RZE27"/>
      <c r="RZF27"/>
      <c r="RZG27"/>
      <c r="RZH27"/>
      <c r="RZI27"/>
      <c r="RZJ27"/>
      <c r="RZK27"/>
      <c r="RZL27"/>
      <c r="RZM27"/>
      <c r="RZN27"/>
      <c r="RZO27"/>
      <c r="RZP27"/>
      <c r="RZQ27"/>
      <c r="RZR27"/>
      <c r="RZS27"/>
      <c r="RZT27"/>
      <c r="RZU27"/>
      <c r="RZV27"/>
      <c r="RZW27"/>
      <c r="RZX27"/>
      <c r="RZY27"/>
      <c r="RZZ27"/>
      <c r="SAA27"/>
      <c r="SAB27"/>
      <c r="SAC27"/>
      <c r="SAD27"/>
      <c r="SAE27"/>
      <c r="SAF27"/>
      <c r="SAG27"/>
      <c r="SAH27"/>
      <c r="SAI27"/>
      <c r="SAJ27"/>
      <c r="SAK27"/>
      <c r="SAL27"/>
      <c r="SAM27"/>
      <c r="SAN27"/>
      <c r="SAO27"/>
      <c r="SAP27"/>
      <c r="SAQ27"/>
      <c r="SAR27"/>
      <c r="SAS27"/>
      <c r="SAT27"/>
      <c r="SAU27"/>
      <c r="SAV27"/>
      <c r="SAW27"/>
      <c r="SAX27"/>
      <c r="SAY27"/>
      <c r="SAZ27"/>
      <c r="SBA27"/>
      <c r="SBB27"/>
      <c r="SBC27"/>
      <c r="SBD27"/>
      <c r="SBE27"/>
      <c r="SBF27"/>
      <c r="SBG27"/>
      <c r="SBH27"/>
      <c r="SBI27"/>
      <c r="SBJ27"/>
      <c r="SBK27"/>
      <c r="SBL27"/>
      <c r="SBM27"/>
      <c r="SBN27"/>
      <c r="SBO27"/>
      <c r="SBP27"/>
      <c r="SBQ27"/>
      <c r="SBR27"/>
      <c r="SBS27"/>
      <c r="SBT27"/>
      <c r="SBU27"/>
      <c r="SBV27"/>
      <c r="SBW27"/>
      <c r="SBX27"/>
      <c r="SBY27"/>
      <c r="SBZ27"/>
      <c r="SCA27"/>
      <c r="SCB27"/>
      <c r="SCC27"/>
      <c r="SCD27"/>
      <c r="SCE27"/>
      <c r="SCF27"/>
      <c r="SCG27"/>
      <c r="SCH27"/>
      <c r="SCI27"/>
      <c r="SCJ27"/>
      <c r="SCK27"/>
      <c r="SCL27"/>
      <c r="SCM27"/>
      <c r="SCN27"/>
      <c r="SCO27"/>
      <c r="SCP27"/>
      <c r="SCQ27"/>
      <c r="SCR27"/>
      <c r="SCS27"/>
      <c r="SCT27"/>
      <c r="SCU27"/>
      <c r="SCV27"/>
      <c r="SCW27"/>
      <c r="SCX27"/>
      <c r="SCY27"/>
      <c r="SCZ27"/>
      <c r="SDA27"/>
      <c r="SDB27"/>
      <c r="SDC27"/>
      <c r="SDD27"/>
      <c r="SDE27"/>
      <c r="SDF27"/>
      <c r="SDG27"/>
      <c r="SDH27"/>
      <c r="SDI27"/>
      <c r="SDJ27"/>
      <c r="SDK27"/>
      <c r="SDL27"/>
      <c r="SDM27"/>
      <c r="SDN27"/>
      <c r="SDO27"/>
      <c r="SDP27"/>
      <c r="SDQ27"/>
      <c r="SDR27"/>
      <c r="SDS27"/>
      <c r="SDT27"/>
      <c r="SDU27"/>
      <c r="SDV27"/>
      <c r="SDW27"/>
      <c r="SDX27"/>
      <c r="SDY27"/>
      <c r="SDZ27"/>
      <c r="SEA27"/>
      <c r="SEB27"/>
      <c r="SEC27"/>
      <c r="SED27"/>
      <c r="SEE27"/>
      <c r="SEF27"/>
      <c r="SEG27"/>
      <c r="SEH27"/>
      <c r="SEI27"/>
      <c r="SEJ27"/>
      <c r="SEK27"/>
      <c r="SEL27"/>
      <c r="SEM27"/>
      <c r="SEN27"/>
      <c r="SEO27"/>
      <c r="SEP27"/>
      <c r="SEQ27"/>
      <c r="SER27"/>
      <c r="SES27"/>
      <c r="SET27"/>
      <c r="SEU27"/>
      <c r="SEV27"/>
      <c r="SEW27"/>
      <c r="SEX27"/>
      <c r="SEY27"/>
      <c r="SEZ27"/>
      <c r="SFA27"/>
      <c r="SFB27"/>
      <c r="SFC27"/>
      <c r="SFD27"/>
      <c r="SFE27"/>
      <c r="SFF27"/>
      <c r="SFG27"/>
      <c r="SFH27"/>
      <c r="SFI27"/>
      <c r="SFJ27"/>
      <c r="SFK27"/>
      <c r="SFL27"/>
      <c r="SFM27"/>
      <c r="SFN27"/>
      <c r="SFO27"/>
      <c r="SFP27"/>
      <c r="SFQ27"/>
      <c r="SFR27"/>
      <c r="SFS27"/>
      <c r="SFT27"/>
      <c r="SFU27"/>
      <c r="SFV27"/>
      <c r="SFW27"/>
      <c r="SFX27"/>
      <c r="SFY27"/>
      <c r="SFZ27"/>
      <c r="SGA27"/>
      <c r="SGB27"/>
      <c r="SGC27"/>
      <c r="SGD27"/>
      <c r="SGE27"/>
      <c r="SGF27"/>
      <c r="SGG27"/>
      <c r="SGH27"/>
      <c r="SGI27"/>
      <c r="SGJ27"/>
      <c r="SGK27"/>
      <c r="SGL27"/>
      <c r="SGM27"/>
      <c r="SGN27"/>
      <c r="SGO27"/>
      <c r="SGP27"/>
      <c r="SGQ27"/>
      <c r="SGR27"/>
      <c r="SGS27"/>
      <c r="SGT27"/>
      <c r="SGU27"/>
      <c r="SGV27"/>
      <c r="SGW27"/>
      <c r="SGX27"/>
      <c r="SGY27"/>
      <c r="SGZ27"/>
      <c r="SHA27"/>
      <c r="SHB27"/>
      <c r="SHC27"/>
      <c r="SHD27"/>
      <c r="SHE27"/>
      <c r="SHF27"/>
      <c r="SHG27"/>
      <c r="SHH27"/>
      <c r="SHI27"/>
      <c r="SHJ27"/>
      <c r="SHK27"/>
      <c r="SHL27"/>
      <c r="SHM27"/>
      <c r="SHN27"/>
      <c r="SHO27"/>
      <c r="SHP27"/>
      <c r="SHQ27"/>
      <c r="SHR27"/>
      <c r="SHS27"/>
      <c r="SHT27"/>
      <c r="SHU27"/>
      <c r="SHV27"/>
      <c r="SHW27"/>
      <c r="SHX27"/>
      <c r="SHY27"/>
      <c r="SHZ27"/>
      <c r="SIA27"/>
      <c r="SIB27"/>
      <c r="SIC27"/>
      <c r="SID27"/>
      <c r="SIE27"/>
      <c r="SIF27"/>
      <c r="SIG27"/>
      <c r="SIH27"/>
      <c r="SII27"/>
      <c r="SIJ27"/>
      <c r="SIK27"/>
      <c r="SIL27"/>
      <c r="SIM27"/>
      <c r="SIN27"/>
      <c r="SIO27"/>
      <c r="SIP27"/>
      <c r="SIQ27"/>
      <c r="SIR27"/>
      <c r="SIS27"/>
      <c r="SIT27"/>
      <c r="SIU27"/>
      <c r="SIV27"/>
      <c r="SIW27"/>
      <c r="SIX27"/>
      <c r="SIY27"/>
      <c r="SIZ27"/>
      <c r="SJA27"/>
      <c r="SJB27"/>
      <c r="SJC27"/>
      <c r="SJD27"/>
      <c r="SJE27"/>
      <c r="SJF27"/>
      <c r="SJG27"/>
      <c r="SJH27"/>
      <c r="SJI27"/>
      <c r="SJJ27"/>
      <c r="SJK27"/>
      <c r="SJL27"/>
      <c r="SJM27"/>
      <c r="SJN27"/>
      <c r="SJO27"/>
      <c r="SJP27"/>
      <c r="SJQ27"/>
      <c r="SJR27"/>
      <c r="SJS27"/>
      <c r="SJT27"/>
      <c r="SJU27"/>
      <c r="SJV27"/>
      <c r="SJW27"/>
      <c r="SJX27"/>
      <c r="SJY27"/>
      <c r="SJZ27"/>
      <c r="SKA27"/>
      <c r="SKB27"/>
      <c r="SKC27"/>
      <c r="SKD27"/>
      <c r="SKE27"/>
      <c r="SKF27"/>
      <c r="SKG27"/>
      <c r="SKH27"/>
      <c r="SKI27"/>
      <c r="SKJ27"/>
      <c r="SKK27"/>
      <c r="SKL27"/>
      <c r="SKM27"/>
      <c r="SKN27"/>
      <c r="SKO27"/>
      <c r="SKP27"/>
      <c r="SKQ27"/>
      <c r="SKR27"/>
      <c r="SKS27"/>
      <c r="SKT27"/>
      <c r="SKU27"/>
      <c r="SKV27"/>
      <c r="SKW27"/>
      <c r="SKX27"/>
      <c r="SKY27"/>
      <c r="SKZ27"/>
      <c r="SLA27"/>
      <c r="SLB27"/>
      <c r="SLC27"/>
      <c r="SLD27"/>
      <c r="SLE27"/>
      <c r="SLF27"/>
      <c r="SLG27"/>
      <c r="SLH27"/>
      <c r="SLI27"/>
      <c r="SLJ27"/>
      <c r="SLK27"/>
      <c r="SLL27"/>
      <c r="SLM27"/>
      <c r="SLN27"/>
      <c r="SLO27"/>
      <c r="SLP27"/>
      <c r="SLQ27"/>
      <c r="SLR27"/>
      <c r="SLS27"/>
      <c r="SLT27"/>
      <c r="SLU27"/>
      <c r="SLV27"/>
      <c r="SLW27"/>
      <c r="SLX27"/>
      <c r="SLY27"/>
      <c r="SLZ27"/>
      <c r="SMA27"/>
      <c r="SMB27"/>
      <c r="SMC27"/>
      <c r="SMD27"/>
      <c r="SME27"/>
      <c r="SMF27"/>
      <c r="SMG27"/>
      <c r="SMH27"/>
      <c r="SMI27"/>
      <c r="SMJ27"/>
      <c r="SMK27"/>
      <c r="SML27"/>
      <c r="SMM27"/>
      <c r="SMN27"/>
      <c r="SMO27"/>
      <c r="SMP27"/>
      <c r="SMQ27"/>
      <c r="SMR27"/>
      <c r="SMS27"/>
      <c r="SMT27"/>
      <c r="SMU27"/>
      <c r="SMV27"/>
      <c r="SMW27"/>
      <c r="SMX27"/>
      <c r="SMY27"/>
      <c r="SMZ27"/>
      <c r="SNA27"/>
      <c r="SNB27"/>
      <c r="SNC27"/>
      <c r="SND27"/>
      <c r="SNE27"/>
      <c r="SNF27"/>
      <c r="SNG27"/>
      <c r="SNH27"/>
      <c r="SNI27"/>
      <c r="SNJ27"/>
      <c r="SNK27"/>
      <c r="SNL27"/>
      <c r="SNM27"/>
      <c r="SNN27"/>
      <c r="SNO27"/>
      <c r="SNP27"/>
      <c r="SNQ27"/>
      <c r="SNR27"/>
      <c r="SNS27"/>
      <c r="SNT27"/>
      <c r="SNU27"/>
      <c r="SNV27"/>
      <c r="SNW27"/>
      <c r="SNX27"/>
      <c r="SNY27"/>
      <c r="SNZ27"/>
      <c r="SOA27"/>
      <c r="SOB27"/>
      <c r="SOC27"/>
      <c r="SOD27"/>
      <c r="SOE27"/>
      <c r="SOF27"/>
      <c r="SOG27"/>
      <c r="SOH27"/>
      <c r="SOI27"/>
      <c r="SOJ27"/>
      <c r="SOK27"/>
      <c r="SOL27"/>
      <c r="SOM27"/>
      <c r="SON27"/>
      <c r="SOO27"/>
      <c r="SOP27"/>
      <c r="SOQ27"/>
      <c r="SOR27"/>
      <c r="SOS27"/>
      <c r="SOT27"/>
      <c r="SOU27"/>
      <c r="SOV27"/>
      <c r="SOW27"/>
      <c r="SOX27"/>
      <c r="SOY27"/>
      <c r="SOZ27"/>
      <c r="SPA27"/>
      <c r="SPB27"/>
      <c r="SPC27"/>
      <c r="SPD27"/>
      <c r="SPE27"/>
      <c r="SPF27"/>
      <c r="SPG27"/>
      <c r="SPH27"/>
      <c r="SPI27"/>
      <c r="SPJ27"/>
      <c r="SPK27"/>
      <c r="SPL27"/>
      <c r="SPM27"/>
      <c r="SPN27"/>
      <c r="SPO27"/>
      <c r="SPP27"/>
      <c r="SPQ27"/>
      <c r="SPR27"/>
      <c r="SPS27"/>
      <c r="SPT27"/>
      <c r="SPU27"/>
      <c r="SPV27"/>
      <c r="SPW27"/>
      <c r="SPX27"/>
      <c r="SPY27"/>
      <c r="SPZ27"/>
      <c r="SQA27"/>
      <c r="SQB27"/>
      <c r="SQC27"/>
      <c r="SQD27"/>
      <c r="SQE27"/>
      <c r="SQF27"/>
      <c r="SQG27"/>
      <c r="SQH27"/>
      <c r="SQI27"/>
      <c r="SQJ27"/>
      <c r="SQK27"/>
      <c r="SQL27"/>
      <c r="SQM27"/>
      <c r="SQN27"/>
      <c r="SQO27"/>
      <c r="SQP27"/>
      <c r="SQQ27"/>
      <c r="SQR27"/>
      <c r="SQS27"/>
      <c r="SQT27"/>
      <c r="SQU27"/>
      <c r="SQV27"/>
      <c r="SQW27"/>
      <c r="SQX27"/>
      <c r="SQY27"/>
      <c r="SQZ27"/>
      <c r="SRA27"/>
      <c r="SRB27"/>
      <c r="SRC27"/>
      <c r="SRD27"/>
      <c r="SRE27"/>
      <c r="SRF27"/>
      <c r="SRG27"/>
      <c r="SRH27"/>
      <c r="SRI27"/>
      <c r="SRJ27"/>
      <c r="SRK27"/>
      <c r="SRL27"/>
      <c r="SRM27"/>
      <c r="SRN27"/>
      <c r="SRO27"/>
      <c r="SRP27"/>
      <c r="SRQ27"/>
      <c r="SRR27"/>
      <c r="SRS27"/>
      <c r="SRT27"/>
      <c r="SRU27"/>
      <c r="SRV27"/>
      <c r="SRW27"/>
      <c r="SRX27"/>
      <c r="SRY27"/>
      <c r="SRZ27"/>
      <c r="SSA27"/>
      <c r="SSB27"/>
      <c r="SSC27"/>
      <c r="SSD27"/>
      <c r="SSE27"/>
      <c r="SSF27"/>
      <c r="SSG27"/>
      <c r="SSH27"/>
      <c r="SSI27"/>
      <c r="SSJ27"/>
      <c r="SSK27"/>
      <c r="SSL27"/>
      <c r="SSM27"/>
      <c r="SSN27"/>
      <c r="SSO27"/>
      <c r="SSP27"/>
      <c r="SSQ27"/>
      <c r="SSR27"/>
      <c r="SSS27"/>
      <c r="SST27"/>
      <c r="SSU27"/>
      <c r="SSV27"/>
      <c r="SSW27"/>
      <c r="SSX27"/>
      <c r="SSY27"/>
      <c r="SSZ27"/>
      <c r="STA27"/>
      <c r="STB27"/>
      <c r="STC27"/>
      <c r="STD27"/>
      <c r="STE27"/>
      <c r="STF27"/>
      <c r="STG27"/>
      <c r="STH27"/>
      <c r="STI27"/>
      <c r="STJ27"/>
      <c r="STK27"/>
      <c r="STL27"/>
      <c r="STM27"/>
      <c r="STN27"/>
      <c r="STO27"/>
      <c r="STP27"/>
      <c r="STQ27"/>
      <c r="STR27"/>
      <c r="STS27"/>
      <c r="STT27"/>
      <c r="STU27"/>
      <c r="STV27"/>
      <c r="STW27"/>
      <c r="STX27"/>
      <c r="STY27"/>
      <c r="STZ27"/>
      <c r="SUA27"/>
      <c r="SUB27"/>
      <c r="SUC27"/>
      <c r="SUD27"/>
      <c r="SUE27"/>
      <c r="SUF27"/>
      <c r="SUG27"/>
      <c r="SUH27"/>
      <c r="SUI27"/>
      <c r="SUJ27"/>
      <c r="SUK27"/>
      <c r="SUL27"/>
      <c r="SUM27"/>
      <c r="SUN27"/>
      <c r="SUO27"/>
      <c r="SUP27"/>
      <c r="SUQ27"/>
      <c r="SUR27"/>
      <c r="SUS27"/>
      <c r="SUT27"/>
      <c r="SUU27"/>
      <c r="SUV27"/>
      <c r="SUW27"/>
      <c r="SUX27"/>
      <c r="SUY27"/>
      <c r="SUZ27"/>
      <c r="SVA27"/>
      <c r="SVB27"/>
      <c r="SVC27"/>
      <c r="SVD27"/>
      <c r="SVE27"/>
      <c r="SVF27"/>
      <c r="SVG27"/>
      <c r="SVH27"/>
      <c r="SVI27"/>
      <c r="SVJ27"/>
      <c r="SVK27"/>
      <c r="SVL27"/>
      <c r="SVM27"/>
      <c r="SVN27"/>
      <c r="SVO27"/>
      <c r="SVP27"/>
      <c r="SVQ27"/>
      <c r="SVR27"/>
      <c r="SVS27"/>
      <c r="SVT27"/>
      <c r="SVU27"/>
      <c r="SVV27"/>
      <c r="SVW27"/>
      <c r="SVX27"/>
      <c r="SVY27"/>
      <c r="SVZ27"/>
      <c r="SWA27"/>
      <c r="SWB27"/>
      <c r="SWC27"/>
      <c r="SWD27"/>
      <c r="SWE27"/>
      <c r="SWF27"/>
      <c r="SWG27"/>
      <c r="SWH27"/>
      <c r="SWI27"/>
      <c r="SWJ27"/>
      <c r="SWK27"/>
      <c r="SWL27"/>
      <c r="SWM27"/>
      <c r="SWN27"/>
      <c r="SWO27"/>
      <c r="SWP27"/>
      <c r="SWQ27"/>
      <c r="SWR27"/>
      <c r="SWS27"/>
      <c r="SWT27"/>
      <c r="SWU27"/>
      <c r="SWV27"/>
      <c r="SWW27"/>
      <c r="SWX27"/>
      <c r="SWY27"/>
      <c r="SWZ27"/>
      <c r="SXA27"/>
      <c r="SXB27"/>
      <c r="SXC27"/>
      <c r="SXD27"/>
      <c r="SXE27"/>
      <c r="SXF27"/>
      <c r="SXG27"/>
      <c r="SXH27"/>
      <c r="SXI27"/>
      <c r="SXJ27"/>
      <c r="SXK27"/>
      <c r="SXL27"/>
      <c r="SXM27"/>
      <c r="SXN27"/>
      <c r="SXO27"/>
      <c r="SXP27"/>
      <c r="SXQ27"/>
      <c r="SXR27"/>
      <c r="SXS27"/>
      <c r="SXT27"/>
      <c r="SXU27"/>
      <c r="SXV27"/>
      <c r="SXW27"/>
      <c r="SXX27"/>
      <c r="SXY27"/>
      <c r="SXZ27"/>
      <c r="SYA27"/>
      <c r="SYB27"/>
      <c r="SYC27"/>
      <c r="SYD27"/>
      <c r="SYE27"/>
      <c r="SYF27"/>
      <c r="SYG27"/>
      <c r="SYH27"/>
      <c r="SYI27"/>
      <c r="SYJ27"/>
      <c r="SYK27"/>
      <c r="SYL27"/>
      <c r="SYM27"/>
      <c r="SYN27"/>
      <c r="SYO27"/>
      <c r="SYP27"/>
      <c r="SYQ27"/>
      <c r="SYR27"/>
      <c r="SYS27"/>
      <c r="SYT27"/>
      <c r="SYU27"/>
      <c r="SYV27"/>
      <c r="SYW27"/>
      <c r="SYX27"/>
      <c r="SYY27"/>
      <c r="SYZ27"/>
      <c r="SZA27"/>
      <c r="SZB27"/>
      <c r="SZC27"/>
      <c r="SZD27"/>
      <c r="SZE27"/>
      <c r="SZF27"/>
      <c r="SZG27"/>
      <c r="SZH27"/>
      <c r="SZI27"/>
      <c r="SZJ27"/>
      <c r="SZK27"/>
      <c r="SZL27"/>
      <c r="SZM27"/>
      <c r="SZN27"/>
      <c r="SZO27"/>
      <c r="SZP27"/>
      <c r="SZQ27"/>
      <c r="SZR27"/>
      <c r="SZS27"/>
      <c r="SZT27"/>
      <c r="SZU27"/>
      <c r="SZV27"/>
      <c r="SZW27"/>
      <c r="SZX27"/>
      <c r="SZY27"/>
      <c r="SZZ27"/>
      <c r="TAA27"/>
      <c r="TAB27"/>
      <c r="TAC27"/>
      <c r="TAD27"/>
      <c r="TAE27"/>
      <c r="TAF27"/>
      <c r="TAG27"/>
      <c r="TAH27"/>
      <c r="TAI27"/>
      <c r="TAJ27"/>
      <c r="TAK27"/>
      <c r="TAL27"/>
      <c r="TAM27"/>
      <c r="TAN27"/>
      <c r="TAO27"/>
      <c r="TAP27"/>
      <c r="TAQ27"/>
      <c r="TAR27"/>
      <c r="TAS27"/>
      <c r="TAT27"/>
      <c r="TAU27"/>
      <c r="TAV27"/>
      <c r="TAW27"/>
      <c r="TAX27"/>
      <c r="TAY27"/>
      <c r="TAZ27"/>
      <c r="TBA27"/>
      <c r="TBB27"/>
      <c r="TBC27"/>
      <c r="TBD27"/>
      <c r="TBE27"/>
      <c r="TBF27"/>
      <c r="TBG27"/>
      <c r="TBH27"/>
      <c r="TBI27"/>
      <c r="TBJ27"/>
      <c r="TBK27"/>
      <c r="TBL27"/>
      <c r="TBM27"/>
      <c r="TBN27"/>
      <c r="TBO27"/>
      <c r="TBP27"/>
      <c r="TBQ27"/>
      <c r="TBR27"/>
      <c r="TBS27"/>
      <c r="TBT27"/>
      <c r="TBU27"/>
      <c r="TBV27"/>
      <c r="TBW27"/>
      <c r="TBX27"/>
      <c r="TBY27"/>
      <c r="TBZ27"/>
      <c r="TCA27"/>
      <c r="TCB27"/>
      <c r="TCC27"/>
      <c r="TCD27"/>
      <c r="TCE27"/>
      <c r="TCF27"/>
      <c r="TCG27"/>
      <c r="TCH27"/>
      <c r="TCI27"/>
      <c r="TCJ27"/>
      <c r="TCK27"/>
      <c r="TCL27"/>
      <c r="TCM27"/>
      <c r="TCN27"/>
      <c r="TCO27"/>
      <c r="TCP27"/>
      <c r="TCQ27"/>
      <c r="TCR27"/>
      <c r="TCS27"/>
      <c r="TCT27"/>
      <c r="TCU27"/>
      <c r="TCV27"/>
      <c r="TCW27"/>
      <c r="TCX27"/>
      <c r="TCY27"/>
      <c r="TCZ27"/>
      <c r="TDA27"/>
      <c r="TDB27"/>
      <c r="TDC27"/>
      <c r="TDD27"/>
      <c r="TDE27"/>
      <c r="TDF27"/>
      <c r="TDG27"/>
      <c r="TDH27"/>
      <c r="TDI27"/>
      <c r="TDJ27"/>
      <c r="TDK27"/>
      <c r="TDL27"/>
      <c r="TDM27"/>
      <c r="TDN27"/>
      <c r="TDO27"/>
      <c r="TDP27"/>
      <c r="TDQ27"/>
      <c r="TDR27"/>
      <c r="TDS27"/>
      <c r="TDT27"/>
      <c r="TDU27"/>
      <c r="TDV27"/>
      <c r="TDW27"/>
      <c r="TDX27"/>
      <c r="TDY27"/>
      <c r="TDZ27"/>
      <c r="TEA27"/>
      <c r="TEB27"/>
      <c r="TEC27"/>
      <c r="TED27"/>
      <c r="TEE27"/>
      <c r="TEF27"/>
      <c r="TEG27"/>
      <c r="TEH27"/>
      <c r="TEI27"/>
      <c r="TEJ27"/>
      <c r="TEK27"/>
      <c r="TEL27"/>
      <c r="TEM27"/>
      <c r="TEN27"/>
      <c r="TEO27"/>
      <c r="TEP27"/>
      <c r="TEQ27"/>
      <c r="TER27"/>
      <c r="TES27"/>
      <c r="TET27"/>
      <c r="TEU27"/>
      <c r="TEV27"/>
      <c r="TEW27"/>
      <c r="TEX27"/>
      <c r="TEY27"/>
      <c r="TEZ27"/>
      <c r="TFA27"/>
      <c r="TFB27"/>
      <c r="TFC27"/>
      <c r="TFD27"/>
      <c r="TFE27"/>
      <c r="TFF27"/>
      <c r="TFG27"/>
      <c r="TFH27"/>
      <c r="TFI27"/>
      <c r="TFJ27"/>
      <c r="TFK27"/>
      <c r="TFL27"/>
      <c r="TFM27"/>
      <c r="TFN27"/>
      <c r="TFO27"/>
      <c r="TFP27"/>
      <c r="TFQ27"/>
      <c r="TFR27"/>
      <c r="TFS27"/>
      <c r="TFT27"/>
      <c r="TFU27"/>
      <c r="TFV27"/>
      <c r="TFW27"/>
      <c r="TFX27"/>
      <c r="TFY27"/>
      <c r="TFZ27"/>
      <c r="TGA27"/>
      <c r="TGB27"/>
      <c r="TGC27"/>
      <c r="TGD27"/>
      <c r="TGE27"/>
      <c r="TGF27"/>
      <c r="TGG27"/>
      <c r="TGH27"/>
      <c r="TGI27"/>
      <c r="TGJ27"/>
      <c r="TGK27"/>
      <c r="TGL27"/>
      <c r="TGM27"/>
      <c r="TGN27"/>
      <c r="TGO27"/>
      <c r="TGP27"/>
      <c r="TGQ27"/>
      <c r="TGR27"/>
      <c r="TGS27"/>
      <c r="TGT27"/>
      <c r="TGU27"/>
      <c r="TGV27"/>
      <c r="TGW27"/>
      <c r="TGX27"/>
      <c r="TGY27"/>
      <c r="TGZ27"/>
      <c r="THA27"/>
      <c r="THB27"/>
      <c r="THC27"/>
      <c r="THD27"/>
      <c r="THE27"/>
      <c r="THF27"/>
      <c r="THG27"/>
      <c r="THH27"/>
      <c r="THI27"/>
      <c r="THJ27"/>
      <c r="THK27"/>
      <c r="THL27"/>
      <c r="THM27"/>
      <c r="THN27"/>
      <c r="THO27"/>
      <c r="THP27"/>
      <c r="THQ27"/>
      <c r="THR27"/>
      <c r="THS27"/>
      <c r="THT27"/>
      <c r="THU27"/>
      <c r="THV27"/>
      <c r="THW27"/>
      <c r="THX27"/>
      <c r="THY27"/>
      <c r="THZ27"/>
      <c r="TIA27"/>
      <c r="TIB27"/>
      <c r="TIC27"/>
      <c r="TID27"/>
      <c r="TIE27"/>
      <c r="TIF27"/>
      <c r="TIG27"/>
      <c r="TIH27"/>
      <c r="TII27"/>
      <c r="TIJ27"/>
      <c r="TIK27"/>
      <c r="TIL27"/>
      <c r="TIM27"/>
      <c r="TIN27"/>
      <c r="TIO27"/>
      <c r="TIP27"/>
      <c r="TIQ27"/>
      <c r="TIR27"/>
      <c r="TIS27"/>
      <c r="TIT27"/>
      <c r="TIU27"/>
      <c r="TIV27"/>
      <c r="TIW27"/>
      <c r="TIX27"/>
      <c r="TIY27"/>
      <c r="TIZ27"/>
      <c r="TJA27"/>
      <c r="TJB27"/>
      <c r="TJC27"/>
      <c r="TJD27"/>
      <c r="TJE27"/>
      <c r="TJF27"/>
      <c r="TJG27"/>
      <c r="TJH27"/>
      <c r="TJI27"/>
      <c r="TJJ27"/>
      <c r="TJK27"/>
      <c r="TJL27"/>
      <c r="TJM27"/>
      <c r="TJN27"/>
      <c r="TJO27"/>
      <c r="TJP27"/>
      <c r="TJQ27"/>
      <c r="TJR27"/>
      <c r="TJS27"/>
      <c r="TJT27"/>
      <c r="TJU27"/>
      <c r="TJV27"/>
      <c r="TJW27"/>
      <c r="TJX27"/>
      <c r="TJY27"/>
      <c r="TJZ27"/>
      <c r="TKA27"/>
      <c r="TKB27"/>
      <c r="TKC27"/>
      <c r="TKD27"/>
      <c r="TKE27"/>
      <c r="TKF27"/>
      <c r="TKG27"/>
      <c r="TKH27"/>
      <c r="TKI27"/>
      <c r="TKJ27"/>
      <c r="TKK27"/>
      <c r="TKL27"/>
      <c r="TKM27"/>
      <c r="TKN27"/>
      <c r="TKO27"/>
      <c r="TKP27"/>
      <c r="TKQ27"/>
      <c r="TKR27"/>
      <c r="TKS27"/>
      <c r="TKT27"/>
      <c r="TKU27"/>
      <c r="TKV27"/>
      <c r="TKW27"/>
      <c r="TKX27"/>
      <c r="TKY27"/>
      <c r="TKZ27"/>
      <c r="TLA27"/>
      <c r="TLB27"/>
      <c r="TLC27"/>
      <c r="TLD27"/>
      <c r="TLE27"/>
      <c r="TLF27"/>
      <c r="TLG27"/>
      <c r="TLH27"/>
      <c r="TLI27"/>
      <c r="TLJ27"/>
      <c r="TLK27"/>
      <c r="TLL27"/>
      <c r="TLM27"/>
      <c r="TLN27"/>
      <c r="TLO27"/>
      <c r="TLP27"/>
      <c r="TLQ27"/>
      <c r="TLR27"/>
      <c r="TLS27"/>
      <c r="TLT27"/>
      <c r="TLU27"/>
      <c r="TLV27"/>
      <c r="TLW27"/>
      <c r="TLX27"/>
      <c r="TLY27"/>
      <c r="TLZ27"/>
      <c r="TMA27"/>
      <c r="TMB27"/>
      <c r="TMC27"/>
      <c r="TMD27"/>
      <c r="TME27"/>
      <c r="TMF27"/>
      <c r="TMG27"/>
      <c r="TMH27"/>
      <c r="TMI27"/>
      <c r="TMJ27"/>
      <c r="TMK27"/>
      <c r="TML27"/>
      <c r="TMM27"/>
      <c r="TMN27"/>
      <c r="TMO27"/>
      <c r="TMP27"/>
      <c r="TMQ27"/>
      <c r="TMR27"/>
      <c r="TMS27"/>
      <c r="TMT27"/>
      <c r="TMU27"/>
      <c r="TMV27"/>
      <c r="TMW27"/>
      <c r="TMX27"/>
      <c r="TMY27"/>
      <c r="TMZ27"/>
      <c r="TNA27"/>
      <c r="TNB27"/>
      <c r="TNC27"/>
      <c r="TND27"/>
      <c r="TNE27"/>
      <c r="TNF27"/>
      <c r="TNG27"/>
      <c r="TNH27"/>
      <c r="TNI27"/>
      <c r="TNJ27"/>
      <c r="TNK27"/>
      <c r="TNL27"/>
      <c r="TNM27"/>
      <c r="TNN27"/>
      <c r="TNO27"/>
      <c r="TNP27"/>
      <c r="TNQ27"/>
      <c r="TNR27"/>
      <c r="TNS27"/>
      <c r="TNT27"/>
      <c r="TNU27"/>
      <c r="TNV27"/>
      <c r="TNW27"/>
      <c r="TNX27"/>
      <c r="TNY27"/>
      <c r="TNZ27"/>
      <c r="TOA27"/>
      <c r="TOB27"/>
      <c r="TOC27"/>
      <c r="TOD27"/>
      <c r="TOE27"/>
      <c r="TOF27"/>
      <c r="TOG27"/>
      <c r="TOH27"/>
      <c r="TOI27"/>
      <c r="TOJ27"/>
      <c r="TOK27"/>
      <c r="TOL27"/>
      <c r="TOM27"/>
      <c r="TON27"/>
      <c r="TOO27"/>
      <c r="TOP27"/>
      <c r="TOQ27"/>
      <c r="TOR27"/>
      <c r="TOS27"/>
      <c r="TOT27"/>
      <c r="TOU27"/>
      <c r="TOV27"/>
      <c r="TOW27"/>
      <c r="TOX27"/>
      <c r="TOY27"/>
      <c r="TOZ27"/>
      <c r="TPA27"/>
      <c r="TPB27"/>
      <c r="TPC27"/>
      <c r="TPD27"/>
      <c r="TPE27"/>
      <c r="TPF27"/>
      <c r="TPG27"/>
      <c r="TPH27"/>
      <c r="TPI27"/>
      <c r="TPJ27"/>
      <c r="TPK27"/>
      <c r="TPL27"/>
      <c r="TPM27"/>
      <c r="TPN27"/>
      <c r="TPO27"/>
      <c r="TPP27"/>
      <c r="TPQ27"/>
      <c r="TPR27"/>
      <c r="TPS27"/>
      <c r="TPT27"/>
      <c r="TPU27"/>
      <c r="TPV27"/>
      <c r="TPW27"/>
      <c r="TPX27"/>
      <c r="TPY27"/>
      <c r="TPZ27"/>
      <c r="TQA27"/>
      <c r="TQB27"/>
      <c r="TQC27"/>
      <c r="TQD27"/>
      <c r="TQE27"/>
      <c r="TQF27"/>
      <c r="TQG27"/>
      <c r="TQH27"/>
      <c r="TQI27"/>
      <c r="TQJ27"/>
      <c r="TQK27"/>
      <c r="TQL27"/>
      <c r="TQM27"/>
      <c r="TQN27"/>
      <c r="TQO27"/>
      <c r="TQP27"/>
      <c r="TQQ27"/>
      <c r="TQR27"/>
      <c r="TQS27"/>
      <c r="TQT27"/>
      <c r="TQU27"/>
      <c r="TQV27"/>
      <c r="TQW27"/>
      <c r="TQX27"/>
      <c r="TQY27"/>
      <c r="TQZ27"/>
      <c r="TRA27"/>
      <c r="TRB27"/>
      <c r="TRC27"/>
      <c r="TRD27"/>
      <c r="TRE27"/>
      <c r="TRF27"/>
      <c r="TRG27"/>
      <c r="TRH27"/>
      <c r="TRI27"/>
      <c r="TRJ27"/>
      <c r="TRK27"/>
      <c r="TRL27"/>
      <c r="TRM27"/>
      <c r="TRN27"/>
      <c r="TRO27"/>
      <c r="TRP27"/>
      <c r="TRQ27"/>
      <c r="TRR27"/>
      <c r="TRS27"/>
      <c r="TRT27"/>
      <c r="TRU27"/>
      <c r="TRV27"/>
      <c r="TRW27"/>
      <c r="TRX27"/>
      <c r="TRY27"/>
      <c r="TRZ27"/>
      <c r="TSA27"/>
      <c r="TSB27"/>
      <c r="TSC27"/>
      <c r="TSD27"/>
      <c r="TSE27"/>
      <c r="TSF27"/>
      <c r="TSG27"/>
      <c r="TSH27"/>
      <c r="TSI27"/>
      <c r="TSJ27"/>
      <c r="TSK27"/>
      <c r="TSL27"/>
      <c r="TSM27"/>
      <c r="TSN27"/>
      <c r="TSO27"/>
      <c r="TSP27"/>
      <c r="TSQ27"/>
      <c r="TSR27"/>
      <c r="TSS27"/>
      <c r="TST27"/>
      <c r="TSU27"/>
      <c r="TSV27"/>
      <c r="TSW27"/>
      <c r="TSX27"/>
      <c r="TSY27"/>
      <c r="TSZ27"/>
      <c r="TTA27"/>
      <c r="TTB27"/>
      <c r="TTC27"/>
      <c r="TTD27"/>
      <c r="TTE27"/>
      <c r="TTF27"/>
      <c r="TTG27"/>
      <c r="TTH27"/>
      <c r="TTI27"/>
      <c r="TTJ27"/>
      <c r="TTK27"/>
      <c r="TTL27"/>
      <c r="TTM27"/>
      <c r="TTN27"/>
      <c r="TTO27"/>
      <c r="TTP27"/>
      <c r="TTQ27"/>
      <c r="TTR27"/>
      <c r="TTS27"/>
      <c r="TTT27"/>
      <c r="TTU27"/>
      <c r="TTV27"/>
      <c r="TTW27"/>
      <c r="TTX27"/>
      <c r="TTY27"/>
      <c r="TTZ27"/>
      <c r="TUA27"/>
      <c r="TUB27"/>
      <c r="TUC27"/>
      <c r="TUD27"/>
      <c r="TUE27"/>
      <c r="TUF27"/>
      <c r="TUG27"/>
      <c r="TUH27"/>
      <c r="TUI27"/>
      <c r="TUJ27"/>
      <c r="TUK27"/>
      <c r="TUL27"/>
      <c r="TUM27"/>
      <c r="TUN27"/>
      <c r="TUO27"/>
      <c r="TUP27"/>
      <c r="TUQ27"/>
      <c r="TUR27"/>
      <c r="TUS27"/>
      <c r="TUT27"/>
      <c r="TUU27"/>
      <c r="TUV27"/>
      <c r="TUW27"/>
      <c r="TUX27"/>
      <c r="TUY27"/>
      <c r="TUZ27"/>
      <c r="TVA27"/>
      <c r="TVB27"/>
      <c r="TVC27"/>
      <c r="TVD27"/>
      <c r="TVE27"/>
      <c r="TVF27"/>
      <c r="TVG27"/>
      <c r="TVH27"/>
      <c r="TVI27"/>
      <c r="TVJ27"/>
      <c r="TVK27"/>
      <c r="TVL27"/>
      <c r="TVM27"/>
      <c r="TVN27"/>
      <c r="TVO27"/>
      <c r="TVP27"/>
      <c r="TVQ27"/>
      <c r="TVR27"/>
      <c r="TVS27"/>
      <c r="TVT27"/>
      <c r="TVU27"/>
      <c r="TVV27"/>
      <c r="TVW27"/>
      <c r="TVX27"/>
      <c r="TVY27"/>
      <c r="TVZ27"/>
      <c r="TWA27"/>
      <c r="TWB27"/>
      <c r="TWC27"/>
      <c r="TWD27"/>
      <c r="TWE27"/>
      <c r="TWF27"/>
      <c r="TWG27"/>
      <c r="TWH27"/>
      <c r="TWI27"/>
      <c r="TWJ27"/>
      <c r="TWK27"/>
      <c r="TWL27"/>
      <c r="TWM27"/>
      <c r="TWN27"/>
      <c r="TWO27"/>
      <c r="TWP27"/>
      <c r="TWQ27"/>
      <c r="TWR27"/>
      <c r="TWS27"/>
      <c r="TWT27"/>
      <c r="TWU27"/>
      <c r="TWV27"/>
      <c r="TWW27"/>
      <c r="TWX27"/>
      <c r="TWY27"/>
      <c r="TWZ27"/>
      <c r="TXA27"/>
      <c r="TXB27"/>
      <c r="TXC27"/>
      <c r="TXD27"/>
      <c r="TXE27"/>
      <c r="TXF27"/>
      <c r="TXG27"/>
      <c r="TXH27"/>
      <c r="TXI27"/>
      <c r="TXJ27"/>
      <c r="TXK27"/>
      <c r="TXL27"/>
      <c r="TXM27"/>
      <c r="TXN27"/>
      <c r="TXO27"/>
      <c r="TXP27"/>
      <c r="TXQ27"/>
      <c r="TXR27"/>
      <c r="TXS27"/>
      <c r="TXT27"/>
      <c r="TXU27"/>
      <c r="TXV27"/>
      <c r="TXW27"/>
      <c r="TXX27"/>
      <c r="TXY27"/>
      <c r="TXZ27"/>
      <c r="TYA27"/>
      <c r="TYB27"/>
      <c r="TYC27"/>
      <c r="TYD27"/>
      <c r="TYE27"/>
      <c r="TYF27"/>
      <c r="TYG27"/>
      <c r="TYH27"/>
      <c r="TYI27"/>
      <c r="TYJ27"/>
      <c r="TYK27"/>
      <c r="TYL27"/>
      <c r="TYM27"/>
      <c r="TYN27"/>
      <c r="TYO27"/>
      <c r="TYP27"/>
      <c r="TYQ27"/>
      <c r="TYR27"/>
      <c r="TYS27"/>
      <c r="TYT27"/>
      <c r="TYU27"/>
      <c r="TYV27"/>
      <c r="TYW27"/>
      <c r="TYX27"/>
      <c r="TYY27"/>
      <c r="TYZ27"/>
      <c r="TZA27"/>
      <c r="TZB27"/>
      <c r="TZC27"/>
      <c r="TZD27"/>
      <c r="TZE27"/>
      <c r="TZF27"/>
      <c r="TZG27"/>
      <c r="TZH27"/>
      <c r="TZI27"/>
      <c r="TZJ27"/>
      <c r="TZK27"/>
      <c r="TZL27"/>
      <c r="TZM27"/>
      <c r="TZN27"/>
      <c r="TZO27"/>
      <c r="TZP27"/>
      <c r="TZQ27"/>
      <c r="TZR27"/>
      <c r="TZS27"/>
      <c r="TZT27"/>
      <c r="TZU27"/>
      <c r="TZV27"/>
      <c r="TZW27"/>
      <c r="TZX27"/>
      <c r="TZY27"/>
      <c r="TZZ27"/>
      <c r="UAA27"/>
      <c r="UAB27"/>
      <c r="UAC27"/>
      <c r="UAD27"/>
      <c r="UAE27"/>
      <c r="UAF27"/>
      <c r="UAG27"/>
      <c r="UAH27"/>
      <c r="UAI27"/>
      <c r="UAJ27"/>
      <c r="UAK27"/>
      <c r="UAL27"/>
      <c r="UAM27"/>
      <c r="UAN27"/>
      <c r="UAO27"/>
      <c r="UAP27"/>
      <c r="UAQ27"/>
      <c r="UAR27"/>
      <c r="UAS27"/>
      <c r="UAT27"/>
      <c r="UAU27"/>
      <c r="UAV27"/>
      <c r="UAW27"/>
      <c r="UAX27"/>
      <c r="UAY27"/>
      <c r="UAZ27"/>
      <c r="UBA27"/>
      <c r="UBB27"/>
      <c r="UBC27"/>
      <c r="UBD27"/>
      <c r="UBE27"/>
      <c r="UBF27"/>
      <c r="UBG27"/>
      <c r="UBH27"/>
      <c r="UBI27"/>
      <c r="UBJ27"/>
      <c r="UBK27"/>
      <c r="UBL27"/>
      <c r="UBM27"/>
      <c r="UBN27"/>
      <c r="UBO27"/>
      <c r="UBP27"/>
      <c r="UBQ27"/>
      <c r="UBR27"/>
      <c r="UBS27"/>
      <c r="UBT27"/>
      <c r="UBU27"/>
      <c r="UBV27"/>
      <c r="UBW27"/>
      <c r="UBX27"/>
      <c r="UBY27"/>
      <c r="UBZ27"/>
      <c r="UCA27"/>
      <c r="UCB27"/>
      <c r="UCC27"/>
      <c r="UCD27"/>
      <c r="UCE27"/>
      <c r="UCF27"/>
      <c r="UCG27"/>
      <c r="UCH27"/>
      <c r="UCI27"/>
      <c r="UCJ27"/>
      <c r="UCK27"/>
      <c r="UCL27"/>
      <c r="UCM27"/>
      <c r="UCN27"/>
      <c r="UCO27"/>
      <c r="UCP27"/>
      <c r="UCQ27"/>
      <c r="UCR27"/>
      <c r="UCS27"/>
      <c r="UCT27"/>
      <c r="UCU27"/>
      <c r="UCV27"/>
      <c r="UCW27"/>
      <c r="UCX27"/>
      <c r="UCY27"/>
      <c r="UCZ27"/>
      <c r="UDA27"/>
      <c r="UDB27"/>
      <c r="UDC27"/>
      <c r="UDD27"/>
      <c r="UDE27"/>
      <c r="UDF27"/>
      <c r="UDG27"/>
      <c r="UDH27"/>
      <c r="UDI27"/>
      <c r="UDJ27"/>
      <c r="UDK27"/>
      <c r="UDL27"/>
      <c r="UDM27"/>
      <c r="UDN27"/>
      <c r="UDO27"/>
      <c r="UDP27"/>
      <c r="UDQ27"/>
      <c r="UDR27"/>
      <c r="UDS27"/>
      <c r="UDT27"/>
      <c r="UDU27"/>
      <c r="UDV27"/>
      <c r="UDW27"/>
      <c r="UDX27"/>
      <c r="UDY27"/>
      <c r="UDZ27"/>
      <c r="UEA27"/>
      <c r="UEB27"/>
      <c r="UEC27"/>
      <c r="UED27"/>
      <c r="UEE27"/>
      <c r="UEF27"/>
      <c r="UEG27"/>
      <c r="UEH27"/>
      <c r="UEI27"/>
      <c r="UEJ27"/>
      <c r="UEK27"/>
      <c r="UEL27"/>
      <c r="UEM27"/>
      <c r="UEN27"/>
      <c r="UEO27"/>
      <c r="UEP27"/>
      <c r="UEQ27"/>
      <c r="UER27"/>
      <c r="UES27"/>
      <c r="UET27"/>
      <c r="UEU27"/>
      <c r="UEV27"/>
      <c r="UEW27"/>
      <c r="UEX27"/>
      <c r="UEY27"/>
      <c r="UEZ27"/>
      <c r="UFA27"/>
      <c r="UFB27"/>
      <c r="UFC27"/>
      <c r="UFD27"/>
      <c r="UFE27"/>
      <c r="UFF27"/>
      <c r="UFG27"/>
      <c r="UFH27"/>
      <c r="UFI27"/>
      <c r="UFJ27"/>
      <c r="UFK27"/>
      <c r="UFL27"/>
      <c r="UFM27"/>
      <c r="UFN27"/>
      <c r="UFO27"/>
      <c r="UFP27"/>
      <c r="UFQ27"/>
      <c r="UFR27"/>
      <c r="UFS27"/>
      <c r="UFT27"/>
      <c r="UFU27"/>
      <c r="UFV27"/>
      <c r="UFW27"/>
      <c r="UFX27"/>
      <c r="UFY27"/>
      <c r="UFZ27"/>
      <c r="UGA27"/>
      <c r="UGB27"/>
      <c r="UGC27"/>
      <c r="UGD27"/>
      <c r="UGE27"/>
      <c r="UGF27"/>
      <c r="UGG27"/>
      <c r="UGH27"/>
      <c r="UGI27"/>
      <c r="UGJ27"/>
      <c r="UGK27"/>
      <c r="UGL27"/>
      <c r="UGM27"/>
      <c r="UGN27"/>
      <c r="UGO27"/>
      <c r="UGP27"/>
      <c r="UGQ27"/>
      <c r="UGR27"/>
      <c r="UGS27"/>
      <c r="UGT27"/>
      <c r="UGU27"/>
      <c r="UGV27"/>
      <c r="UGW27"/>
      <c r="UGX27"/>
      <c r="UGY27"/>
      <c r="UGZ27"/>
      <c r="UHA27"/>
      <c r="UHB27"/>
      <c r="UHC27"/>
      <c r="UHD27"/>
      <c r="UHE27"/>
      <c r="UHF27"/>
      <c r="UHG27"/>
      <c r="UHH27"/>
      <c r="UHI27"/>
      <c r="UHJ27"/>
      <c r="UHK27"/>
      <c r="UHL27"/>
      <c r="UHM27"/>
      <c r="UHN27"/>
      <c r="UHO27"/>
      <c r="UHP27"/>
      <c r="UHQ27"/>
      <c r="UHR27"/>
      <c r="UHS27"/>
      <c r="UHT27"/>
      <c r="UHU27"/>
      <c r="UHV27"/>
      <c r="UHW27"/>
      <c r="UHX27"/>
      <c r="UHY27"/>
      <c r="UHZ27"/>
      <c r="UIA27"/>
      <c r="UIB27"/>
      <c r="UIC27"/>
      <c r="UID27"/>
      <c r="UIE27"/>
      <c r="UIF27"/>
      <c r="UIG27"/>
      <c r="UIH27"/>
      <c r="UII27"/>
      <c r="UIJ27"/>
      <c r="UIK27"/>
      <c r="UIL27"/>
      <c r="UIM27"/>
      <c r="UIN27"/>
      <c r="UIO27"/>
      <c r="UIP27"/>
      <c r="UIQ27"/>
      <c r="UIR27"/>
      <c r="UIS27"/>
      <c r="UIT27"/>
      <c r="UIU27"/>
      <c r="UIV27"/>
      <c r="UIW27"/>
      <c r="UIX27"/>
      <c r="UIY27"/>
      <c r="UIZ27"/>
      <c r="UJA27"/>
      <c r="UJB27"/>
      <c r="UJC27"/>
      <c r="UJD27"/>
      <c r="UJE27"/>
      <c r="UJF27"/>
      <c r="UJG27"/>
      <c r="UJH27"/>
      <c r="UJI27"/>
      <c r="UJJ27"/>
      <c r="UJK27"/>
      <c r="UJL27"/>
      <c r="UJM27"/>
      <c r="UJN27"/>
      <c r="UJO27"/>
      <c r="UJP27"/>
      <c r="UJQ27"/>
      <c r="UJR27"/>
      <c r="UJS27"/>
      <c r="UJT27"/>
      <c r="UJU27"/>
      <c r="UJV27"/>
      <c r="UJW27"/>
      <c r="UJX27"/>
      <c r="UJY27"/>
      <c r="UJZ27"/>
      <c r="UKA27"/>
      <c r="UKB27"/>
      <c r="UKC27"/>
      <c r="UKD27"/>
      <c r="UKE27"/>
      <c r="UKF27"/>
      <c r="UKG27"/>
      <c r="UKH27"/>
      <c r="UKI27"/>
      <c r="UKJ27"/>
      <c r="UKK27"/>
      <c r="UKL27"/>
      <c r="UKM27"/>
      <c r="UKN27"/>
      <c r="UKO27"/>
      <c r="UKP27"/>
      <c r="UKQ27"/>
      <c r="UKR27"/>
      <c r="UKS27"/>
      <c r="UKT27"/>
      <c r="UKU27"/>
      <c r="UKV27"/>
      <c r="UKW27"/>
      <c r="UKX27"/>
      <c r="UKY27"/>
      <c r="UKZ27"/>
      <c r="ULA27"/>
      <c r="ULB27"/>
      <c r="ULC27"/>
      <c r="ULD27"/>
      <c r="ULE27"/>
      <c r="ULF27"/>
      <c r="ULG27"/>
      <c r="ULH27"/>
      <c r="ULI27"/>
      <c r="ULJ27"/>
      <c r="ULK27"/>
      <c r="ULL27"/>
      <c r="ULM27"/>
      <c r="ULN27"/>
      <c r="ULO27"/>
      <c r="ULP27"/>
      <c r="ULQ27"/>
      <c r="ULR27"/>
      <c r="ULS27"/>
      <c r="ULT27"/>
      <c r="ULU27"/>
      <c r="ULV27"/>
      <c r="ULW27"/>
      <c r="ULX27"/>
      <c r="ULY27"/>
      <c r="ULZ27"/>
      <c r="UMA27"/>
      <c r="UMB27"/>
      <c r="UMC27"/>
      <c r="UMD27"/>
      <c r="UME27"/>
      <c r="UMF27"/>
      <c r="UMG27"/>
      <c r="UMH27"/>
      <c r="UMI27"/>
      <c r="UMJ27"/>
      <c r="UMK27"/>
      <c r="UML27"/>
      <c r="UMM27"/>
      <c r="UMN27"/>
      <c r="UMO27"/>
      <c r="UMP27"/>
      <c r="UMQ27"/>
      <c r="UMR27"/>
      <c r="UMS27"/>
      <c r="UMT27"/>
      <c r="UMU27"/>
      <c r="UMV27"/>
      <c r="UMW27"/>
      <c r="UMX27"/>
      <c r="UMY27"/>
      <c r="UMZ27"/>
      <c r="UNA27"/>
      <c r="UNB27"/>
      <c r="UNC27"/>
      <c r="UND27"/>
      <c r="UNE27"/>
      <c r="UNF27"/>
      <c r="UNG27"/>
      <c r="UNH27"/>
      <c r="UNI27"/>
      <c r="UNJ27"/>
      <c r="UNK27"/>
      <c r="UNL27"/>
      <c r="UNM27"/>
      <c r="UNN27"/>
      <c r="UNO27"/>
      <c r="UNP27"/>
      <c r="UNQ27"/>
      <c r="UNR27"/>
      <c r="UNS27"/>
      <c r="UNT27"/>
      <c r="UNU27"/>
      <c r="UNV27"/>
      <c r="UNW27"/>
      <c r="UNX27"/>
      <c r="UNY27"/>
      <c r="UNZ27"/>
      <c r="UOA27"/>
      <c r="UOB27"/>
      <c r="UOC27"/>
      <c r="UOD27"/>
      <c r="UOE27"/>
      <c r="UOF27"/>
      <c r="UOG27"/>
      <c r="UOH27"/>
      <c r="UOI27"/>
      <c r="UOJ27"/>
      <c r="UOK27"/>
      <c r="UOL27"/>
      <c r="UOM27"/>
      <c r="UON27"/>
      <c r="UOO27"/>
      <c r="UOP27"/>
      <c r="UOQ27"/>
      <c r="UOR27"/>
      <c r="UOS27"/>
      <c r="UOT27"/>
      <c r="UOU27"/>
      <c r="UOV27"/>
      <c r="UOW27"/>
      <c r="UOX27"/>
      <c r="UOY27"/>
      <c r="UOZ27"/>
      <c r="UPA27"/>
      <c r="UPB27"/>
      <c r="UPC27"/>
      <c r="UPD27"/>
      <c r="UPE27"/>
      <c r="UPF27"/>
      <c r="UPG27"/>
      <c r="UPH27"/>
      <c r="UPI27"/>
      <c r="UPJ27"/>
      <c r="UPK27"/>
      <c r="UPL27"/>
      <c r="UPM27"/>
      <c r="UPN27"/>
      <c r="UPO27"/>
      <c r="UPP27"/>
      <c r="UPQ27"/>
      <c r="UPR27"/>
      <c r="UPS27"/>
      <c r="UPT27"/>
      <c r="UPU27"/>
      <c r="UPV27"/>
      <c r="UPW27"/>
      <c r="UPX27"/>
      <c r="UPY27"/>
      <c r="UPZ27"/>
      <c r="UQA27"/>
      <c r="UQB27"/>
      <c r="UQC27"/>
      <c r="UQD27"/>
      <c r="UQE27"/>
      <c r="UQF27"/>
      <c r="UQG27"/>
      <c r="UQH27"/>
      <c r="UQI27"/>
      <c r="UQJ27"/>
      <c r="UQK27"/>
      <c r="UQL27"/>
      <c r="UQM27"/>
      <c r="UQN27"/>
      <c r="UQO27"/>
      <c r="UQP27"/>
      <c r="UQQ27"/>
      <c r="UQR27"/>
      <c r="UQS27"/>
      <c r="UQT27"/>
      <c r="UQU27"/>
      <c r="UQV27"/>
      <c r="UQW27"/>
      <c r="UQX27"/>
      <c r="UQY27"/>
      <c r="UQZ27"/>
      <c r="URA27"/>
      <c r="URB27"/>
      <c r="URC27"/>
      <c r="URD27"/>
      <c r="URE27"/>
      <c r="URF27"/>
      <c r="URG27"/>
      <c r="URH27"/>
      <c r="URI27"/>
      <c r="URJ27"/>
      <c r="URK27"/>
      <c r="URL27"/>
      <c r="URM27"/>
      <c r="URN27"/>
      <c r="URO27"/>
      <c r="URP27"/>
      <c r="URQ27"/>
      <c r="URR27"/>
      <c r="URS27"/>
      <c r="URT27"/>
      <c r="URU27"/>
      <c r="URV27"/>
      <c r="URW27"/>
      <c r="URX27"/>
      <c r="URY27"/>
      <c r="URZ27"/>
      <c r="USA27"/>
      <c r="USB27"/>
      <c r="USC27"/>
      <c r="USD27"/>
      <c r="USE27"/>
      <c r="USF27"/>
      <c r="USG27"/>
      <c r="USH27"/>
      <c r="USI27"/>
      <c r="USJ27"/>
      <c r="USK27"/>
      <c r="USL27"/>
      <c r="USM27"/>
      <c r="USN27"/>
      <c r="USO27"/>
      <c r="USP27"/>
      <c r="USQ27"/>
      <c r="USR27"/>
      <c r="USS27"/>
      <c r="UST27"/>
      <c r="USU27"/>
      <c r="USV27"/>
      <c r="USW27"/>
      <c r="USX27"/>
      <c r="USY27"/>
      <c r="USZ27"/>
      <c r="UTA27"/>
      <c r="UTB27"/>
      <c r="UTC27"/>
      <c r="UTD27"/>
      <c r="UTE27"/>
      <c r="UTF27"/>
      <c r="UTG27"/>
      <c r="UTH27"/>
      <c r="UTI27"/>
      <c r="UTJ27"/>
      <c r="UTK27"/>
      <c r="UTL27"/>
      <c r="UTM27"/>
      <c r="UTN27"/>
      <c r="UTO27"/>
      <c r="UTP27"/>
      <c r="UTQ27"/>
      <c r="UTR27"/>
      <c r="UTS27"/>
      <c r="UTT27"/>
      <c r="UTU27"/>
      <c r="UTV27"/>
      <c r="UTW27"/>
      <c r="UTX27"/>
      <c r="UTY27"/>
      <c r="UTZ27"/>
      <c r="UUA27"/>
      <c r="UUB27"/>
      <c r="UUC27"/>
      <c r="UUD27"/>
      <c r="UUE27"/>
      <c r="UUF27"/>
      <c r="UUG27"/>
      <c r="UUH27"/>
      <c r="UUI27"/>
      <c r="UUJ27"/>
      <c r="UUK27"/>
      <c r="UUL27"/>
      <c r="UUM27"/>
      <c r="UUN27"/>
      <c r="UUO27"/>
      <c r="UUP27"/>
      <c r="UUQ27"/>
      <c r="UUR27"/>
      <c r="UUS27"/>
      <c r="UUT27"/>
      <c r="UUU27"/>
      <c r="UUV27"/>
      <c r="UUW27"/>
      <c r="UUX27"/>
      <c r="UUY27"/>
      <c r="UUZ27"/>
      <c r="UVA27"/>
      <c r="UVB27"/>
      <c r="UVC27"/>
      <c r="UVD27"/>
      <c r="UVE27"/>
      <c r="UVF27"/>
      <c r="UVG27"/>
      <c r="UVH27"/>
      <c r="UVI27"/>
      <c r="UVJ27"/>
      <c r="UVK27"/>
      <c r="UVL27"/>
      <c r="UVM27"/>
      <c r="UVN27"/>
      <c r="UVO27"/>
      <c r="UVP27"/>
      <c r="UVQ27"/>
      <c r="UVR27"/>
      <c r="UVS27"/>
      <c r="UVT27"/>
      <c r="UVU27"/>
      <c r="UVV27"/>
      <c r="UVW27"/>
      <c r="UVX27"/>
      <c r="UVY27"/>
      <c r="UVZ27"/>
      <c r="UWA27"/>
      <c r="UWB27"/>
      <c r="UWC27"/>
      <c r="UWD27"/>
      <c r="UWE27"/>
      <c r="UWF27"/>
      <c r="UWG27"/>
      <c r="UWH27"/>
      <c r="UWI27"/>
      <c r="UWJ27"/>
      <c r="UWK27"/>
      <c r="UWL27"/>
      <c r="UWM27"/>
      <c r="UWN27"/>
      <c r="UWO27"/>
      <c r="UWP27"/>
      <c r="UWQ27"/>
      <c r="UWR27"/>
      <c r="UWS27"/>
      <c r="UWT27"/>
      <c r="UWU27"/>
      <c r="UWV27"/>
      <c r="UWW27"/>
      <c r="UWX27"/>
      <c r="UWY27"/>
      <c r="UWZ27"/>
      <c r="UXA27"/>
      <c r="UXB27"/>
      <c r="UXC27"/>
      <c r="UXD27"/>
      <c r="UXE27"/>
      <c r="UXF27"/>
      <c r="UXG27"/>
      <c r="UXH27"/>
      <c r="UXI27"/>
      <c r="UXJ27"/>
      <c r="UXK27"/>
      <c r="UXL27"/>
      <c r="UXM27"/>
      <c r="UXN27"/>
      <c r="UXO27"/>
      <c r="UXP27"/>
      <c r="UXQ27"/>
      <c r="UXR27"/>
      <c r="UXS27"/>
      <c r="UXT27"/>
      <c r="UXU27"/>
      <c r="UXV27"/>
      <c r="UXW27"/>
      <c r="UXX27"/>
      <c r="UXY27"/>
      <c r="UXZ27"/>
      <c r="UYA27"/>
      <c r="UYB27"/>
      <c r="UYC27"/>
      <c r="UYD27"/>
      <c r="UYE27"/>
      <c r="UYF27"/>
      <c r="UYG27"/>
      <c r="UYH27"/>
      <c r="UYI27"/>
      <c r="UYJ27"/>
      <c r="UYK27"/>
      <c r="UYL27"/>
      <c r="UYM27"/>
      <c r="UYN27"/>
      <c r="UYO27"/>
      <c r="UYP27"/>
      <c r="UYQ27"/>
      <c r="UYR27"/>
      <c r="UYS27"/>
      <c r="UYT27"/>
      <c r="UYU27"/>
      <c r="UYV27"/>
      <c r="UYW27"/>
      <c r="UYX27"/>
      <c r="UYY27"/>
      <c r="UYZ27"/>
      <c r="UZA27"/>
      <c r="UZB27"/>
      <c r="UZC27"/>
      <c r="UZD27"/>
      <c r="UZE27"/>
      <c r="UZF27"/>
      <c r="UZG27"/>
      <c r="UZH27"/>
      <c r="UZI27"/>
      <c r="UZJ27"/>
      <c r="UZK27"/>
      <c r="UZL27"/>
      <c r="UZM27"/>
      <c r="UZN27"/>
      <c r="UZO27"/>
      <c r="UZP27"/>
      <c r="UZQ27"/>
      <c r="UZR27"/>
      <c r="UZS27"/>
      <c r="UZT27"/>
      <c r="UZU27"/>
      <c r="UZV27"/>
      <c r="UZW27"/>
      <c r="UZX27"/>
      <c r="UZY27"/>
      <c r="UZZ27"/>
      <c r="VAA27"/>
      <c r="VAB27"/>
      <c r="VAC27"/>
      <c r="VAD27"/>
      <c r="VAE27"/>
      <c r="VAF27"/>
      <c r="VAG27"/>
      <c r="VAH27"/>
      <c r="VAI27"/>
      <c r="VAJ27"/>
      <c r="VAK27"/>
      <c r="VAL27"/>
      <c r="VAM27"/>
      <c r="VAN27"/>
      <c r="VAO27"/>
      <c r="VAP27"/>
      <c r="VAQ27"/>
      <c r="VAR27"/>
      <c r="VAS27"/>
      <c r="VAT27"/>
      <c r="VAU27"/>
      <c r="VAV27"/>
      <c r="VAW27"/>
      <c r="VAX27"/>
      <c r="VAY27"/>
      <c r="VAZ27"/>
      <c r="VBA27"/>
      <c r="VBB27"/>
      <c r="VBC27"/>
      <c r="VBD27"/>
      <c r="VBE27"/>
      <c r="VBF27"/>
      <c r="VBG27"/>
      <c r="VBH27"/>
      <c r="VBI27"/>
      <c r="VBJ27"/>
      <c r="VBK27"/>
      <c r="VBL27"/>
      <c r="VBM27"/>
      <c r="VBN27"/>
      <c r="VBO27"/>
      <c r="VBP27"/>
      <c r="VBQ27"/>
      <c r="VBR27"/>
      <c r="VBS27"/>
      <c r="VBT27"/>
      <c r="VBU27"/>
      <c r="VBV27"/>
      <c r="VBW27"/>
      <c r="VBX27"/>
      <c r="VBY27"/>
      <c r="VBZ27"/>
      <c r="VCA27"/>
      <c r="VCB27"/>
      <c r="VCC27"/>
      <c r="VCD27"/>
      <c r="VCE27"/>
      <c r="VCF27"/>
      <c r="VCG27"/>
      <c r="VCH27"/>
      <c r="VCI27"/>
      <c r="VCJ27"/>
      <c r="VCK27"/>
      <c r="VCL27"/>
      <c r="VCM27"/>
      <c r="VCN27"/>
      <c r="VCO27"/>
      <c r="VCP27"/>
      <c r="VCQ27"/>
      <c r="VCR27"/>
      <c r="VCS27"/>
      <c r="VCT27"/>
      <c r="VCU27"/>
      <c r="VCV27"/>
      <c r="VCW27"/>
      <c r="VCX27"/>
      <c r="VCY27"/>
      <c r="VCZ27"/>
      <c r="VDA27"/>
      <c r="VDB27"/>
      <c r="VDC27"/>
      <c r="VDD27"/>
      <c r="VDE27"/>
      <c r="VDF27"/>
      <c r="VDG27"/>
      <c r="VDH27"/>
      <c r="VDI27"/>
      <c r="VDJ27"/>
      <c r="VDK27"/>
      <c r="VDL27"/>
      <c r="VDM27"/>
      <c r="VDN27"/>
      <c r="VDO27"/>
      <c r="VDP27"/>
      <c r="VDQ27"/>
      <c r="VDR27"/>
      <c r="VDS27"/>
      <c r="VDT27"/>
      <c r="VDU27"/>
      <c r="VDV27"/>
      <c r="VDW27"/>
      <c r="VDX27"/>
      <c r="VDY27"/>
      <c r="VDZ27"/>
      <c r="VEA27"/>
      <c r="VEB27"/>
      <c r="VEC27"/>
      <c r="VED27"/>
      <c r="VEE27"/>
      <c r="VEF27"/>
      <c r="VEG27"/>
      <c r="VEH27"/>
      <c r="VEI27"/>
      <c r="VEJ27"/>
      <c r="VEK27"/>
      <c r="VEL27"/>
      <c r="VEM27"/>
      <c r="VEN27"/>
      <c r="VEO27"/>
      <c r="VEP27"/>
      <c r="VEQ27"/>
      <c r="VER27"/>
      <c r="VES27"/>
      <c r="VET27"/>
      <c r="VEU27"/>
      <c r="VEV27"/>
      <c r="VEW27"/>
      <c r="VEX27"/>
      <c r="VEY27"/>
      <c r="VEZ27"/>
      <c r="VFA27"/>
      <c r="VFB27"/>
      <c r="VFC27"/>
      <c r="VFD27"/>
      <c r="VFE27"/>
      <c r="VFF27"/>
      <c r="VFG27"/>
      <c r="VFH27"/>
      <c r="VFI27"/>
      <c r="VFJ27"/>
      <c r="VFK27"/>
      <c r="VFL27"/>
      <c r="VFM27"/>
      <c r="VFN27"/>
      <c r="VFO27"/>
      <c r="VFP27"/>
      <c r="VFQ27"/>
      <c r="VFR27"/>
      <c r="VFS27"/>
      <c r="VFT27"/>
      <c r="VFU27"/>
      <c r="VFV27"/>
      <c r="VFW27"/>
      <c r="VFX27"/>
      <c r="VFY27"/>
      <c r="VFZ27"/>
      <c r="VGA27"/>
      <c r="VGB27"/>
      <c r="VGC27"/>
      <c r="VGD27"/>
      <c r="VGE27"/>
      <c r="VGF27"/>
      <c r="VGG27"/>
      <c r="VGH27"/>
      <c r="VGI27"/>
      <c r="VGJ27"/>
      <c r="VGK27"/>
      <c r="VGL27"/>
      <c r="VGM27"/>
      <c r="VGN27"/>
      <c r="VGO27"/>
      <c r="VGP27"/>
      <c r="VGQ27"/>
      <c r="VGR27"/>
      <c r="VGS27"/>
      <c r="VGT27"/>
      <c r="VGU27"/>
      <c r="VGV27"/>
      <c r="VGW27"/>
      <c r="VGX27"/>
      <c r="VGY27"/>
      <c r="VGZ27"/>
      <c r="VHA27"/>
      <c r="VHB27"/>
      <c r="VHC27"/>
      <c r="VHD27"/>
      <c r="VHE27"/>
      <c r="VHF27"/>
      <c r="VHG27"/>
      <c r="VHH27"/>
      <c r="VHI27"/>
      <c r="VHJ27"/>
      <c r="VHK27"/>
      <c r="VHL27"/>
      <c r="VHM27"/>
      <c r="VHN27"/>
      <c r="VHO27"/>
      <c r="VHP27"/>
      <c r="VHQ27"/>
      <c r="VHR27"/>
      <c r="VHS27"/>
      <c r="VHT27"/>
      <c r="VHU27"/>
      <c r="VHV27"/>
      <c r="VHW27"/>
      <c r="VHX27"/>
      <c r="VHY27"/>
      <c r="VHZ27"/>
      <c r="VIA27"/>
      <c r="VIB27"/>
      <c r="VIC27"/>
      <c r="VID27"/>
      <c r="VIE27"/>
      <c r="VIF27"/>
      <c r="VIG27"/>
      <c r="VIH27"/>
      <c r="VII27"/>
      <c r="VIJ27"/>
      <c r="VIK27"/>
      <c r="VIL27"/>
      <c r="VIM27"/>
      <c r="VIN27"/>
      <c r="VIO27"/>
      <c r="VIP27"/>
      <c r="VIQ27"/>
      <c r="VIR27"/>
      <c r="VIS27"/>
      <c r="VIT27"/>
      <c r="VIU27"/>
      <c r="VIV27"/>
      <c r="VIW27"/>
      <c r="VIX27"/>
      <c r="VIY27"/>
      <c r="VIZ27"/>
      <c r="VJA27"/>
      <c r="VJB27"/>
      <c r="VJC27"/>
      <c r="VJD27"/>
      <c r="VJE27"/>
      <c r="VJF27"/>
      <c r="VJG27"/>
      <c r="VJH27"/>
      <c r="VJI27"/>
      <c r="VJJ27"/>
      <c r="VJK27"/>
      <c r="VJL27"/>
      <c r="VJM27"/>
      <c r="VJN27"/>
      <c r="VJO27"/>
      <c r="VJP27"/>
      <c r="VJQ27"/>
      <c r="VJR27"/>
      <c r="VJS27"/>
      <c r="VJT27"/>
      <c r="VJU27"/>
      <c r="VJV27"/>
      <c r="VJW27"/>
      <c r="VJX27"/>
      <c r="VJY27"/>
      <c r="VJZ27"/>
      <c r="VKA27"/>
      <c r="VKB27"/>
      <c r="VKC27"/>
      <c r="VKD27"/>
      <c r="VKE27"/>
      <c r="VKF27"/>
      <c r="VKG27"/>
      <c r="VKH27"/>
      <c r="VKI27"/>
      <c r="VKJ27"/>
      <c r="VKK27"/>
      <c r="VKL27"/>
      <c r="VKM27"/>
      <c r="VKN27"/>
      <c r="VKO27"/>
      <c r="VKP27"/>
      <c r="VKQ27"/>
      <c r="VKR27"/>
      <c r="VKS27"/>
      <c r="VKT27"/>
      <c r="VKU27"/>
      <c r="VKV27"/>
      <c r="VKW27"/>
      <c r="VKX27"/>
      <c r="VKY27"/>
      <c r="VKZ27"/>
      <c r="VLA27"/>
      <c r="VLB27"/>
      <c r="VLC27"/>
      <c r="VLD27"/>
      <c r="VLE27"/>
      <c r="VLF27"/>
      <c r="VLG27"/>
      <c r="VLH27"/>
      <c r="VLI27"/>
      <c r="VLJ27"/>
      <c r="VLK27"/>
      <c r="VLL27"/>
      <c r="VLM27"/>
      <c r="VLN27"/>
      <c r="VLO27"/>
      <c r="VLP27"/>
      <c r="VLQ27"/>
      <c r="VLR27"/>
      <c r="VLS27"/>
      <c r="VLT27"/>
      <c r="VLU27"/>
      <c r="VLV27"/>
      <c r="VLW27"/>
      <c r="VLX27"/>
      <c r="VLY27"/>
      <c r="VLZ27"/>
      <c r="VMA27"/>
      <c r="VMB27"/>
      <c r="VMC27"/>
      <c r="VMD27"/>
      <c r="VME27"/>
      <c r="VMF27"/>
      <c r="VMG27"/>
      <c r="VMH27"/>
      <c r="VMI27"/>
      <c r="VMJ27"/>
      <c r="VMK27"/>
      <c r="VML27"/>
      <c r="VMM27"/>
      <c r="VMN27"/>
      <c r="VMO27"/>
      <c r="VMP27"/>
      <c r="VMQ27"/>
      <c r="VMR27"/>
      <c r="VMS27"/>
      <c r="VMT27"/>
      <c r="VMU27"/>
      <c r="VMV27"/>
      <c r="VMW27"/>
      <c r="VMX27"/>
      <c r="VMY27"/>
      <c r="VMZ27"/>
      <c r="VNA27"/>
      <c r="VNB27"/>
      <c r="VNC27"/>
      <c r="VND27"/>
      <c r="VNE27"/>
      <c r="VNF27"/>
      <c r="VNG27"/>
      <c r="VNH27"/>
      <c r="VNI27"/>
      <c r="VNJ27"/>
      <c r="VNK27"/>
      <c r="VNL27"/>
      <c r="VNM27"/>
      <c r="VNN27"/>
      <c r="VNO27"/>
      <c r="VNP27"/>
      <c r="VNQ27"/>
      <c r="VNR27"/>
      <c r="VNS27"/>
      <c r="VNT27"/>
      <c r="VNU27"/>
      <c r="VNV27"/>
      <c r="VNW27"/>
      <c r="VNX27"/>
      <c r="VNY27"/>
      <c r="VNZ27"/>
      <c r="VOA27"/>
      <c r="VOB27"/>
      <c r="VOC27"/>
      <c r="VOD27"/>
      <c r="VOE27"/>
      <c r="VOF27"/>
      <c r="VOG27"/>
      <c r="VOH27"/>
      <c r="VOI27"/>
      <c r="VOJ27"/>
      <c r="VOK27"/>
      <c r="VOL27"/>
      <c r="VOM27"/>
      <c r="VON27"/>
      <c r="VOO27"/>
      <c r="VOP27"/>
      <c r="VOQ27"/>
      <c r="VOR27"/>
      <c r="VOS27"/>
      <c r="VOT27"/>
      <c r="VOU27"/>
      <c r="VOV27"/>
      <c r="VOW27"/>
      <c r="VOX27"/>
      <c r="VOY27"/>
      <c r="VOZ27"/>
      <c r="VPA27"/>
      <c r="VPB27"/>
      <c r="VPC27"/>
      <c r="VPD27"/>
      <c r="VPE27"/>
      <c r="VPF27"/>
      <c r="VPG27"/>
      <c r="VPH27"/>
      <c r="VPI27"/>
      <c r="VPJ27"/>
      <c r="VPK27"/>
      <c r="VPL27"/>
      <c r="VPM27"/>
      <c r="VPN27"/>
      <c r="VPO27"/>
      <c r="VPP27"/>
      <c r="VPQ27"/>
      <c r="VPR27"/>
      <c r="VPS27"/>
      <c r="VPT27"/>
      <c r="VPU27"/>
      <c r="VPV27"/>
      <c r="VPW27"/>
      <c r="VPX27"/>
      <c r="VPY27"/>
      <c r="VPZ27"/>
      <c r="VQA27"/>
      <c r="VQB27"/>
      <c r="VQC27"/>
      <c r="VQD27"/>
      <c r="VQE27"/>
      <c r="VQF27"/>
      <c r="VQG27"/>
      <c r="VQH27"/>
      <c r="VQI27"/>
      <c r="VQJ27"/>
      <c r="VQK27"/>
      <c r="VQL27"/>
      <c r="VQM27"/>
      <c r="VQN27"/>
      <c r="VQO27"/>
      <c r="VQP27"/>
      <c r="VQQ27"/>
      <c r="VQR27"/>
      <c r="VQS27"/>
      <c r="VQT27"/>
      <c r="VQU27"/>
      <c r="VQV27"/>
      <c r="VQW27"/>
      <c r="VQX27"/>
      <c r="VQY27"/>
      <c r="VQZ27"/>
      <c r="VRA27"/>
      <c r="VRB27"/>
      <c r="VRC27"/>
      <c r="VRD27"/>
      <c r="VRE27"/>
      <c r="VRF27"/>
      <c r="VRG27"/>
      <c r="VRH27"/>
      <c r="VRI27"/>
      <c r="VRJ27"/>
      <c r="VRK27"/>
      <c r="VRL27"/>
      <c r="VRM27"/>
      <c r="VRN27"/>
      <c r="VRO27"/>
      <c r="VRP27"/>
      <c r="VRQ27"/>
      <c r="VRR27"/>
      <c r="VRS27"/>
      <c r="VRT27"/>
      <c r="VRU27"/>
      <c r="VRV27"/>
      <c r="VRW27"/>
      <c r="VRX27"/>
      <c r="VRY27"/>
      <c r="VRZ27"/>
      <c r="VSA27"/>
      <c r="VSB27"/>
      <c r="VSC27"/>
      <c r="VSD27"/>
      <c r="VSE27"/>
      <c r="VSF27"/>
      <c r="VSG27"/>
      <c r="VSH27"/>
      <c r="VSI27"/>
      <c r="VSJ27"/>
      <c r="VSK27"/>
      <c r="VSL27"/>
      <c r="VSM27"/>
      <c r="VSN27"/>
      <c r="VSO27"/>
      <c r="VSP27"/>
      <c r="VSQ27"/>
      <c r="VSR27"/>
      <c r="VSS27"/>
      <c r="VST27"/>
      <c r="VSU27"/>
      <c r="VSV27"/>
      <c r="VSW27"/>
      <c r="VSX27"/>
      <c r="VSY27"/>
      <c r="VSZ27"/>
      <c r="VTA27"/>
      <c r="VTB27"/>
      <c r="VTC27"/>
      <c r="VTD27"/>
      <c r="VTE27"/>
      <c r="VTF27"/>
      <c r="VTG27"/>
      <c r="VTH27"/>
      <c r="VTI27"/>
      <c r="VTJ27"/>
      <c r="VTK27"/>
      <c r="VTL27"/>
      <c r="VTM27"/>
      <c r="VTN27"/>
      <c r="VTO27"/>
      <c r="VTP27"/>
      <c r="VTQ27"/>
      <c r="VTR27"/>
      <c r="VTS27"/>
      <c r="VTT27"/>
      <c r="VTU27"/>
      <c r="VTV27"/>
      <c r="VTW27"/>
      <c r="VTX27"/>
      <c r="VTY27"/>
      <c r="VTZ27"/>
      <c r="VUA27"/>
      <c r="VUB27"/>
      <c r="VUC27"/>
      <c r="VUD27"/>
      <c r="VUE27"/>
      <c r="VUF27"/>
      <c r="VUG27"/>
      <c r="VUH27"/>
      <c r="VUI27"/>
      <c r="VUJ27"/>
      <c r="VUK27"/>
      <c r="VUL27"/>
      <c r="VUM27"/>
      <c r="VUN27"/>
      <c r="VUO27"/>
      <c r="VUP27"/>
      <c r="VUQ27"/>
      <c r="VUR27"/>
      <c r="VUS27"/>
      <c r="VUT27"/>
      <c r="VUU27"/>
      <c r="VUV27"/>
      <c r="VUW27"/>
      <c r="VUX27"/>
      <c r="VUY27"/>
      <c r="VUZ27"/>
      <c r="VVA27"/>
      <c r="VVB27"/>
      <c r="VVC27"/>
      <c r="VVD27"/>
      <c r="VVE27"/>
      <c r="VVF27"/>
      <c r="VVG27"/>
      <c r="VVH27"/>
      <c r="VVI27"/>
      <c r="VVJ27"/>
      <c r="VVK27"/>
      <c r="VVL27"/>
      <c r="VVM27"/>
      <c r="VVN27"/>
      <c r="VVO27"/>
      <c r="VVP27"/>
      <c r="VVQ27"/>
      <c r="VVR27"/>
      <c r="VVS27"/>
      <c r="VVT27"/>
      <c r="VVU27"/>
      <c r="VVV27"/>
      <c r="VVW27"/>
      <c r="VVX27"/>
      <c r="VVY27"/>
      <c r="VVZ27"/>
      <c r="VWA27"/>
      <c r="VWB27"/>
      <c r="VWC27"/>
      <c r="VWD27"/>
      <c r="VWE27"/>
      <c r="VWF27"/>
      <c r="VWG27"/>
      <c r="VWH27"/>
      <c r="VWI27"/>
      <c r="VWJ27"/>
      <c r="VWK27"/>
      <c r="VWL27"/>
      <c r="VWM27"/>
      <c r="VWN27"/>
      <c r="VWO27"/>
      <c r="VWP27"/>
      <c r="VWQ27"/>
      <c r="VWR27"/>
      <c r="VWS27"/>
      <c r="VWT27"/>
      <c r="VWU27"/>
      <c r="VWV27"/>
      <c r="VWW27"/>
      <c r="VWX27"/>
      <c r="VWY27"/>
      <c r="VWZ27"/>
      <c r="VXA27"/>
      <c r="VXB27"/>
      <c r="VXC27"/>
      <c r="VXD27"/>
      <c r="VXE27"/>
      <c r="VXF27"/>
      <c r="VXG27"/>
      <c r="VXH27"/>
      <c r="VXI27"/>
      <c r="VXJ27"/>
      <c r="VXK27"/>
      <c r="VXL27"/>
      <c r="VXM27"/>
      <c r="VXN27"/>
      <c r="VXO27"/>
      <c r="VXP27"/>
      <c r="VXQ27"/>
      <c r="VXR27"/>
      <c r="VXS27"/>
      <c r="VXT27"/>
      <c r="VXU27"/>
      <c r="VXV27"/>
      <c r="VXW27"/>
      <c r="VXX27"/>
      <c r="VXY27"/>
      <c r="VXZ27"/>
      <c r="VYA27"/>
      <c r="VYB27"/>
      <c r="VYC27"/>
      <c r="VYD27"/>
      <c r="VYE27"/>
      <c r="VYF27"/>
      <c r="VYG27"/>
      <c r="VYH27"/>
      <c r="VYI27"/>
      <c r="VYJ27"/>
      <c r="VYK27"/>
      <c r="VYL27"/>
      <c r="VYM27"/>
      <c r="VYN27"/>
      <c r="VYO27"/>
      <c r="VYP27"/>
      <c r="VYQ27"/>
      <c r="VYR27"/>
      <c r="VYS27"/>
      <c r="VYT27"/>
      <c r="VYU27"/>
      <c r="VYV27"/>
      <c r="VYW27"/>
      <c r="VYX27"/>
      <c r="VYY27"/>
      <c r="VYZ27"/>
      <c r="VZA27"/>
      <c r="VZB27"/>
      <c r="VZC27"/>
      <c r="VZD27"/>
      <c r="VZE27"/>
      <c r="VZF27"/>
      <c r="VZG27"/>
      <c r="VZH27"/>
      <c r="VZI27"/>
      <c r="VZJ27"/>
      <c r="VZK27"/>
      <c r="VZL27"/>
      <c r="VZM27"/>
      <c r="VZN27"/>
      <c r="VZO27"/>
      <c r="VZP27"/>
      <c r="VZQ27"/>
      <c r="VZR27"/>
      <c r="VZS27"/>
      <c r="VZT27"/>
      <c r="VZU27"/>
      <c r="VZV27"/>
      <c r="VZW27"/>
      <c r="VZX27"/>
      <c r="VZY27"/>
      <c r="VZZ27"/>
      <c r="WAA27"/>
      <c r="WAB27"/>
      <c r="WAC27"/>
      <c r="WAD27"/>
      <c r="WAE27"/>
      <c r="WAF27"/>
      <c r="WAG27"/>
      <c r="WAH27"/>
      <c r="WAI27"/>
      <c r="WAJ27"/>
      <c r="WAK27"/>
      <c r="WAL27"/>
      <c r="WAM27"/>
      <c r="WAN27"/>
      <c r="WAO27"/>
      <c r="WAP27"/>
      <c r="WAQ27"/>
      <c r="WAR27"/>
      <c r="WAS27"/>
      <c r="WAT27"/>
      <c r="WAU27"/>
      <c r="WAV27"/>
      <c r="WAW27"/>
      <c r="WAX27"/>
      <c r="WAY27"/>
      <c r="WAZ27"/>
      <c r="WBA27"/>
      <c r="WBB27"/>
      <c r="WBC27"/>
      <c r="WBD27"/>
      <c r="WBE27"/>
      <c r="WBF27"/>
      <c r="WBG27"/>
      <c r="WBH27"/>
      <c r="WBI27"/>
      <c r="WBJ27"/>
      <c r="WBK27"/>
      <c r="WBL27"/>
      <c r="WBM27"/>
      <c r="WBN27"/>
      <c r="WBO27"/>
      <c r="WBP27"/>
      <c r="WBQ27"/>
      <c r="WBR27"/>
      <c r="WBS27"/>
      <c r="WBT27"/>
      <c r="WBU27"/>
      <c r="WBV27"/>
      <c r="WBW27"/>
      <c r="WBX27"/>
      <c r="WBY27"/>
      <c r="WBZ27"/>
      <c r="WCA27"/>
      <c r="WCB27"/>
      <c r="WCC27"/>
      <c r="WCD27"/>
      <c r="WCE27"/>
      <c r="WCF27"/>
      <c r="WCG27"/>
      <c r="WCH27"/>
      <c r="WCI27"/>
      <c r="WCJ27"/>
      <c r="WCK27"/>
      <c r="WCL27"/>
      <c r="WCM27"/>
      <c r="WCN27"/>
      <c r="WCO27"/>
      <c r="WCP27"/>
      <c r="WCQ27"/>
      <c r="WCR27"/>
      <c r="WCS27"/>
      <c r="WCT27"/>
      <c r="WCU27"/>
      <c r="WCV27"/>
      <c r="WCW27"/>
      <c r="WCX27"/>
      <c r="WCY27"/>
      <c r="WCZ27"/>
      <c r="WDA27"/>
      <c r="WDB27"/>
      <c r="WDC27"/>
      <c r="WDD27"/>
      <c r="WDE27"/>
      <c r="WDF27"/>
      <c r="WDG27"/>
      <c r="WDH27"/>
      <c r="WDI27"/>
      <c r="WDJ27"/>
      <c r="WDK27"/>
      <c r="WDL27"/>
      <c r="WDM27"/>
      <c r="WDN27"/>
      <c r="WDO27"/>
      <c r="WDP27"/>
      <c r="WDQ27"/>
      <c r="WDR27"/>
      <c r="WDS27"/>
      <c r="WDT27"/>
      <c r="WDU27"/>
      <c r="WDV27"/>
      <c r="WDW27"/>
      <c r="WDX27"/>
      <c r="WDY27"/>
      <c r="WDZ27"/>
      <c r="WEA27"/>
      <c r="WEB27"/>
      <c r="WEC27"/>
      <c r="WED27"/>
      <c r="WEE27"/>
      <c r="WEF27"/>
      <c r="WEG27"/>
      <c r="WEH27"/>
      <c r="WEI27"/>
      <c r="WEJ27"/>
      <c r="WEK27"/>
      <c r="WEL27"/>
      <c r="WEM27"/>
      <c r="WEN27"/>
      <c r="WEO27"/>
      <c r="WEP27"/>
      <c r="WEQ27"/>
      <c r="WER27"/>
      <c r="WES27"/>
      <c r="WET27"/>
      <c r="WEU27"/>
      <c r="WEV27"/>
      <c r="WEW27"/>
      <c r="WEX27"/>
      <c r="WEY27"/>
      <c r="WEZ27"/>
      <c r="WFA27"/>
      <c r="WFB27"/>
      <c r="WFC27"/>
      <c r="WFD27"/>
      <c r="WFE27"/>
      <c r="WFF27"/>
      <c r="WFG27"/>
      <c r="WFH27"/>
      <c r="WFI27"/>
      <c r="WFJ27"/>
      <c r="WFK27"/>
      <c r="WFL27"/>
      <c r="WFM27"/>
      <c r="WFN27"/>
      <c r="WFO27"/>
      <c r="WFP27"/>
      <c r="WFQ27"/>
      <c r="WFR27"/>
      <c r="WFS27"/>
      <c r="WFT27"/>
      <c r="WFU27"/>
      <c r="WFV27"/>
      <c r="WFW27"/>
      <c r="WFX27"/>
      <c r="WFY27"/>
      <c r="WFZ27"/>
      <c r="WGA27"/>
      <c r="WGB27"/>
      <c r="WGC27"/>
      <c r="WGD27"/>
      <c r="WGE27"/>
      <c r="WGF27"/>
      <c r="WGG27"/>
      <c r="WGH27"/>
      <c r="WGI27"/>
      <c r="WGJ27"/>
      <c r="WGK27"/>
      <c r="WGL27"/>
      <c r="WGM27"/>
      <c r="WGN27"/>
      <c r="WGO27"/>
      <c r="WGP27"/>
      <c r="WGQ27"/>
      <c r="WGR27"/>
      <c r="WGS27"/>
      <c r="WGT27"/>
      <c r="WGU27"/>
      <c r="WGV27"/>
      <c r="WGW27"/>
      <c r="WGX27"/>
      <c r="WGY27"/>
      <c r="WGZ27"/>
      <c r="WHA27"/>
      <c r="WHB27"/>
      <c r="WHC27"/>
      <c r="WHD27"/>
      <c r="WHE27"/>
      <c r="WHF27"/>
      <c r="WHG27"/>
      <c r="WHH27"/>
      <c r="WHI27"/>
      <c r="WHJ27"/>
      <c r="WHK27"/>
      <c r="WHL27"/>
      <c r="WHM27"/>
      <c r="WHN27"/>
      <c r="WHO27"/>
      <c r="WHP27"/>
      <c r="WHQ27"/>
      <c r="WHR27"/>
      <c r="WHS27"/>
      <c r="WHT27"/>
      <c r="WHU27"/>
      <c r="WHV27"/>
      <c r="WHW27"/>
      <c r="WHX27"/>
      <c r="WHY27"/>
      <c r="WHZ27"/>
      <c r="WIA27"/>
      <c r="WIB27"/>
      <c r="WIC27"/>
      <c r="WID27"/>
      <c r="WIE27"/>
      <c r="WIF27"/>
      <c r="WIG27"/>
      <c r="WIH27"/>
      <c r="WII27"/>
      <c r="WIJ27"/>
      <c r="WIK27"/>
      <c r="WIL27"/>
      <c r="WIM27"/>
      <c r="WIN27"/>
      <c r="WIO27"/>
      <c r="WIP27"/>
      <c r="WIQ27"/>
      <c r="WIR27"/>
      <c r="WIS27"/>
      <c r="WIT27"/>
      <c r="WIU27"/>
      <c r="WIV27"/>
      <c r="WIW27"/>
      <c r="WIX27"/>
      <c r="WIY27"/>
      <c r="WIZ27"/>
      <c r="WJA27"/>
      <c r="WJB27"/>
      <c r="WJC27"/>
      <c r="WJD27"/>
      <c r="WJE27"/>
      <c r="WJF27"/>
      <c r="WJG27"/>
      <c r="WJH27"/>
      <c r="WJI27"/>
      <c r="WJJ27"/>
      <c r="WJK27"/>
      <c r="WJL27"/>
      <c r="WJM27"/>
      <c r="WJN27"/>
      <c r="WJO27"/>
      <c r="WJP27"/>
      <c r="WJQ27"/>
      <c r="WJR27"/>
      <c r="WJS27"/>
      <c r="WJT27"/>
      <c r="WJU27"/>
      <c r="WJV27"/>
      <c r="WJW27"/>
      <c r="WJX27"/>
      <c r="WJY27"/>
      <c r="WJZ27"/>
      <c r="WKA27"/>
      <c r="WKB27"/>
      <c r="WKC27"/>
      <c r="WKD27"/>
      <c r="WKE27"/>
      <c r="WKF27"/>
      <c r="WKG27"/>
      <c r="WKH27"/>
      <c r="WKI27"/>
      <c r="WKJ27"/>
      <c r="WKK27"/>
      <c r="WKL27"/>
      <c r="WKM27"/>
      <c r="WKN27"/>
      <c r="WKO27"/>
      <c r="WKP27"/>
      <c r="WKQ27"/>
      <c r="WKR27"/>
      <c r="WKS27"/>
      <c r="WKT27"/>
      <c r="WKU27"/>
      <c r="WKV27"/>
      <c r="WKW27"/>
      <c r="WKX27"/>
      <c r="WKY27"/>
      <c r="WKZ27"/>
      <c r="WLA27"/>
      <c r="WLB27"/>
      <c r="WLC27"/>
      <c r="WLD27"/>
      <c r="WLE27"/>
      <c r="WLF27"/>
      <c r="WLG27"/>
      <c r="WLH27"/>
      <c r="WLI27"/>
      <c r="WLJ27"/>
      <c r="WLK27"/>
      <c r="WLL27"/>
      <c r="WLM27"/>
      <c r="WLN27"/>
      <c r="WLO27"/>
      <c r="WLP27"/>
      <c r="WLQ27"/>
      <c r="WLR27"/>
      <c r="WLS27"/>
      <c r="WLT27"/>
      <c r="WLU27"/>
      <c r="WLV27"/>
      <c r="WLW27"/>
      <c r="WLX27"/>
      <c r="WLY27"/>
      <c r="WLZ27"/>
      <c r="WMA27"/>
      <c r="WMB27"/>
      <c r="WMC27"/>
      <c r="WMD27"/>
      <c r="WME27"/>
      <c r="WMF27"/>
      <c r="WMG27"/>
      <c r="WMH27"/>
      <c r="WMI27"/>
      <c r="WMJ27"/>
      <c r="WMK27"/>
      <c r="WML27"/>
      <c r="WMM27"/>
      <c r="WMN27"/>
      <c r="WMO27"/>
      <c r="WMP27"/>
      <c r="WMQ27"/>
      <c r="WMR27"/>
      <c r="WMS27"/>
      <c r="WMT27"/>
      <c r="WMU27"/>
      <c r="WMV27"/>
      <c r="WMW27"/>
      <c r="WMX27"/>
      <c r="WMY27"/>
      <c r="WMZ27"/>
      <c r="WNA27"/>
      <c r="WNB27"/>
      <c r="WNC27"/>
      <c r="WND27"/>
      <c r="WNE27"/>
      <c r="WNF27"/>
      <c r="WNG27"/>
      <c r="WNH27"/>
      <c r="WNI27"/>
      <c r="WNJ27"/>
      <c r="WNK27"/>
      <c r="WNL27"/>
      <c r="WNM27"/>
      <c r="WNN27"/>
      <c r="WNO27"/>
      <c r="WNP27"/>
      <c r="WNQ27"/>
      <c r="WNR27"/>
      <c r="WNS27"/>
      <c r="WNT27"/>
      <c r="WNU27"/>
      <c r="WNV27"/>
      <c r="WNW27"/>
      <c r="WNX27"/>
      <c r="WNY27"/>
      <c r="WNZ27"/>
      <c r="WOA27"/>
      <c r="WOB27"/>
      <c r="WOC27"/>
      <c r="WOD27"/>
      <c r="WOE27"/>
      <c r="WOF27"/>
      <c r="WOG27"/>
      <c r="WOH27"/>
      <c r="WOI27"/>
      <c r="WOJ27"/>
      <c r="WOK27"/>
      <c r="WOL27"/>
      <c r="WOM27"/>
      <c r="WON27"/>
      <c r="WOO27"/>
      <c r="WOP27"/>
      <c r="WOQ27"/>
      <c r="WOR27"/>
      <c r="WOS27"/>
      <c r="WOT27"/>
      <c r="WOU27"/>
      <c r="WOV27"/>
      <c r="WOW27"/>
      <c r="WOX27"/>
      <c r="WOY27"/>
      <c r="WOZ27"/>
      <c r="WPA27"/>
      <c r="WPB27"/>
      <c r="WPC27"/>
      <c r="WPD27"/>
      <c r="WPE27"/>
      <c r="WPF27"/>
      <c r="WPG27"/>
      <c r="WPH27"/>
      <c r="WPI27"/>
      <c r="WPJ27"/>
      <c r="WPK27"/>
      <c r="WPL27"/>
      <c r="WPM27"/>
      <c r="WPN27"/>
      <c r="WPO27"/>
      <c r="WPP27"/>
      <c r="WPQ27"/>
      <c r="WPR27"/>
      <c r="WPS27"/>
      <c r="WPT27"/>
      <c r="WPU27"/>
      <c r="WPV27"/>
      <c r="WPW27"/>
      <c r="WPX27"/>
      <c r="WPY27"/>
      <c r="WPZ27"/>
      <c r="WQA27"/>
      <c r="WQB27"/>
      <c r="WQC27"/>
      <c r="WQD27"/>
      <c r="WQE27"/>
      <c r="WQF27"/>
      <c r="WQG27"/>
      <c r="WQH27"/>
      <c r="WQI27"/>
      <c r="WQJ27"/>
      <c r="WQK27"/>
      <c r="WQL27"/>
      <c r="WQM27"/>
      <c r="WQN27"/>
      <c r="WQO27"/>
      <c r="WQP27"/>
      <c r="WQQ27"/>
      <c r="WQR27"/>
      <c r="WQS27"/>
      <c r="WQT27"/>
      <c r="WQU27"/>
      <c r="WQV27"/>
      <c r="WQW27"/>
      <c r="WQX27"/>
      <c r="WQY27"/>
      <c r="WQZ27"/>
      <c r="WRA27"/>
      <c r="WRB27"/>
      <c r="WRC27"/>
      <c r="WRD27"/>
      <c r="WRE27"/>
      <c r="WRF27"/>
      <c r="WRG27"/>
      <c r="WRH27"/>
      <c r="WRI27"/>
      <c r="WRJ27"/>
      <c r="WRK27"/>
      <c r="WRL27"/>
      <c r="WRM27"/>
      <c r="WRN27"/>
      <c r="WRO27"/>
      <c r="WRP27"/>
      <c r="WRQ27"/>
      <c r="WRR27"/>
      <c r="WRS27"/>
      <c r="WRT27"/>
      <c r="WRU27"/>
      <c r="WRV27"/>
      <c r="WRW27"/>
      <c r="WRX27"/>
      <c r="WRY27"/>
      <c r="WRZ27"/>
      <c r="WSA27"/>
      <c r="WSB27"/>
      <c r="WSC27"/>
      <c r="WSD27"/>
      <c r="WSE27"/>
      <c r="WSF27"/>
      <c r="WSG27"/>
      <c r="WSH27"/>
      <c r="WSI27"/>
      <c r="WSJ27"/>
      <c r="WSK27"/>
      <c r="WSL27"/>
      <c r="WSM27"/>
      <c r="WSN27"/>
      <c r="WSO27"/>
      <c r="WSP27"/>
      <c r="WSQ27"/>
      <c r="WSR27"/>
      <c r="WSS27"/>
      <c r="WST27"/>
      <c r="WSU27"/>
      <c r="WSV27"/>
      <c r="WSW27"/>
      <c r="WSX27"/>
      <c r="WSY27"/>
      <c r="WSZ27"/>
      <c r="WTA27"/>
      <c r="WTB27"/>
      <c r="WTC27"/>
      <c r="WTD27"/>
      <c r="WTE27"/>
      <c r="WTF27"/>
      <c r="WTG27"/>
      <c r="WTH27"/>
      <c r="WTI27"/>
      <c r="WTJ27"/>
      <c r="WTK27"/>
      <c r="WTL27"/>
      <c r="WTM27"/>
      <c r="WTN27"/>
      <c r="WTO27"/>
      <c r="WTP27"/>
      <c r="WTQ27"/>
      <c r="WTR27"/>
      <c r="WTS27"/>
      <c r="WTT27"/>
      <c r="WTU27"/>
      <c r="WTV27"/>
      <c r="WTW27"/>
      <c r="WTX27"/>
      <c r="WTY27"/>
      <c r="WTZ27"/>
      <c r="WUA27"/>
      <c r="WUB27"/>
      <c r="WUC27"/>
      <c r="WUD27"/>
      <c r="WUE27"/>
      <c r="WUF27"/>
      <c r="WUG27"/>
      <c r="WUH27"/>
      <c r="WUI27"/>
      <c r="WUJ27"/>
      <c r="WUK27"/>
      <c r="WUL27"/>
      <c r="WUM27"/>
      <c r="WUN27"/>
      <c r="WUO27"/>
      <c r="WUP27"/>
      <c r="WUQ27"/>
      <c r="WUR27"/>
      <c r="WUS27"/>
      <c r="WUT27"/>
      <c r="WUU27"/>
      <c r="WUV27"/>
      <c r="WUW27"/>
      <c r="WUX27"/>
      <c r="WUY27"/>
      <c r="WUZ27"/>
      <c r="WVA27"/>
      <c r="WVB27"/>
      <c r="WVC27"/>
      <c r="WVD27"/>
      <c r="WVE27"/>
      <c r="WVF27"/>
      <c r="WVG27"/>
      <c r="WVH27"/>
      <c r="WVI27"/>
      <c r="WVJ27"/>
      <c r="WVK27"/>
      <c r="WVL27"/>
      <c r="WVM27"/>
      <c r="WVN27"/>
      <c r="WVO27"/>
      <c r="WVP27"/>
      <c r="WVQ27"/>
      <c r="WVR27"/>
      <c r="WVS27"/>
      <c r="WVT27"/>
      <c r="WVU27"/>
      <c r="WVV27"/>
      <c r="WVW27"/>
      <c r="WVX27"/>
      <c r="WVY27"/>
      <c r="WVZ27"/>
      <c r="WWA27"/>
      <c r="WWB27"/>
      <c r="WWC27"/>
      <c r="WWD27"/>
      <c r="WWE27"/>
      <c r="WWF27"/>
      <c r="WWG27"/>
      <c r="WWH27"/>
      <c r="WWI27"/>
      <c r="WWJ27"/>
      <c r="WWK27"/>
      <c r="WWL27"/>
      <c r="WWM27"/>
      <c r="WWN27"/>
      <c r="WWO27"/>
      <c r="WWP27"/>
      <c r="WWQ27"/>
      <c r="WWR27"/>
      <c r="WWS27"/>
      <c r="WWT27"/>
      <c r="WWU27"/>
      <c r="WWV27"/>
      <c r="WWW27"/>
      <c r="WWX27"/>
      <c r="WWY27"/>
      <c r="WWZ27"/>
      <c r="WXA27"/>
      <c r="WXB27"/>
      <c r="WXC27"/>
      <c r="WXD27"/>
      <c r="WXE27"/>
      <c r="WXF27"/>
      <c r="WXG27"/>
      <c r="WXH27"/>
      <c r="WXI27"/>
      <c r="WXJ27"/>
      <c r="WXK27"/>
      <c r="WXL27"/>
      <c r="WXM27"/>
      <c r="WXN27"/>
      <c r="WXO27"/>
      <c r="WXP27"/>
      <c r="WXQ27"/>
      <c r="WXR27"/>
      <c r="WXS27"/>
      <c r="WXT27"/>
      <c r="WXU27"/>
      <c r="WXV27"/>
      <c r="WXW27"/>
      <c r="WXX27"/>
      <c r="WXY27"/>
      <c r="WXZ27"/>
      <c r="WYA27"/>
      <c r="WYB27"/>
      <c r="WYC27"/>
      <c r="WYD27"/>
      <c r="WYE27"/>
      <c r="WYF27"/>
      <c r="WYG27"/>
      <c r="WYH27"/>
      <c r="WYI27"/>
      <c r="WYJ27"/>
      <c r="WYK27"/>
      <c r="WYL27"/>
      <c r="WYM27"/>
      <c r="WYN27"/>
      <c r="WYO27"/>
      <c r="WYP27"/>
      <c r="WYQ27"/>
      <c r="WYR27"/>
      <c r="WYS27"/>
      <c r="WYT27"/>
      <c r="WYU27"/>
      <c r="WYV27"/>
      <c r="WYW27"/>
      <c r="WYX27"/>
      <c r="WYY27"/>
      <c r="WYZ27"/>
      <c r="WZA27"/>
      <c r="WZB27"/>
      <c r="WZC27"/>
      <c r="WZD27"/>
      <c r="WZE27"/>
      <c r="WZF27"/>
      <c r="WZG27"/>
      <c r="WZH27"/>
      <c r="WZI27"/>
      <c r="WZJ27"/>
      <c r="WZK27"/>
      <c r="WZL27"/>
      <c r="WZM27"/>
      <c r="WZN27"/>
      <c r="WZO27"/>
      <c r="WZP27"/>
      <c r="WZQ27"/>
      <c r="WZR27"/>
      <c r="WZS27"/>
      <c r="WZT27"/>
      <c r="WZU27"/>
      <c r="WZV27"/>
      <c r="WZW27"/>
      <c r="WZX27"/>
      <c r="WZY27"/>
      <c r="WZZ27"/>
      <c r="XAA27"/>
      <c r="XAB27"/>
      <c r="XAC27"/>
      <c r="XAD27"/>
      <c r="XAE27"/>
      <c r="XAF27"/>
      <c r="XAG27"/>
      <c r="XAH27"/>
      <c r="XAI27"/>
      <c r="XAJ27"/>
      <c r="XAK27"/>
      <c r="XAL27"/>
      <c r="XAM27"/>
      <c r="XAN27"/>
      <c r="XAO27"/>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pans="1:16384" s="149" customFormat="1" x14ac:dyDescent="0.35">
      <c r="A28" s="163" t="s">
        <v>931</v>
      </c>
      <c r="B28" s="163"/>
      <c r="C28" s="167"/>
      <c r="D28"/>
      <c r="E28"/>
      <c r="F28"/>
      <c r="G28"/>
      <c r="H28"/>
      <c r="I28"/>
      <c r="J28"/>
      <c r="K28"/>
      <c r="L28"/>
      <c r="M28" s="466">
        <f>B29</f>
        <v>0</v>
      </c>
      <c r="N28" s="466" t="str">
        <f>IF(M28&gt;0,B29," ")</f>
        <v xml:space="preserve"> </v>
      </c>
      <c r="O28" s="466" t="s">
        <v>324</v>
      </c>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1:16384" s="149" customFormat="1" x14ac:dyDescent="0.35">
      <c r="A29" s="190" t="s">
        <v>932</v>
      </c>
      <c r="B29" s="165"/>
      <c r="C29" s="166"/>
      <c r="D29"/>
      <c r="E29"/>
      <c r="F29"/>
      <c r="G29"/>
      <c r="H29"/>
      <c r="I29"/>
      <c r="J29"/>
      <c r="K29"/>
      <c r="L29"/>
      <c r="M29" s="466" t="str">
        <f>", № "&amp;B30&amp; " від"</f>
        <v>, №  від</v>
      </c>
      <c r="N29" s="466" t="str">
        <f>IF(M29=O29," ",M29)</f>
        <v xml:space="preserve"> </v>
      </c>
      <c r="O29" s="466" t="s">
        <v>325</v>
      </c>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1:16384" s="149" customFormat="1" x14ac:dyDescent="0.35">
      <c r="A30" s="467" t="s">
        <v>934</v>
      </c>
      <c r="B30" s="467"/>
      <c r="C30" s="467"/>
      <c r="D30"/>
      <c r="E30"/>
      <c r="F30"/>
      <c r="G30"/>
      <c r="H30"/>
      <c r="I30"/>
      <c r="J30"/>
      <c r="K30"/>
      <c r="L30"/>
      <c r="M30" s="466"/>
      <c r="N30" s="466"/>
      <c r="O30" s="466"/>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1:16384" s="149" customFormat="1" ht="34.5" customHeight="1" x14ac:dyDescent="0.35">
      <c r="A31" s="467" t="s">
        <v>1050</v>
      </c>
      <c r="B31" s="467"/>
      <c r="C31" s="467"/>
      <c r="D31"/>
      <c r="E31"/>
      <c r="F31"/>
      <c r="G31"/>
      <c r="H31"/>
      <c r="I31"/>
      <c r="J31"/>
      <c r="K31"/>
      <c r="L31"/>
      <c r="M31" s="466"/>
      <c r="N31" s="466"/>
      <c r="O31" s="466"/>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spans="1:16384" s="255" customFormat="1" ht="31.5" customHeight="1" x14ac:dyDescent="0.35">
      <c r="A32" s="467" t="s">
        <v>1051</v>
      </c>
      <c r="B32" s="467"/>
      <c r="C32" s="467"/>
      <c r="D32"/>
      <c r="E32"/>
      <c r="F32"/>
      <c r="G32"/>
      <c r="H32"/>
      <c r="I32"/>
      <c r="J32"/>
      <c r="K32"/>
      <c r="L32"/>
      <c r="M32" s="466"/>
      <c r="N32" s="466"/>
      <c r="O32" s="466"/>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c r="KFJ32"/>
      <c r="KFK32"/>
      <c r="KFL32"/>
      <c r="KFM32"/>
      <c r="KFN32"/>
      <c r="KFO32"/>
      <c r="KFP32"/>
      <c r="KFQ32"/>
      <c r="KFR32"/>
      <c r="KFS32"/>
      <c r="KFT32"/>
      <c r="KFU32"/>
      <c r="KFV32"/>
      <c r="KFW32"/>
      <c r="KFX32"/>
      <c r="KFY32"/>
      <c r="KFZ32"/>
      <c r="KGA32"/>
      <c r="KGB32"/>
      <c r="KGC32"/>
      <c r="KGD32"/>
      <c r="KGE32"/>
      <c r="KGF32"/>
      <c r="KGG32"/>
      <c r="KGH32"/>
      <c r="KGI32"/>
      <c r="KGJ32"/>
      <c r="KGK32"/>
      <c r="KGL32"/>
      <c r="KGM32"/>
      <c r="KGN32"/>
      <c r="KGO32"/>
      <c r="KGP32"/>
      <c r="KGQ32"/>
      <c r="KGR32"/>
      <c r="KGS32"/>
      <c r="KGT32"/>
      <c r="KGU32"/>
      <c r="KGV32"/>
      <c r="KGW32"/>
      <c r="KGX32"/>
      <c r="KGY32"/>
      <c r="KGZ32"/>
      <c r="KHA32"/>
      <c r="KHB32"/>
      <c r="KHC32"/>
      <c r="KHD32"/>
      <c r="KHE32"/>
      <c r="KHF32"/>
      <c r="KHG32"/>
      <c r="KHH32"/>
      <c r="KHI32"/>
      <c r="KHJ32"/>
      <c r="KHK32"/>
      <c r="KHL32"/>
      <c r="KHM32"/>
      <c r="KHN32"/>
      <c r="KHO32"/>
      <c r="KHP32"/>
      <c r="KHQ32"/>
      <c r="KHR32"/>
      <c r="KHS32"/>
      <c r="KHT32"/>
      <c r="KHU32"/>
      <c r="KHV32"/>
      <c r="KHW32"/>
      <c r="KHX32"/>
      <c r="KHY32"/>
      <c r="KHZ32"/>
      <c r="KIA32"/>
      <c r="KIB32"/>
      <c r="KIC32"/>
      <c r="KID32"/>
      <c r="KIE32"/>
      <c r="KIF32"/>
      <c r="KIG32"/>
      <c r="KIH32"/>
      <c r="KII32"/>
      <c r="KIJ32"/>
      <c r="KIK32"/>
      <c r="KIL32"/>
      <c r="KIM32"/>
      <c r="KIN32"/>
      <c r="KIO32"/>
      <c r="KIP32"/>
      <c r="KIQ32"/>
      <c r="KIR32"/>
      <c r="KIS32"/>
      <c r="KIT32"/>
      <c r="KIU32"/>
      <c r="KIV32"/>
      <c r="KIW32"/>
      <c r="KIX32"/>
      <c r="KIY32"/>
      <c r="KIZ32"/>
      <c r="KJA32"/>
      <c r="KJB32"/>
      <c r="KJC32"/>
      <c r="KJD32"/>
      <c r="KJE32"/>
      <c r="KJF32"/>
      <c r="KJG32"/>
      <c r="KJH32"/>
      <c r="KJI32"/>
      <c r="KJJ32"/>
      <c r="KJK32"/>
      <c r="KJL32"/>
      <c r="KJM32"/>
      <c r="KJN32"/>
      <c r="KJO32"/>
      <c r="KJP32"/>
      <c r="KJQ32"/>
      <c r="KJR32"/>
      <c r="KJS32"/>
      <c r="KJT32"/>
      <c r="KJU32"/>
      <c r="KJV32"/>
      <c r="KJW32"/>
      <c r="KJX32"/>
      <c r="KJY32"/>
      <c r="KJZ32"/>
      <c r="KKA32"/>
      <c r="KKB32"/>
      <c r="KKC32"/>
      <c r="KKD32"/>
      <c r="KKE32"/>
      <c r="KKF32"/>
      <c r="KKG32"/>
      <c r="KKH32"/>
      <c r="KKI32"/>
      <c r="KKJ32"/>
      <c r="KKK32"/>
      <c r="KKL32"/>
      <c r="KKM32"/>
      <c r="KKN32"/>
      <c r="KKO32"/>
      <c r="KKP32"/>
      <c r="KKQ32"/>
      <c r="KKR32"/>
      <c r="KKS32"/>
      <c r="KKT32"/>
      <c r="KKU32"/>
      <c r="KKV32"/>
      <c r="KKW32"/>
      <c r="KKX32"/>
      <c r="KKY32"/>
      <c r="KKZ32"/>
      <c r="KLA32"/>
      <c r="KLB32"/>
      <c r="KLC32"/>
      <c r="KLD32"/>
      <c r="KLE32"/>
      <c r="KLF32"/>
      <c r="KLG32"/>
      <c r="KLH32"/>
      <c r="KLI32"/>
      <c r="KLJ32"/>
      <c r="KLK32"/>
      <c r="KLL32"/>
      <c r="KLM32"/>
      <c r="KLN32"/>
      <c r="KLO32"/>
      <c r="KLP32"/>
      <c r="KLQ32"/>
      <c r="KLR32"/>
      <c r="KLS32"/>
      <c r="KLT32"/>
      <c r="KLU32"/>
      <c r="KLV32"/>
      <c r="KLW32"/>
      <c r="KLX32"/>
      <c r="KLY32"/>
      <c r="KLZ32"/>
      <c r="KMA32"/>
      <c r="KMB32"/>
      <c r="KMC32"/>
      <c r="KMD32"/>
      <c r="KME32"/>
      <c r="KMF32"/>
      <c r="KMG32"/>
      <c r="KMH32"/>
      <c r="KMI32"/>
      <c r="KMJ32"/>
      <c r="KMK32"/>
      <c r="KML32"/>
      <c r="KMM32"/>
      <c r="KMN32"/>
      <c r="KMO32"/>
      <c r="KMP32"/>
      <c r="KMQ32"/>
      <c r="KMR32"/>
      <c r="KMS32"/>
      <c r="KMT32"/>
      <c r="KMU32"/>
      <c r="KMV32"/>
      <c r="KMW32"/>
      <c r="KMX32"/>
      <c r="KMY32"/>
      <c r="KMZ32"/>
      <c r="KNA32"/>
      <c r="KNB32"/>
      <c r="KNC32"/>
      <c r="KND32"/>
      <c r="KNE32"/>
      <c r="KNF32"/>
      <c r="KNG32"/>
      <c r="KNH32"/>
      <c r="KNI32"/>
      <c r="KNJ32"/>
      <c r="KNK32"/>
      <c r="KNL32"/>
      <c r="KNM32"/>
      <c r="KNN32"/>
      <c r="KNO32"/>
      <c r="KNP32"/>
      <c r="KNQ32"/>
      <c r="KNR32"/>
      <c r="KNS32"/>
      <c r="KNT32"/>
      <c r="KNU32"/>
      <c r="KNV32"/>
      <c r="KNW32"/>
      <c r="KNX32"/>
      <c r="KNY32"/>
      <c r="KNZ32"/>
      <c r="KOA32"/>
      <c r="KOB32"/>
      <c r="KOC32"/>
      <c r="KOD32"/>
      <c r="KOE32"/>
      <c r="KOF32"/>
      <c r="KOG32"/>
      <c r="KOH32"/>
      <c r="KOI32"/>
      <c r="KOJ32"/>
      <c r="KOK32"/>
      <c r="KOL32"/>
      <c r="KOM32"/>
      <c r="KON32"/>
      <c r="KOO32"/>
      <c r="KOP32"/>
      <c r="KOQ32"/>
      <c r="KOR32"/>
      <c r="KOS32"/>
      <c r="KOT32"/>
      <c r="KOU32"/>
      <c r="KOV32"/>
      <c r="KOW32"/>
      <c r="KOX32"/>
      <c r="KOY32"/>
      <c r="KOZ32"/>
      <c r="KPA32"/>
      <c r="KPB32"/>
      <c r="KPC32"/>
      <c r="KPD32"/>
      <c r="KPE32"/>
      <c r="KPF32"/>
      <c r="KPG32"/>
      <c r="KPH32"/>
      <c r="KPI32"/>
      <c r="KPJ32"/>
      <c r="KPK32"/>
      <c r="KPL32"/>
      <c r="KPM32"/>
      <c r="KPN32"/>
      <c r="KPO32"/>
      <c r="KPP32"/>
      <c r="KPQ32"/>
      <c r="KPR32"/>
      <c r="KPS32"/>
      <c r="KPT32"/>
      <c r="KPU32"/>
      <c r="KPV32"/>
      <c r="KPW32"/>
      <c r="KPX32"/>
      <c r="KPY32"/>
      <c r="KPZ32"/>
      <c r="KQA32"/>
      <c r="KQB32"/>
      <c r="KQC32"/>
      <c r="KQD32"/>
      <c r="KQE32"/>
      <c r="KQF32"/>
      <c r="KQG32"/>
      <c r="KQH32"/>
      <c r="KQI32"/>
      <c r="KQJ32"/>
      <c r="KQK32"/>
      <c r="KQL32"/>
      <c r="KQM32"/>
      <c r="KQN32"/>
      <c r="KQO32"/>
      <c r="KQP32"/>
      <c r="KQQ32"/>
      <c r="KQR32"/>
      <c r="KQS32"/>
      <c r="KQT32"/>
      <c r="KQU32"/>
      <c r="KQV32"/>
      <c r="KQW32"/>
      <c r="KQX32"/>
      <c r="KQY32"/>
      <c r="KQZ32"/>
      <c r="KRA32"/>
      <c r="KRB32"/>
      <c r="KRC32"/>
      <c r="KRD32"/>
      <c r="KRE32"/>
      <c r="KRF32"/>
      <c r="KRG32"/>
      <c r="KRH32"/>
      <c r="KRI32"/>
      <c r="KRJ32"/>
      <c r="KRK32"/>
      <c r="KRL32"/>
      <c r="KRM32"/>
      <c r="KRN32"/>
      <c r="KRO32"/>
      <c r="KRP32"/>
      <c r="KRQ32"/>
      <c r="KRR32"/>
      <c r="KRS32"/>
      <c r="KRT32"/>
      <c r="KRU32"/>
      <c r="KRV32"/>
      <c r="KRW32"/>
      <c r="KRX32"/>
      <c r="KRY32"/>
      <c r="KRZ32"/>
      <c r="KSA32"/>
      <c r="KSB32"/>
      <c r="KSC32"/>
      <c r="KSD32"/>
      <c r="KSE32"/>
      <c r="KSF32"/>
      <c r="KSG32"/>
      <c r="KSH32"/>
      <c r="KSI32"/>
      <c r="KSJ32"/>
      <c r="KSK32"/>
      <c r="KSL32"/>
      <c r="KSM32"/>
      <c r="KSN32"/>
      <c r="KSO32"/>
      <c r="KSP32"/>
      <c r="KSQ32"/>
      <c r="KSR32"/>
      <c r="KSS32"/>
      <c r="KST32"/>
      <c r="KSU32"/>
      <c r="KSV32"/>
      <c r="KSW32"/>
      <c r="KSX32"/>
      <c r="KSY32"/>
      <c r="KSZ32"/>
      <c r="KTA32"/>
      <c r="KTB32"/>
      <c r="KTC32"/>
      <c r="KTD32"/>
      <c r="KTE32"/>
      <c r="KTF32"/>
      <c r="KTG32"/>
      <c r="KTH32"/>
      <c r="KTI32"/>
      <c r="KTJ32"/>
      <c r="KTK32"/>
      <c r="KTL32"/>
      <c r="KTM32"/>
      <c r="KTN32"/>
      <c r="KTO32"/>
      <c r="KTP32"/>
      <c r="KTQ32"/>
      <c r="KTR32"/>
      <c r="KTS32"/>
      <c r="KTT32"/>
      <c r="KTU32"/>
      <c r="KTV32"/>
      <c r="KTW32"/>
      <c r="KTX32"/>
      <c r="KTY32"/>
      <c r="KTZ32"/>
      <c r="KUA32"/>
      <c r="KUB32"/>
      <c r="KUC32"/>
      <c r="KUD32"/>
      <c r="KUE32"/>
      <c r="KUF32"/>
      <c r="KUG32"/>
      <c r="KUH32"/>
      <c r="KUI32"/>
      <c r="KUJ32"/>
      <c r="KUK32"/>
      <c r="KUL32"/>
      <c r="KUM32"/>
      <c r="KUN32"/>
      <c r="KUO32"/>
      <c r="KUP32"/>
      <c r="KUQ32"/>
      <c r="KUR32"/>
      <c r="KUS32"/>
      <c r="KUT32"/>
      <c r="KUU32"/>
      <c r="KUV32"/>
      <c r="KUW32"/>
      <c r="KUX32"/>
      <c r="KUY32"/>
      <c r="KUZ32"/>
      <c r="KVA32"/>
      <c r="KVB32"/>
      <c r="KVC32"/>
      <c r="KVD32"/>
      <c r="KVE32"/>
      <c r="KVF32"/>
      <c r="KVG32"/>
      <c r="KVH32"/>
      <c r="KVI32"/>
      <c r="KVJ32"/>
      <c r="KVK32"/>
      <c r="KVL32"/>
      <c r="KVM32"/>
      <c r="KVN32"/>
      <c r="KVO32"/>
      <c r="KVP32"/>
      <c r="KVQ32"/>
      <c r="KVR32"/>
      <c r="KVS32"/>
      <c r="KVT32"/>
      <c r="KVU32"/>
      <c r="KVV32"/>
      <c r="KVW32"/>
      <c r="KVX32"/>
      <c r="KVY32"/>
      <c r="KVZ32"/>
      <c r="KWA32"/>
      <c r="KWB32"/>
      <c r="KWC32"/>
      <c r="KWD32"/>
      <c r="KWE32"/>
      <c r="KWF32"/>
      <c r="KWG32"/>
      <c r="KWH32"/>
      <c r="KWI32"/>
      <c r="KWJ32"/>
      <c r="KWK32"/>
      <c r="KWL32"/>
      <c r="KWM32"/>
      <c r="KWN32"/>
      <c r="KWO32"/>
      <c r="KWP32"/>
      <c r="KWQ32"/>
      <c r="KWR32"/>
      <c r="KWS32"/>
      <c r="KWT32"/>
      <c r="KWU32"/>
      <c r="KWV32"/>
      <c r="KWW32"/>
      <c r="KWX32"/>
      <c r="KWY32"/>
      <c r="KWZ32"/>
      <c r="KXA32"/>
      <c r="KXB32"/>
      <c r="KXC32"/>
      <c r="KXD32"/>
      <c r="KXE32"/>
      <c r="KXF32"/>
      <c r="KXG32"/>
      <c r="KXH32"/>
      <c r="KXI32"/>
      <c r="KXJ32"/>
      <c r="KXK32"/>
      <c r="KXL32"/>
      <c r="KXM32"/>
      <c r="KXN32"/>
      <c r="KXO32"/>
      <c r="KXP32"/>
      <c r="KXQ32"/>
      <c r="KXR32"/>
      <c r="KXS32"/>
      <c r="KXT32"/>
      <c r="KXU32"/>
      <c r="KXV32"/>
      <c r="KXW32"/>
      <c r="KXX32"/>
      <c r="KXY32"/>
      <c r="KXZ32"/>
      <c r="KYA32"/>
      <c r="KYB32"/>
      <c r="KYC32"/>
      <c r="KYD32"/>
      <c r="KYE32"/>
      <c r="KYF32"/>
      <c r="KYG32"/>
      <c r="KYH32"/>
      <c r="KYI32"/>
      <c r="KYJ32"/>
      <c r="KYK32"/>
      <c r="KYL32"/>
      <c r="KYM32"/>
      <c r="KYN32"/>
      <c r="KYO32"/>
      <c r="KYP32"/>
      <c r="KYQ32"/>
      <c r="KYR32"/>
      <c r="KYS32"/>
      <c r="KYT32"/>
      <c r="KYU32"/>
      <c r="KYV32"/>
      <c r="KYW32"/>
      <c r="KYX32"/>
      <c r="KYY32"/>
      <c r="KYZ32"/>
      <c r="KZA32"/>
      <c r="KZB32"/>
      <c r="KZC32"/>
      <c r="KZD32"/>
      <c r="KZE32"/>
      <c r="KZF32"/>
      <c r="KZG32"/>
      <c r="KZH32"/>
      <c r="KZI32"/>
      <c r="KZJ32"/>
      <c r="KZK32"/>
      <c r="KZL32"/>
      <c r="KZM32"/>
      <c r="KZN32"/>
      <c r="KZO32"/>
      <c r="KZP32"/>
      <c r="KZQ32"/>
      <c r="KZR32"/>
      <c r="KZS32"/>
      <c r="KZT32"/>
      <c r="KZU32"/>
      <c r="KZV32"/>
      <c r="KZW32"/>
      <c r="KZX32"/>
      <c r="KZY32"/>
      <c r="KZZ32"/>
      <c r="LAA32"/>
      <c r="LAB32"/>
      <c r="LAC32"/>
      <c r="LAD32"/>
      <c r="LAE32"/>
      <c r="LAF32"/>
      <c r="LAG32"/>
      <c r="LAH32"/>
      <c r="LAI32"/>
      <c r="LAJ32"/>
      <c r="LAK32"/>
      <c r="LAL32"/>
      <c r="LAM32"/>
      <c r="LAN32"/>
      <c r="LAO32"/>
      <c r="LAP32"/>
      <c r="LAQ32"/>
      <c r="LAR32"/>
      <c r="LAS32"/>
      <c r="LAT32"/>
      <c r="LAU32"/>
      <c r="LAV32"/>
      <c r="LAW32"/>
      <c r="LAX32"/>
      <c r="LAY32"/>
      <c r="LAZ32"/>
      <c r="LBA32"/>
      <c r="LBB32"/>
      <c r="LBC32"/>
      <c r="LBD32"/>
      <c r="LBE32"/>
      <c r="LBF32"/>
      <c r="LBG32"/>
      <c r="LBH32"/>
      <c r="LBI32"/>
      <c r="LBJ32"/>
      <c r="LBK32"/>
      <c r="LBL32"/>
      <c r="LBM32"/>
      <c r="LBN32"/>
      <c r="LBO32"/>
      <c r="LBP32"/>
      <c r="LBQ32"/>
      <c r="LBR32"/>
      <c r="LBS32"/>
      <c r="LBT32"/>
      <c r="LBU32"/>
      <c r="LBV32"/>
      <c r="LBW32"/>
      <c r="LBX32"/>
      <c r="LBY32"/>
      <c r="LBZ32"/>
      <c r="LCA32"/>
      <c r="LCB32"/>
      <c r="LCC32"/>
      <c r="LCD32"/>
      <c r="LCE32"/>
      <c r="LCF32"/>
      <c r="LCG32"/>
      <c r="LCH32"/>
      <c r="LCI32"/>
      <c r="LCJ32"/>
      <c r="LCK32"/>
      <c r="LCL32"/>
      <c r="LCM32"/>
      <c r="LCN32"/>
      <c r="LCO32"/>
      <c r="LCP32"/>
      <c r="LCQ32"/>
      <c r="LCR32"/>
      <c r="LCS32"/>
      <c r="LCT32"/>
      <c r="LCU32"/>
      <c r="LCV32"/>
      <c r="LCW32"/>
      <c r="LCX32"/>
      <c r="LCY32"/>
      <c r="LCZ32"/>
      <c r="LDA32"/>
      <c r="LDB32"/>
      <c r="LDC32"/>
      <c r="LDD32"/>
      <c r="LDE32"/>
      <c r="LDF32"/>
      <c r="LDG32"/>
      <c r="LDH32"/>
      <c r="LDI32"/>
      <c r="LDJ32"/>
      <c r="LDK32"/>
      <c r="LDL32"/>
      <c r="LDM32"/>
      <c r="LDN32"/>
      <c r="LDO32"/>
      <c r="LDP32"/>
      <c r="LDQ32"/>
      <c r="LDR32"/>
      <c r="LDS32"/>
      <c r="LDT32"/>
      <c r="LDU32"/>
      <c r="LDV32"/>
      <c r="LDW32"/>
      <c r="LDX32"/>
      <c r="LDY32"/>
      <c r="LDZ32"/>
      <c r="LEA32"/>
      <c r="LEB32"/>
      <c r="LEC32"/>
      <c r="LED32"/>
      <c r="LEE32"/>
      <c r="LEF32"/>
      <c r="LEG32"/>
      <c r="LEH32"/>
      <c r="LEI32"/>
      <c r="LEJ32"/>
      <c r="LEK32"/>
      <c r="LEL32"/>
      <c r="LEM32"/>
      <c r="LEN32"/>
      <c r="LEO32"/>
      <c r="LEP32"/>
      <c r="LEQ32"/>
      <c r="LER32"/>
      <c r="LES32"/>
      <c r="LET32"/>
      <c r="LEU32"/>
      <c r="LEV32"/>
      <c r="LEW32"/>
      <c r="LEX32"/>
      <c r="LEY32"/>
      <c r="LEZ32"/>
      <c r="LFA32"/>
      <c r="LFB32"/>
      <c r="LFC32"/>
      <c r="LFD32"/>
      <c r="LFE32"/>
      <c r="LFF32"/>
      <c r="LFG32"/>
      <c r="LFH32"/>
      <c r="LFI32"/>
      <c r="LFJ32"/>
      <c r="LFK32"/>
      <c r="LFL32"/>
      <c r="LFM32"/>
      <c r="LFN32"/>
      <c r="LFO32"/>
      <c r="LFP32"/>
      <c r="LFQ32"/>
      <c r="LFR32"/>
      <c r="LFS32"/>
      <c r="LFT32"/>
      <c r="LFU32"/>
      <c r="LFV32"/>
      <c r="LFW32"/>
      <c r="LFX32"/>
      <c r="LFY32"/>
      <c r="LFZ32"/>
      <c r="LGA32"/>
      <c r="LGB32"/>
      <c r="LGC32"/>
      <c r="LGD32"/>
      <c r="LGE32"/>
      <c r="LGF32"/>
      <c r="LGG32"/>
      <c r="LGH32"/>
      <c r="LGI32"/>
      <c r="LGJ32"/>
      <c r="LGK32"/>
      <c r="LGL32"/>
      <c r="LGM32"/>
      <c r="LGN32"/>
      <c r="LGO32"/>
      <c r="LGP32"/>
      <c r="LGQ32"/>
      <c r="LGR32"/>
      <c r="LGS32"/>
      <c r="LGT32"/>
      <c r="LGU32"/>
      <c r="LGV32"/>
      <c r="LGW32"/>
      <c r="LGX32"/>
      <c r="LGY32"/>
      <c r="LGZ32"/>
      <c r="LHA32"/>
      <c r="LHB32"/>
      <c r="LHC32"/>
      <c r="LHD32"/>
      <c r="LHE32"/>
      <c r="LHF32"/>
      <c r="LHG32"/>
      <c r="LHH32"/>
      <c r="LHI32"/>
      <c r="LHJ32"/>
      <c r="LHK32"/>
      <c r="LHL32"/>
      <c r="LHM32"/>
      <c r="LHN32"/>
      <c r="LHO32"/>
      <c r="LHP32"/>
      <c r="LHQ32"/>
      <c r="LHR32"/>
      <c r="LHS32"/>
      <c r="LHT32"/>
      <c r="LHU32"/>
      <c r="LHV32"/>
      <c r="LHW32"/>
      <c r="LHX32"/>
      <c r="LHY32"/>
      <c r="LHZ32"/>
      <c r="LIA32"/>
      <c r="LIB32"/>
      <c r="LIC32"/>
      <c r="LID32"/>
      <c r="LIE32"/>
      <c r="LIF32"/>
      <c r="LIG32"/>
      <c r="LIH32"/>
      <c r="LII32"/>
      <c r="LIJ32"/>
      <c r="LIK32"/>
      <c r="LIL32"/>
      <c r="LIM32"/>
      <c r="LIN32"/>
      <c r="LIO32"/>
      <c r="LIP32"/>
      <c r="LIQ32"/>
      <c r="LIR32"/>
      <c r="LIS32"/>
      <c r="LIT32"/>
      <c r="LIU32"/>
      <c r="LIV32"/>
      <c r="LIW32"/>
      <c r="LIX32"/>
      <c r="LIY32"/>
      <c r="LIZ32"/>
      <c r="LJA32"/>
      <c r="LJB32"/>
      <c r="LJC32"/>
      <c r="LJD32"/>
      <c r="LJE32"/>
      <c r="LJF32"/>
      <c r="LJG32"/>
      <c r="LJH32"/>
      <c r="LJI32"/>
      <c r="LJJ32"/>
      <c r="LJK32"/>
      <c r="LJL32"/>
      <c r="LJM32"/>
      <c r="LJN32"/>
      <c r="LJO32"/>
      <c r="LJP32"/>
      <c r="LJQ32"/>
      <c r="LJR32"/>
      <c r="LJS32"/>
      <c r="LJT32"/>
      <c r="LJU32"/>
      <c r="LJV32"/>
      <c r="LJW32"/>
      <c r="LJX32"/>
      <c r="LJY32"/>
      <c r="LJZ32"/>
      <c r="LKA32"/>
      <c r="LKB32"/>
      <c r="LKC32"/>
      <c r="LKD32"/>
      <c r="LKE32"/>
      <c r="LKF32"/>
      <c r="LKG32"/>
      <c r="LKH32"/>
      <c r="LKI32"/>
      <c r="LKJ32"/>
      <c r="LKK32"/>
      <c r="LKL32"/>
      <c r="LKM32"/>
      <c r="LKN32"/>
      <c r="LKO32"/>
      <c r="LKP32"/>
      <c r="LKQ32"/>
      <c r="LKR32"/>
      <c r="LKS32"/>
      <c r="LKT32"/>
      <c r="LKU32"/>
      <c r="LKV32"/>
      <c r="LKW32"/>
      <c r="LKX32"/>
      <c r="LKY32"/>
      <c r="LKZ32"/>
      <c r="LLA32"/>
      <c r="LLB32"/>
      <c r="LLC32"/>
      <c r="LLD32"/>
      <c r="LLE32"/>
      <c r="LLF32"/>
      <c r="LLG32"/>
      <c r="LLH32"/>
      <c r="LLI32"/>
      <c r="LLJ32"/>
      <c r="LLK32"/>
      <c r="LLL32"/>
      <c r="LLM32"/>
      <c r="LLN32"/>
      <c r="LLO32"/>
      <c r="LLP32"/>
      <c r="LLQ32"/>
      <c r="LLR32"/>
      <c r="LLS32"/>
      <c r="LLT32"/>
      <c r="LLU32"/>
      <c r="LLV32"/>
      <c r="LLW32"/>
      <c r="LLX32"/>
      <c r="LLY32"/>
      <c r="LLZ32"/>
      <c r="LMA32"/>
      <c r="LMB32"/>
      <c r="LMC32"/>
      <c r="LMD32"/>
      <c r="LME32"/>
      <c r="LMF32"/>
      <c r="LMG32"/>
      <c r="LMH32"/>
      <c r="LMI32"/>
      <c r="LMJ32"/>
      <c r="LMK32"/>
      <c r="LML32"/>
      <c r="LMM32"/>
      <c r="LMN32"/>
      <c r="LMO32"/>
      <c r="LMP32"/>
      <c r="LMQ32"/>
      <c r="LMR32"/>
      <c r="LMS32"/>
      <c r="LMT32"/>
      <c r="LMU32"/>
      <c r="LMV32"/>
      <c r="LMW32"/>
      <c r="LMX32"/>
      <c r="LMY32"/>
      <c r="LMZ32"/>
      <c r="LNA32"/>
      <c r="LNB32"/>
      <c r="LNC32"/>
      <c r="LND32"/>
      <c r="LNE32"/>
      <c r="LNF32"/>
      <c r="LNG32"/>
      <c r="LNH32"/>
      <c r="LNI32"/>
      <c r="LNJ32"/>
      <c r="LNK32"/>
      <c r="LNL32"/>
      <c r="LNM32"/>
      <c r="LNN32"/>
      <c r="LNO32"/>
      <c r="LNP32"/>
      <c r="LNQ32"/>
      <c r="LNR32"/>
      <c r="LNS32"/>
      <c r="LNT32"/>
      <c r="LNU32"/>
      <c r="LNV32"/>
      <c r="LNW32"/>
      <c r="LNX32"/>
      <c r="LNY32"/>
      <c r="LNZ32"/>
      <c r="LOA32"/>
      <c r="LOB32"/>
      <c r="LOC32"/>
      <c r="LOD32"/>
      <c r="LOE32"/>
      <c r="LOF32"/>
      <c r="LOG32"/>
      <c r="LOH32"/>
      <c r="LOI32"/>
      <c r="LOJ32"/>
      <c r="LOK32"/>
      <c r="LOL32"/>
      <c r="LOM32"/>
      <c r="LON32"/>
      <c r="LOO32"/>
      <c r="LOP32"/>
      <c r="LOQ32"/>
      <c r="LOR32"/>
      <c r="LOS32"/>
      <c r="LOT32"/>
      <c r="LOU32"/>
      <c r="LOV32"/>
      <c r="LOW32"/>
      <c r="LOX32"/>
      <c r="LOY32"/>
      <c r="LOZ32"/>
      <c r="LPA32"/>
      <c r="LPB32"/>
      <c r="LPC32"/>
      <c r="LPD32"/>
      <c r="LPE32"/>
      <c r="LPF32"/>
      <c r="LPG32"/>
      <c r="LPH32"/>
      <c r="LPI32"/>
      <c r="LPJ32"/>
      <c r="LPK32"/>
      <c r="LPL32"/>
      <c r="LPM32"/>
      <c r="LPN32"/>
      <c r="LPO32"/>
      <c r="LPP32"/>
      <c r="LPQ32"/>
      <c r="LPR32"/>
      <c r="LPS32"/>
      <c r="LPT32"/>
      <c r="LPU32"/>
      <c r="LPV32"/>
      <c r="LPW32"/>
      <c r="LPX32"/>
      <c r="LPY32"/>
      <c r="LPZ32"/>
      <c r="LQA32"/>
      <c r="LQB32"/>
      <c r="LQC32"/>
      <c r="LQD32"/>
      <c r="LQE32"/>
      <c r="LQF32"/>
      <c r="LQG32"/>
      <c r="LQH32"/>
      <c r="LQI32"/>
      <c r="LQJ32"/>
      <c r="LQK32"/>
      <c r="LQL32"/>
      <c r="LQM32"/>
      <c r="LQN32"/>
      <c r="LQO32"/>
      <c r="LQP32"/>
      <c r="LQQ32"/>
      <c r="LQR32"/>
      <c r="LQS32"/>
      <c r="LQT32"/>
      <c r="LQU32"/>
      <c r="LQV32"/>
      <c r="LQW32"/>
      <c r="LQX32"/>
      <c r="LQY32"/>
      <c r="LQZ32"/>
      <c r="LRA32"/>
      <c r="LRB32"/>
      <c r="LRC32"/>
      <c r="LRD32"/>
      <c r="LRE32"/>
      <c r="LRF32"/>
      <c r="LRG32"/>
      <c r="LRH32"/>
      <c r="LRI32"/>
      <c r="LRJ32"/>
      <c r="LRK32"/>
      <c r="LRL32"/>
      <c r="LRM32"/>
      <c r="LRN32"/>
      <c r="LRO32"/>
      <c r="LRP32"/>
      <c r="LRQ32"/>
      <c r="LRR32"/>
      <c r="LRS32"/>
      <c r="LRT32"/>
      <c r="LRU32"/>
      <c r="LRV32"/>
      <c r="LRW32"/>
      <c r="LRX32"/>
      <c r="LRY32"/>
      <c r="LRZ32"/>
      <c r="LSA32"/>
      <c r="LSB32"/>
      <c r="LSC32"/>
      <c r="LSD32"/>
      <c r="LSE32"/>
      <c r="LSF32"/>
      <c r="LSG32"/>
      <c r="LSH32"/>
      <c r="LSI32"/>
      <c r="LSJ32"/>
      <c r="LSK32"/>
      <c r="LSL32"/>
      <c r="LSM32"/>
      <c r="LSN32"/>
      <c r="LSO32"/>
      <c r="LSP32"/>
      <c r="LSQ32"/>
      <c r="LSR32"/>
      <c r="LSS32"/>
      <c r="LST32"/>
      <c r="LSU32"/>
      <c r="LSV32"/>
      <c r="LSW32"/>
      <c r="LSX32"/>
      <c r="LSY32"/>
      <c r="LSZ32"/>
      <c r="LTA32"/>
      <c r="LTB32"/>
      <c r="LTC32"/>
      <c r="LTD32"/>
      <c r="LTE32"/>
      <c r="LTF32"/>
      <c r="LTG32"/>
      <c r="LTH32"/>
      <c r="LTI32"/>
      <c r="LTJ32"/>
      <c r="LTK32"/>
      <c r="LTL32"/>
      <c r="LTM32"/>
      <c r="LTN32"/>
      <c r="LTO32"/>
      <c r="LTP32"/>
      <c r="LTQ32"/>
      <c r="LTR32"/>
      <c r="LTS32"/>
      <c r="LTT32"/>
      <c r="LTU32"/>
      <c r="LTV32"/>
      <c r="LTW32"/>
      <c r="LTX32"/>
      <c r="LTY32"/>
      <c r="LTZ32"/>
      <c r="LUA32"/>
      <c r="LUB32"/>
      <c r="LUC32"/>
      <c r="LUD32"/>
      <c r="LUE32"/>
      <c r="LUF32"/>
      <c r="LUG32"/>
      <c r="LUH32"/>
      <c r="LUI32"/>
      <c r="LUJ32"/>
      <c r="LUK32"/>
      <c r="LUL32"/>
      <c r="LUM32"/>
      <c r="LUN32"/>
      <c r="LUO32"/>
      <c r="LUP32"/>
      <c r="LUQ32"/>
      <c r="LUR32"/>
      <c r="LUS32"/>
      <c r="LUT32"/>
      <c r="LUU32"/>
      <c r="LUV32"/>
      <c r="LUW32"/>
      <c r="LUX32"/>
      <c r="LUY32"/>
      <c r="LUZ32"/>
      <c r="LVA32"/>
      <c r="LVB32"/>
      <c r="LVC32"/>
      <c r="LVD32"/>
      <c r="LVE32"/>
      <c r="LVF32"/>
      <c r="LVG32"/>
      <c r="LVH32"/>
      <c r="LVI32"/>
      <c r="LVJ32"/>
      <c r="LVK32"/>
      <c r="LVL32"/>
      <c r="LVM32"/>
      <c r="LVN32"/>
      <c r="LVO32"/>
      <c r="LVP32"/>
      <c r="LVQ32"/>
      <c r="LVR32"/>
      <c r="LVS32"/>
      <c r="LVT32"/>
      <c r="LVU32"/>
      <c r="LVV32"/>
      <c r="LVW32"/>
      <c r="LVX32"/>
      <c r="LVY32"/>
      <c r="LVZ32"/>
      <c r="LWA32"/>
      <c r="LWB32"/>
      <c r="LWC32"/>
      <c r="LWD32"/>
      <c r="LWE32"/>
      <c r="LWF32"/>
      <c r="LWG32"/>
      <c r="LWH32"/>
      <c r="LWI32"/>
      <c r="LWJ32"/>
      <c r="LWK32"/>
      <c r="LWL32"/>
      <c r="LWM32"/>
      <c r="LWN32"/>
      <c r="LWO32"/>
      <c r="LWP32"/>
      <c r="LWQ32"/>
      <c r="LWR32"/>
      <c r="LWS32"/>
      <c r="LWT32"/>
      <c r="LWU32"/>
      <c r="LWV32"/>
      <c r="LWW32"/>
      <c r="LWX32"/>
      <c r="LWY32"/>
      <c r="LWZ32"/>
      <c r="LXA32"/>
      <c r="LXB32"/>
      <c r="LXC32"/>
      <c r="LXD32"/>
      <c r="LXE32"/>
      <c r="LXF32"/>
      <c r="LXG32"/>
      <c r="LXH32"/>
      <c r="LXI32"/>
      <c r="LXJ32"/>
      <c r="LXK32"/>
      <c r="LXL32"/>
      <c r="LXM32"/>
      <c r="LXN32"/>
      <c r="LXO32"/>
      <c r="LXP32"/>
      <c r="LXQ32"/>
      <c r="LXR32"/>
      <c r="LXS32"/>
      <c r="LXT32"/>
      <c r="LXU32"/>
      <c r="LXV32"/>
      <c r="LXW32"/>
      <c r="LXX32"/>
      <c r="LXY32"/>
      <c r="LXZ32"/>
      <c r="LYA32"/>
      <c r="LYB32"/>
      <c r="LYC32"/>
      <c r="LYD32"/>
      <c r="LYE32"/>
      <c r="LYF32"/>
      <c r="LYG32"/>
      <c r="LYH32"/>
      <c r="LYI32"/>
      <c r="LYJ32"/>
      <c r="LYK32"/>
      <c r="LYL32"/>
      <c r="LYM32"/>
      <c r="LYN32"/>
      <c r="LYO32"/>
      <c r="LYP32"/>
      <c r="LYQ32"/>
      <c r="LYR32"/>
      <c r="LYS32"/>
      <c r="LYT32"/>
      <c r="LYU32"/>
      <c r="LYV32"/>
      <c r="LYW32"/>
      <c r="LYX32"/>
      <c r="LYY32"/>
      <c r="LYZ32"/>
      <c r="LZA32"/>
      <c r="LZB32"/>
      <c r="LZC32"/>
      <c r="LZD32"/>
      <c r="LZE32"/>
      <c r="LZF32"/>
      <c r="LZG32"/>
      <c r="LZH32"/>
      <c r="LZI32"/>
      <c r="LZJ32"/>
      <c r="LZK32"/>
      <c r="LZL32"/>
      <c r="LZM32"/>
      <c r="LZN32"/>
      <c r="LZO32"/>
      <c r="LZP32"/>
      <c r="LZQ32"/>
      <c r="LZR32"/>
      <c r="LZS32"/>
      <c r="LZT32"/>
      <c r="LZU32"/>
      <c r="LZV32"/>
      <c r="LZW32"/>
      <c r="LZX32"/>
      <c r="LZY32"/>
      <c r="LZZ32"/>
      <c r="MAA32"/>
      <c r="MAB32"/>
      <c r="MAC32"/>
      <c r="MAD32"/>
      <c r="MAE32"/>
      <c r="MAF32"/>
      <c r="MAG32"/>
      <c r="MAH32"/>
      <c r="MAI32"/>
      <c r="MAJ32"/>
      <c r="MAK32"/>
      <c r="MAL32"/>
      <c r="MAM32"/>
      <c r="MAN32"/>
      <c r="MAO32"/>
      <c r="MAP32"/>
      <c r="MAQ32"/>
      <c r="MAR32"/>
      <c r="MAS32"/>
      <c r="MAT32"/>
      <c r="MAU32"/>
      <c r="MAV32"/>
      <c r="MAW32"/>
      <c r="MAX32"/>
      <c r="MAY32"/>
      <c r="MAZ32"/>
      <c r="MBA32"/>
      <c r="MBB32"/>
      <c r="MBC32"/>
      <c r="MBD32"/>
      <c r="MBE32"/>
      <c r="MBF32"/>
      <c r="MBG32"/>
      <c r="MBH32"/>
      <c r="MBI32"/>
      <c r="MBJ32"/>
      <c r="MBK32"/>
      <c r="MBL32"/>
      <c r="MBM32"/>
      <c r="MBN32"/>
      <c r="MBO32"/>
      <c r="MBP32"/>
      <c r="MBQ32"/>
      <c r="MBR32"/>
      <c r="MBS32"/>
      <c r="MBT32"/>
      <c r="MBU32"/>
      <c r="MBV32"/>
      <c r="MBW32"/>
      <c r="MBX32"/>
      <c r="MBY32"/>
      <c r="MBZ32"/>
      <c r="MCA32"/>
      <c r="MCB32"/>
      <c r="MCC32"/>
      <c r="MCD32"/>
      <c r="MCE32"/>
      <c r="MCF32"/>
      <c r="MCG32"/>
      <c r="MCH32"/>
      <c r="MCI32"/>
      <c r="MCJ32"/>
      <c r="MCK32"/>
      <c r="MCL32"/>
      <c r="MCM32"/>
      <c r="MCN32"/>
      <c r="MCO32"/>
      <c r="MCP32"/>
      <c r="MCQ32"/>
      <c r="MCR32"/>
      <c r="MCS32"/>
      <c r="MCT32"/>
      <c r="MCU32"/>
      <c r="MCV32"/>
      <c r="MCW32"/>
      <c r="MCX32"/>
      <c r="MCY32"/>
      <c r="MCZ32"/>
      <c r="MDA32"/>
      <c r="MDB32"/>
      <c r="MDC32"/>
      <c r="MDD32"/>
      <c r="MDE32"/>
      <c r="MDF32"/>
      <c r="MDG32"/>
      <c r="MDH32"/>
      <c r="MDI32"/>
      <c r="MDJ32"/>
      <c r="MDK32"/>
      <c r="MDL32"/>
      <c r="MDM32"/>
      <c r="MDN32"/>
      <c r="MDO32"/>
      <c r="MDP32"/>
      <c r="MDQ32"/>
      <c r="MDR32"/>
      <c r="MDS32"/>
      <c r="MDT32"/>
      <c r="MDU32"/>
      <c r="MDV32"/>
      <c r="MDW32"/>
      <c r="MDX32"/>
      <c r="MDY32"/>
      <c r="MDZ32"/>
      <c r="MEA32"/>
      <c r="MEB32"/>
      <c r="MEC32"/>
      <c r="MED32"/>
      <c r="MEE32"/>
      <c r="MEF32"/>
      <c r="MEG32"/>
      <c r="MEH32"/>
      <c r="MEI32"/>
      <c r="MEJ32"/>
      <c r="MEK32"/>
      <c r="MEL32"/>
      <c r="MEM32"/>
      <c r="MEN32"/>
      <c r="MEO32"/>
      <c r="MEP32"/>
      <c r="MEQ32"/>
      <c r="MER32"/>
      <c r="MES32"/>
      <c r="MET32"/>
      <c r="MEU32"/>
      <c r="MEV32"/>
      <c r="MEW32"/>
      <c r="MEX32"/>
      <c r="MEY32"/>
      <c r="MEZ32"/>
      <c r="MFA32"/>
      <c r="MFB32"/>
      <c r="MFC32"/>
      <c r="MFD32"/>
      <c r="MFE32"/>
      <c r="MFF32"/>
      <c r="MFG32"/>
      <c r="MFH32"/>
      <c r="MFI32"/>
      <c r="MFJ32"/>
      <c r="MFK32"/>
      <c r="MFL32"/>
      <c r="MFM32"/>
      <c r="MFN32"/>
      <c r="MFO32"/>
      <c r="MFP32"/>
      <c r="MFQ32"/>
      <c r="MFR32"/>
      <c r="MFS32"/>
      <c r="MFT32"/>
      <c r="MFU32"/>
      <c r="MFV32"/>
      <c r="MFW32"/>
      <c r="MFX32"/>
      <c r="MFY32"/>
      <c r="MFZ32"/>
      <c r="MGA32"/>
      <c r="MGB32"/>
      <c r="MGC32"/>
      <c r="MGD32"/>
      <c r="MGE32"/>
      <c r="MGF32"/>
      <c r="MGG32"/>
      <c r="MGH32"/>
      <c r="MGI32"/>
      <c r="MGJ32"/>
      <c r="MGK32"/>
      <c r="MGL32"/>
      <c r="MGM32"/>
      <c r="MGN32"/>
      <c r="MGO32"/>
      <c r="MGP32"/>
      <c r="MGQ32"/>
      <c r="MGR32"/>
      <c r="MGS32"/>
      <c r="MGT32"/>
      <c r="MGU32"/>
      <c r="MGV32"/>
      <c r="MGW32"/>
      <c r="MGX32"/>
      <c r="MGY32"/>
      <c r="MGZ32"/>
      <c r="MHA32"/>
      <c r="MHB32"/>
      <c r="MHC32"/>
      <c r="MHD32"/>
      <c r="MHE32"/>
      <c r="MHF32"/>
      <c r="MHG32"/>
      <c r="MHH32"/>
      <c r="MHI32"/>
      <c r="MHJ32"/>
      <c r="MHK32"/>
      <c r="MHL32"/>
      <c r="MHM32"/>
      <c r="MHN32"/>
      <c r="MHO32"/>
      <c r="MHP32"/>
      <c r="MHQ32"/>
      <c r="MHR32"/>
      <c r="MHS32"/>
      <c r="MHT32"/>
      <c r="MHU32"/>
      <c r="MHV32"/>
      <c r="MHW32"/>
      <c r="MHX32"/>
      <c r="MHY32"/>
      <c r="MHZ32"/>
      <c r="MIA32"/>
      <c r="MIB32"/>
      <c r="MIC32"/>
      <c r="MID32"/>
      <c r="MIE32"/>
      <c r="MIF32"/>
      <c r="MIG32"/>
      <c r="MIH32"/>
      <c r="MII32"/>
      <c r="MIJ32"/>
      <c r="MIK32"/>
      <c r="MIL32"/>
      <c r="MIM32"/>
      <c r="MIN32"/>
      <c r="MIO32"/>
      <c r="MIP32"/>
      <c r="MIQ32"/>
      <c r="MIR32"/>
      <c r="MIS32"/>
      <c r="MIT32"/>
      <c r="MIU32"/>
      <c r="MIV32"/>
      <c r="MIW32"/>
      <c r="MIX32"/>
      <c r="MIY32"/>
      <c r="MIZ32"/>
      <c r="MJA32"/>
      <c r="MJB32"/>
      <c r="MJC32"/>
      <c r="MJD32"/>
      <c r="MJE32"/>
      <c r="MJF32"/>
      <c r="MJG32"/>
      <c r="MJH32"/>
      <c r="MJI32"/>
      <c r="MJJ32"/>
      <c r="MJK32"/>
      <c r="MJL32"/>
      <c r="MJM32"/>
      <c r="MJN32"/>
      <c r="MJO32"/>
      <c r="MJP32"/>
      <c r="MJQ32"/>
      <c r="MJR32"/>
      <c r="MJS32"/>
      <c r="MJT32"/>
      <c r="MJU32"/>
      <c r="MJV32"/>
      <c r="MJW32"/>
      <c r="MJX32"/>
      <c r="MJY32"/>
      <c r="MJZ32"/>
      <c r="MKA32"/>
      <c r="MKB32"/>
      <c r="MKC32"/>
      <c r="MKD32"/>
      <c r="MKE32"/>
      <c r="MKF32"/>
      <c r="MKG32"/>
      <c r="MKH32"/>
      <c r="MKI32"/>
      <c r="MKJ32"/>
      <c r="MKK32"/>
      <c r="MKL32"/>
      <c r="MKM32"/>
      <c r="MKN32"/>
      <c r="MKO32"/>
      <c r="MKP32"/>
      <c r="MKQ32"/>
      <c r="MKR32"/>
      <c r="MKS32"/>
      <c r="MKT32"/>
      <c r="MKU32"/>
      <c r="MKV32"/>
      <c r="MKW32"/>
      <c r="MKX32"/>
      <c r="MKY32"/>
      <c r="MKZ32"/>
      <c r="MLA32"/>
      <c r="MLB32"/>
      <c r="MLC32"/>
      <c r="MLD32"/>
      <c r="MLE32"/>
      <c r="MLF32"/>
      <c r="MLG32"/>
      <c r="MLH32"/>
      <c r="MLI32"/>
      <c r="MLJ32"/>
      <c r="MLK32"/>
      <c r="MLL32"/>
      <c r="MLM32"/>
      <c r="MLN32"/>
      <c r="MLO32"/>
      <c r="MLP32"/>
      <c r="MLQ32"/>
      <c r="MLR32"/>
      <c r="MLS32"/>
      <c r="MLT32"/>
      <c r="MLU32"/>
      <c r="MLV32"/>
      <c r="MLW32"/>
      <c r="MLX32"/>
      <c r="MLY32"/>
      <c r="MLZ32"/>
      <c r="MMA32"/>
      <c r="MMB32"/>
      <c r="MMC32"/>
      <c r="MMD32"/>
      <c r="MME32"/>
      <c r="MMF32"/>
      <c r="MMG32"/>
      <c r="MMH32"/>
      <c r="MMI32"/>
      <c r="MMJ32"/>
      <c r="MMK32"/>
      <c r="MML32"/>
      <c r="MMM32"/>
      <c r="MMN32"/>
      <c r="MMO32"/>
      <c r="MMP32"/>
      <c r="MMQ32"/>
      <c r="MMR32"/>
      <c r="MMS32"/>
      <c r="MMT32"/>
      <c r="MMU32"/>
      <c r="MMV32"/>
      <c r="MMW32"/>
      <c r="MMX32"/>
      <c r="MMY32"/>
      <c r="MMZ32"/>
      <c r="MNA32"/>
      <c r="MNB32"/>
      <c r="MNC32"/>
      <c r="MND32"/>
      <c r="MNE32"/>
      <c r="MNF32"/>
      <c r="MNG32"/>
      <c r="MNH32"/>
      <c r="MNI32"/>
      <c r="MNJ32"/>
      <c r="MNK32"/>
      <c r="MNL32"/>
      <c r="MNM32"/>
      <c r="MNN32"/>
      <c r="MNO32"/>
      <c r="MNP32"/>
      <c r="MNQ32"/>
      <c r="MNR32"/>
      <c r="MNS32"/>
      <c r="MNT32"/>
      <c r="MNU32"/>
      <c r="MNV32"/>
      <c r="MNW32"/>
      <c r="MNX32"/>
      <c r="MNY32"/>
      <c r="MNZ32"/>
      <c r="MOA32"/>
      <c r="MOB32"/>
      <c r="MOC32"/>
      <c r="MOD32"/>
      <c r="MOE32"/>
      <c r="MOF32"/>
      <c r="MOG32"/>
      <c r="MOH32"/>
      <c r="MOI32"/>
      <c r="MOJ32"/>
      <c r="MOK32"/>
      <c r="MOL32"/>
      <c r="MOM32"/>
      <c r="MON32"/>
      <c r="MOO32"/>
      <c r="MOP32"/>
      <c r="MOQ32"/>
      <c r="MOR32"/>
      <c r="MOS32"/>
      <c r="MOT32"/>
      <c r="MOU32"/>
      <c r="MOV32"/>
      <c r="MOW32"/>
      <c r="MOX32"/>
      <c r="MOY32"/>
      <c r="MOZ32"/>
      <c r="MPA32"/>
      <c r="MPB32"/>
      <c r="MPC32"/>
      <c r="MPD32"/>
      <c r="MPE32"/>
      <c r="MPF32"/>
      <c r="MPG32"/>
      <c r="MPH32"/>
      <c r="MPI32"/>
      <c r="MPJ32"/>
      <c r="MPK32"/>
      <c r="MPL32"/>
      <c r="MPM32"/>
      <c r="MPN32"/>
      <c r="MPO32"/>
      <c r="MPP32"/>
      <c r="MPQ32"/>
      <c r="MPR32"/>
      <c r="MPS32"/>
      <c r="MPT32"/>
      <c r="MPU32"/>
      <c r="MPV32"/>
      <c r="MPW32"/>
      <c r="MPX32"/>
      <c r="MPY32"/>
      <c r="MPZ32"/>
      <c r="MQA32"/>
      <c r="MQB32"/>
      <c r="MQC32"/>
      <c r="MQD32"/>
      <c r="MQE32"/>
      <c r="MQF32"/>
      <c r="MQG32"/>
      <c r="MQH32"/>
      <c r="MQI32"/>
      <c r="MQJ32"/>
      <c r="MQK32"/>
      <c r="MQL32"/>
      <c r="MQM32"/>
      <c r="MQN32"/>
      <c r="MQO32"/>
      <c r="MQP32"/>
      <c r="MQQ32"/>
      <c r="MQR32"/>
      <c r="MQS32"/>
      <c r="MQT32"/>
      <c r="MQU32"/>
      <c r="MQV32"/>
      <c r="MQW32"/>
      <c r="MQX32"/>
      <c r="MQY32"/>
      <c r="MQZ32"/>
      <c r="MRA32"/>
      <c r="MRB32"/>
      <c r="MRC32"/>
      <c r="MRD32"/>
      <c r="MRE32"/>
      <c r="MRF32"/>
      <c r="MRG32"/>
      <c r="MRH32"/>
      <c r="MRI32"/>
      <c r="MRJ32"/>
      <c r="MRK32"/>
      <c r="MRL32"/>
      <c r="MRM32"/>
      <c r="MRN32"/>
      <c r="MRO32"/>
      <c r="MRP32"/>
      <c r="MRQ32"/>
      <c r="MRR32"/>
      <c r="MRS32"/>
      <c r="MRT32"/>
      <c r="MRU32"/>
      <c r="MRV32"/>
      <c r="MRW32"/>
      <c r="MRX32"/>
      <c r="MRY32"/>
      <c r="MRZ32"/>
      <c r="MSA32"/>
      <c r="MSB32"/>
      <c r="MSC32"/>
      <c r="MSD32"/>
      <c r="MSE32"/>
      <c r="MSF32"/>
      <c r="MSG32"/>
      <c r="MSH32"/>
      <c r="MSI32"/>
      <c r="MSJ32"/>
      <c r="MSK32"/>
      <c r="MSL32"/>
      <c r="MSM32"/>
      <c r="MSN32"/>
      <c r="MSO32"/>
      <c r="MSP32"/>
      <c r="MSQ32"/>
      <c r="MSR32"/>
      <c r="MSS32"/>
      <c r="MST32"/>
      <c r="MSU32"/>
      <c r="MSV32"/>
      <c r="MSW32"/>
      <c r="MSX32"/>
      <c r="MSY32"/>
      <c r="MSZ32"/>
      <c r="MTA32"/>
      <c r="MTB32"/>
      <c r="MTC32"/>
      <c r="MTD32"/>
      <c r="MTE32"/>
      <c r="MTF32"/>
      <c r="MTG32"/>
      <c r="MTH32"/>
      <c r="MTI32"/>
      <c r="MTJ32"/>
      <c r="MTK32"/>
      <c r="MTL32"/>
      <c r="MTM32"/>
      <c r="MTN32"/>
      <c r="MTO32"/>
      <c r="MTP32"/>
      <c r="MTQ32"/>
      <c r="MTR32"/>
      <c r="MTS32"/>
      <c r="MTT32"/>
      <c r="MTU32"/>
      <c r="MTV32"/>
      <c r="MTW32"/>
      <c r="MTX32"/>
      <c r="MTY32"/>
      <c r="MTZ32"/>
      <c r="MUA32"/>
      <c r="MUB32"/>
      <c r="MUC32"/>
      <c r="MUD32"/>
      <c r="MUE32"/>
      <c r="MUF32"/>
      <c r="MUG32"/>
      <c r="MUH32"/>
      <c r="MUI32"/>
      <c r="MUJ32"/>
      <c r="MUK32"/>
      <c r="MUL32"/>
      <c r="MUM32"/>
      <c r="MUN32"/>
      <c r="MUO32"/>
      <c r="MUP32"/>
      <c r="MUQ32"/>
      <c r="MUR32"/>
      <c r="MUS32"/>
      <c r="MUT32"/>
      <c r="MUU32"/>
      <c r="MUV32"/>
      <c r="MUW32"/>
      <c r="MUX32"/>
      <c r="MUY32"/>
      <c r="MUZ32"/>
      <c r="MVA32"/>
      <c r="MVB32"/>
      <c r="MVC32"/>
      <c r="MVD32"/>
      <c r="MVE32"/>
      <c r="MVF32"/>
      <c r="MVG32"/>
      <c r="MVH32"/>
      <c r="MVI32"/>
      <c r="MVJ32"/>
      <c r="MVK32"/>
      <c r="MVL32"/>
      <c r="MVM32"/>
      <c r="MVN32"/>
      <c r="MVO32"/>
      <c r="MVP32"/>
      <c r="MVQ32"/>
      <c r="MVR32"/>
      <c r="MVS32"/>
      <c r="MVT32"/>
      <c r="MVU32"/>
      <c r="MVV32"/>
      <c r="MVW32"/>
      <c r="MVX32"/>
      <c r="MVY32"/>
      <c r="MVZ32"/>
      <c r="MWA32"/>
      <c r="MWB32"/>
      <c r="MWC32"/>
      <c r="MWD32"/>
      <c r="MWE32"/>
      <c r="MWF32"/>
      <c r="MWG32"/>
      <c r="MWH32"/>
      <c r="MWI32"/>
      <c r="MWJ32"/>
      <c r="MWK32"/>
      <c r="MWL32"/>
      <c r="MWM32"/>
      <c r="MWN32"/>
      <c r="MWO32"/>
      <c r="MWP32"/>
      <c r="MWQ32"/>
      <c r="MWR32"/>
      <c r="MWS32"/>
      <c r="MWT32"/>
      <c r="MWU32"/>
      <c r="MWV32"/>
      <c r="MWW32"/>
      <c r="MWX32"/>
      <c r="MWY32"/>
      <c r="MWZ32"/>
      <c r="MXA32"/>
      <c r="MXB32"/>
      <c r="MXC32"/>
      <c r="MXD32"/>
      <c r="MXE32"/>
      <c r="MXF32"/>
      <c r="MXG32"/>
      <c r="MXH32"/>
      <c r="MXI32"/>
      <c r="MXJ32"/>
      <c r="MXK32"/>
      <c r="MXL32"/>
      <c r="MXM32"/>
      <c r="MXN32"/>
      <c r="MXO32"/>
      <c r="MXP32"/>
      <c r="MXQ32"/>
      <c r="MXR32"/>
      <c r="MXS32"/>
      <c r="MXT32"/>
      <c r="MXU32"/>
      <c r="MXV32"/>
      <c r="MXW32"/>
      <c r="MXX32"/>
      <c r="MXY32"/>
      <c r="MXZ32"/>
      <c r="MYA32"/>
      <c r="MYB32"/>
      <c r="MYC32"/>
      <c r="MYD32"/>
      <c r="MYE32"/>
      <c r="MYF32"/>
      <c r="MYG32"/>
      <c r="MYH32"/>
      <c r="MYI32"/>
      <c r="MYJ32"/>
      <c r="MYK32"/>
      <c r="MYL32"/>
      <c r="MYM32"/>
      <c r="MYN32"/>
      <c r="MYO32"/>
      <c r="MYP32"/>
      <c r="MYQ32"/>
      <c r="MYR32"/>
      <c r="MYS32"/>
      <c r="MYT32"/>
      <c r="MYU32"/>
      <c r="MYV32"/>
      <c r="MYW32"/>
      <c r="MYX32"/>
      <c r="MYY32"/>
      <c r="MYZ32"/>
      <c r="MZA32"/>
      <c r="MZB32"/>
      <c r="MZC32"/>
      <c r="MZD32"/>
      <c r="MZE32"/>
      <c r="MZF32"/>
      <c r="MZG32"/>
      <c r="MZH32"/>
      <c r="MZI32"/>
      <c r="MZJ32"/>
      <c r="MZK32"/>
      <c r="MZL32"/>
      <c r="MZM32"/>
      <c r="MZN32"/>
      <c r="MZO32"/>
      <c r="MZP32"/>
      <c r="MZQ32"/>
      <c r="MZR32"/>
      <c r="MZS32"/>
      <c r="MZT32"/>
      <c r="MZU32"/>
      <c r="MZV32"/>
      <c r="MZW32"/>
      <c r="MZX32"/>
      <c r="MZY32"/>
      <c r="MZZ32"/>
      <c r="NAA32"/>
      <c r="NAB32"/>
      <c r="NAC32"/>
      <c r="NAD32"/>
      <c r="NAE32"/>
      <c r="NAF32"/>
      <c r="NAG32"/>
      <c r="NAH32"/>
      <c r="NAI32"/>
      <c r="NAJ32"/>
      <c r="NAK32"/>
      <c r="NAL32"/>
      <c r="NAM32"/>
      <c r="NAN32"/>
      <c r="NAO32"/>
      <c r="NAP32"/>
      <c r="NAQ32"/>
      <c r="NAR32"/>
      <c r="NAS32"/>
      <c r="NAT32"/>
      <c r="NAU32"/>
      <c r="NAV32"/>
      <c r="NAW32"/>
      <c r="NAX32"/>
      <c r="NAY32"/>
      <c r="NAZ32"/>
      <c r="NBA32"/>
      <c r="NBB32"/>
      <c r="NBC32"/>
      <c r="NBD32"/>
      <c r="NBE32"/>
      <c r="NBF32"/>
      <c r="NBG32"/>
      <c r="NBH32"/>
      <c r="NBI32"/>
      <c r="NBJ32"/>
      <c r="NBK32"/>
      <c r="NBL32"/>
      <c r="NBM32"/>
      <c r="NBN32"/>
      <c r="NBO32"/>
      <c r="NBP32"/>
      <c r="NBQ32"/>
      <c r="NBR32"/>
      <c r="NBS32"/>
      <c r="NBT32"/>
      <c r="NBU32"/>
      <c r="NBV32"/>
      <c r="NBW32"/>
      <c r="NBX32"/>
      <c r="NBY32"/>
      <c r="NBZ32"/>
      <c r="NCA32"/>
      <c r="NCB32"/>
      <c r="NCC32"/>
      <c r="NCD32"/>
      <c r="NCE32"/>
      <c r="NCF32"/>
      <c r="NCG32"/>
      <c r="NCH32"/>
      <c r="NCI32"/>
      <c r="NCJ32"/>
      <c r="NCK32"/>
      <c r="NCL32"/>
      <c r="NCM32"/>
      <c r="NCN32"/>
      <c r="NCO32"/>
      <c r="NCP32"/>
      <c r="NCQ32"/>
      <c r="NCR32"/>
      <c r="NCS32"/>
      <c r="NCT32"/>
      <c r="NCU32"/>
      <c r="NCV32"/>
      <c r="NCW32"/>
      <c r="NCX32"/>
      <c r="NCY32"/>
      <c r="NCZ32"/>
      <c r="NDA32"/>
      <c r="NDB32"/>
      <c r="NDC32"/>
      <c r="NDD32"/>
      <c r="NDE32"/>
      <c r="NDF32"/>
      <c r="NDG32"/>
      <c r="NDH32"/>
      <c r="NDI32"/>
      <c r="NDJ32"/>
      <c r="NDK32"/>
      <c r="NDL32"/>
      <c r="NDM32"/>
      <c r="NDN32"/>
      <c r="NDO32"/>
      <c r="NDP32"/>
      <c r="NDQ32"/>
      <c r="NDR32"/>
      <c r="NDS32"/>
      <c r="NDT32"/>
      <c r="NDU32"/>
      <c r="NDV32"/>
      <c r="NDW32"/>
      <c r="NDX32"/>
      <c r="NDY32"/>
      <c r="NDZ32"/>
      <c r="NEA32"/>
      <c r="NEB32"/>
      <c r="NEC32"/>
      <c r="NED32"/>
      <c r="NEE32"/>
      <c r="NEF32"/>
      <c r="NEG32"/>
      <c r="NEH32"/>
      <c r="NEI32"/>
      <c r="NEJ32"/>
      <c r="NEK32"/>
      <c r="NEL32"/>
      <c r="NEM32"/>
      <c r="NEN32"/>
      <c r="NEO32"/>
      <c r="NEP32"/>
      <c r="NEQ32"/>
      <c r="NER32"/>
      <c r="NES32"/>
      <c r="NET32"/>
      <c r="NEU32"/>
      <c r="NEV32"/>
      <c r="NEW32"/>
      <c r="NEX32"/>
      <c r="NEY32"/>
      <c r="NEZ32"/>
      <c r="NFA32"/>
      <c r="NFB32"/>
      <c r="NFC32"/>
      <c r="NFD32"/>
      <c r="NFE32"/>
      <c r="NFF32"/>
      <c r="NFG32"/>
      <c r="NFH32"/>
      <c r="NFI32"/>
      <c r="NFJ32"/>
      <c r="NFK32"/>
      <c r="NFL32"/>
      <c r="NFM32"/>
      <c r="NFN32"/>
      <c r="NFO32"/>
      <c r="NFP32"/>
      <c r="NFQ32"/>
      <c r="NFR32"/>
      <c r="NFS32"/>
      <c r="NFT32"/>
      <c r="NFU32"/>
      <c r="NFV32"/>
      <c r="NFW32"/>
      <c r="NFX32"/>
      <c r="NFY32"/>
      <c r="NFZ32"/>
      <c r="NGA32"/>
      <c r="NGB32"/>
      <c r="NGC32"/>
      <c r="NGD32"/>
      <c r="NGE32"/>
      <c r="NGF32"/>
      <c r="NGG32"/>
      <c r="NGH32"/>
      <c r="NGI32"/>
      <c r="NGJ32"/>
      <c r="NGK32"/>
      <c r="NGL32"/>
      <c r="NGM32"/>
      <c r="NGN32"/>
      <c r="NGO32"/>
      <c r="NGP32"/>
      <c r="NGQ32"/>
      <c r="NGR32"/>
      <c r="NGS32"/>
      <c r="NGT32"/>
      <c r="NGU32"/>
      <c r="NGV32"/>
      <c r="NGW32"/>
      <c r="NGX32"/>
      <c r="NGY32"/>
      <c r="NGZ32"/>
      <c r="NHA32"/>
      <c r="NHB32"/>
      <c r="NHC32"/>
      <c r="NHD32"/>
      <c r="NHE32"/>
      <c r="NHF32"/>
      <c r="NHG32"/>
      <c r="NHH32"/>
      <c r="NHI32"/>
      <c r="NHJ32"/>
      <c r="NHK32"/>
      <c r="NHL32"/>
      <c r="NHM32"/>
      <c r="NHN32"/>
      <c r="NHO32"/>
      <c r="NHP32"/>
      <c r="NHQ32"/>
      <c r="NHR32"/>
      <c r="NHS32"/>
      <c r="NHT32"/>
      <c r="NHU32"/>
      <c r="NHV32"/>
      <c r="NHW32"/>
      <c r="NHX32"/>
      <c r="NHY32"/>
      <c r="NHZ32"/>
      <c r="NIA32"/>
      <c r="NIB32"/>
      <c r="NIC32"/>
      <c r="NID32"/>
      <c r="NIE32"/>
      <c r="NIF32"/>
      <c r="NIG32"/>
      <c r="NIH32"/>
      <c r="NII32"/>
      <c r="NIJ32"/>
      <c r="NIK32"/>
      <c r="NIL32"/>
      <c r="NIM32"/>
      <c r="NIN32"/>
      <c r="NIO32"/>
      <c r="NIP32"/>
      <c r="NIQ32"/>
      <c r="NIR32"/>
      <c r="NIS32"/>
      <c r="NIT32"/>
      <c r="NIU32"/>
      <c r="NIV32"/>
      <c r="NIW32"/>
      <c r="NIX32"/>
      <c r="NIY32"/>
      <c r="NIZ32"/>
      <c r="NJA32"/>
      <c r="NJB32"/>
      <c r="NJC32"/>
      <c r="NJD32"/>
      <c r="NJE32"/>
      <c r="NJF32"/>
      <c r="NJG32"/>
      <c r="NJH32"/>
      <c r="NJI32"/>
      <c r="NJJ32"/>
      <c r="NJK32"/>
      <c r="NJL32"/>
      <c r="NJM32"/>
      <c r="NJN32"/>
      <c r="NJO32"/>
      <c r="NJP32"/>
      <c r="NJQ32"/>
      <c r="NJR32"/>
      <c r="NJS32"/>
      <c r="NJT32"/>
      <c r="NJU32"/>
      <c r="NJV32"/>
      <c r="NJW32"/>
      <c r="NJX32"/>
      <c r="NJY32"/>
      <c r="NJZ32"/>
      <c r="NKA32"/>
      <c r="NKB32"/>
      <c r="NKC32"/>
      <c r="NKD32"/>
      <c r="NKE32"/>
      <c r="NKF32"/>
      <c r="NKG32"/>
      <c r="NKH32"/>
      <c r="NKI32"/>
      <c r="NKJ32"/>
      <c r="NKK32"/>
      <c r="NKL32"/>
      <c r="NKM32"/>
      <c r="NKN32"/>
      <c r="NKO32"/>
      <c r="NKP32"/>
      <c r="NKQ32"/>
      <c r="NKR32"/>
      <c r="NKS32"/>
      <c r="NKT32"/>
      <c r="NKU32"/>
      <c r="NKV32"/>
      <c r="NKW32"/>
      <c r="NKX32"/>
      <c r="NKY32"/>
      <c r="NKZ32"/>
      <c r="NLA32"/>
      <c r="NLB32"/>
      <c r="NLC32"/>
      <c r="NLD32"/>
      <c r="NLE32"/>
      <c r="NLF32"/>
      <c r="NLG32"/>
      <c r="NLH32"/>
      <c r="NLI32"/>
      <c r="NLJ32"/>
      <c r="NLK32"/>
      <c r="NLL32"/>
      <c r="NLM32"/>
      <c r="NLN32"/>
      <c r="NLO32"/>
      <c r="NLP32"/>
      <c r="NLQ32"/>
      <c r="NLR32"/>
      <c r="NLS32"/>
      <c r="NLT32"/>
      <c r="NLU32"/>
      <c r="NLV32"/>
      <c r="NLW32"/>
      <c r="NLX32"/>
      <c r="NLY32"/>
      <c r="NLZ32"/>
      <c r="NMA32"/>
      <c r="NMB32"/>
      <c r="NMC32"/>
      <c r="NMD32"/>
      <c r="NME32"/>
      <c r="NMF32"/>
      <c r="NMG32"/>
      <c r="NMH32"/>
      <c r="NMI32"/>
      <c r="NMJ32"/>
      <c r="NMK32"/>
      <c r="NML32"/>
      <c r="NMM32"/>
      <c r="NMN32"/>
      <c r="NMO32"/>
      <c r="NMP32"/>
      <c r="NMQ32"/>
      <c r="NMR32"/>
      <c r="NMS32"/>
      <c r="NMT32"/>
      <c r="NMU32"/>
      <c r="NMV32"/>
      <c r="NMW32"/>
      <c r="NMX32"/>
      <c r="NMY32"/>
      <c r="NMZ32"/>
      <c r="NNA32"/>
      <c r="NNB32"/>
      <c r="NNC32"/>
      <c r="NND32"/>
      <c r="NNE32"/>
      <c r="NNF32"/>
      <c r="NNG32"/>
      <c r="NNH32"/>
      <c r="NNI32"/>
      <c r="NNJ32"/>
      <c r="NNK32"/>
      <c r="NNL32"/>
      <c r="NNM32"/>
      <c r="NNN32"/>
      <c r="NNO32"/>
      <c r="NNP32"/>
      <c r="NNQ32"/>
      <c r="NNR32"/>
      <c r="NNS32"/>
      <c r="NNT32"/>
      <c r="NNU32"/>
      <c r="NNV32"/>
      <c r="NNW32"/>
      <c r="NNX32"/>
      <c r="NNY32"/>
      <c r="NNZ32"/>
      <c r="NOA32"/>
      <c r="NOB32"/>
      <c r="NOC32"/>
      <c r="NOD32"/>
      <c r="NOE32"/>
      <c r="NOF32"/>
      <c r="NOG32"/>
      <c r="NOH32"/>
      <c r="NOI32"/>
      <c r="NOJ32"/>
      <c r="NOK32"/>
      <c r="NOL32"/>
      <c r="NOM32"/>
      <c r="NON32"/>
      <c r="NOO32"/>
      <c r="NOP32"/>
      <c r="NOQ32"/>
      <c r="NOR32"/>
      <c r="NOS32"/>
      <c r="NOT32"/>
      <c r="NOU32"/>
      <c r="NOV32"/>
      <c r="NOW32"/>
      <c r="NOX32"/>
      <c r="NOY32"/>
      <c r="NOZ32"/>
      <c r="NPA32"/>
      <c r="NPB32"/>
      <c r="NPC32"/>
      <c r="NPD32"/>
      <c r="NPE32"/>
      <c r="NPF32"/>
      <c r="NPG32"/>
      <c r="NPH32"/>
      <c r="NPI32"/>
      <c r="NPJ32"/>
      <c r="NPK32"/>
      <c r="NPL32"/>
      <c r="NPM32"/>
      <c r="NPN32"/>
      <c r="NPO32"/>
      <c r="NPP32"/>
      <c r="NPQ32"/>
      <c r="NPR32"/>
      <c r="NPS32"/>
      <c r="NPT32"/>
      <c r="NPU32"/>
      <c r="NPV32"/>
      <c r="NPW32"/>
      <c r="NPX32"/>
      <c r="NPY32"/>
      <c r="NPZ32"/>
      <c r="NQA32"/>
      <c r="NQB32"/>
      <c r="NQC32"/>
      <c r="NQD32"/>
      <c r="NQE32"/>
      <c r="NQF32"/>
      <c r="NQG32"/>
      <c r="NQH32"/>
      <c r="NQI32"/>
      <c r="NQJ32"/>
      <c r="NQK32"/>
      <c r="NQL32"/>
      <c r="NQM32"/>
      <c r="NQN32"/>
      <c r="NQO32"/>
      <c r="NQP32"/>
      <c r="NQQ32"/>
      <c r="NQR32"/>
      <c r="NQS32"/>
      <c r="NQT32"/>
      <c r="NQU32"/>
      <c r="NQV32"/>
      <c r="NQW32"/>
      <c r="NQX32"/>
      <c r="NQY32"/>
      <c r="NQZ32"/>
      <c r="NRA32"/>
      <c r="NRB32"/>
      <c r="NRC32"/>
      <c r="NRD32"/>
      <c r="NRE32"/>
      <c r="NRF32"/>
      <c r="NRG32"/>
      <c r="NRH32"/>
      <c r="NRI32"/>
      <c r="NRJ32"/>
      <c r="NRK32"/>
      <c r="NRL32"/>
      <c r="NRM32"/>
      <c r="NRN32"/>
      <c r="NRO32"/>
      <c r="NRP32"/>
      <c r="NRQ32"/>
      <c r="NRR32"/>
      <c r="NRS32"/>
      <c r="NRT32"/>
      <c r="NRU32"/>
      <c r="NRV32"/>
      <c r="NRW32"/>
      <c r="NRX32"/>
      <c r="NRY32"/>
      <c r="NRZ32"/>
      <c r="NSA32"/>
      <c r="NSB32"/>
      <c r="NSC32"/>
      <c r="NSD32"/>
      <c r="NSE32"/>
      <c r="NSF32"/>
      <c r="NSG32"/>
      <c r="NSH32"/>
      <c r="NSI32"/>
      <c r="NSJ32"/>
      <c r="NSK32"/>
      <c r="NSL32"/>
      <c r="NSM32"/>
      <c r="NSN32"/>
      <c r="NSO32"/>
      <c r="NSP32"/>
      <c r="NSQ32"/>
      <c r="NSR32"/>
      <c r="NSS32"/>
      <c r="NST32"/>
      <c r="NSU32"/>
      <c r="NSV32"/>
      <c r="NSW32"/>
      <c r="NSX32"/>
      <c r="NSY32"/>
      <c r="NSZ32"/>
      <c r="NTA32"/>
      <c r="NTB32"/>
      <c r="NTC32"/>
      <c r="NTD32"/>
      <c r="NTE32"/>
      <c r="NTF32"/>
      <c r="NTG32"/>
      <c r="NTH32"/>
      <c r="NTI32"/>
      <c r="NTJ32"/>
      <c r="NTK32"/>
      <c r="NTL32"/>
      <c r="NTM32"/>
      <c r="NTN32"/>
      <c r="NTO32"/>
      <c r="NTP32"/>
      <c r="NTQ32"/>
      <c r="NTR32"/>
      <c r="NTS32"/>
      <c r="NTT32"/>
      <c r="NTU32"/>
      <c r="NTV32"/>
      <c r="NTW32"/>
      <c r="NTX32"/>
      <c r="NTY32"/>
      <c r="NTZ32"/>
      <c r="NUA32"/>
      <c r="NUB32"/>
      <c r="NUC32"/>
      <c r="NUD32"/>
      <c r="NUE32"/>
      <c r="NUF32"/>
      <c r="NUG32"/>
      <c r="NUH32"/>
      <c r="NUI32"/>
      <c r="NUJ32"/>
      <c r="NUK32"/>
      <c r="NUL32"/>
      <c r="NUM32"/>
      <c r="NUN32"/>
      <c r="NUO32"/>
      <c r="NUP32"/>
      <c r="NUQ32"/>
      <c r="NUR32"/>
      <c r="NUS32"/>
      <c r="NUT32"/>
      <c r="NUU32"/>
      <c r="NUV32"/>
      <c r="NUW32"/>
      <c r="NUX32"/>
      <c r="NUY32"/>
      <c r="NUZ32"/>
      <c r="NVA32"/>
      <c r="NVB32"/>
      <c r="NVC32"/>
      <c r="NVD32"/>
      <c r="NVE32"/>
      <c r="NVF32"/>
      <c r="NVG32"/>
      <c r="NVH32"/>
      <c r="NVI32"/>
      <c r="NVJ32"/>
      <c r="NVK32"/>
      <c r="NVL32"/>
      <c r="NVM32"/>
      <c r="NVN32"/>
      <c r="NVO32"/>
      <c r="NVP32"/>
      <c r="NVQ32"/>
      <c r="NVR32"/>
      <c r="NVS32"/>
      <c r="NVT32"/>
      <c r="NVU32"/>
      <c r="NVV32"/>
      <c r="NVW32"/>
      <c r="NVX32"/>
      <c r="NVY32"/>
      <c r="NVZ32"/>
      <c r="NWA32"/>
      <c r="NWB32"/>
      <c r="NWC32"/>
      <c r="NWD32"/>
      <c r="NWE32"/>
      <c r="NWF32"/>
      <c r="NWG32"/>
      <c r="NWH32"/>
      <c r="NWI32"/>
      <c r="NWJ32"/>
      <c r="NWK32"/>
      <c r="NWL32"/>
      <c r="NWM32"/>
      <c r="NWN32"/>
      <c r="NWO32"/>
      <c r="NWP32"/>
      <c r="NWQ32"/>
      <c r="NWR32"/>
      <c r="NWS32"/>
      <c r="NWT32"/>
      <c r="NWU32"/>
      <c r="NWV32"/>
      <c r="NWW32"/>
      <c r="NWX32"/>
      <c r="NWY32"/>
      <c r="NWZ32"/>
      <c r="NXA32"/>
      <c r="NXB32"/>
      <c r="NXC32"/>
      <c r="NXD32"/>
      <c r="NXE32"/>
      <c r="NXF32"/>
      <c r="NXG32"/>
      <c r="NXH32"/>
      <c r="NXI32"/>
      <c r="NXJ32"/>
      <c r="NXK32"/>
      <c r="NXL32"/>
      <c r="NXM32"/>
      <c r="NXN32"/>
      <c r="NXO32"/>
      <c r="NXP32"/>
      <c r="NXQ32"/>
      <c r="NXR32"/>
      <c r="NXS32"/>
      <c r="NXT32"/>
      <c r="NXU32"/>
      <c r="NXV32"/>
      <c r="NXW32"/>
      <c r="NXX32"/>
      <c r="NXY32"/>
      <c r="NXZ32"/>
      <c r="NYA32"/>
      <c r="NYB32"/>
      <c r="NYC32"/>
      <c r="NYD32"/>
      <c r="NYE32"/>
      <c r="NYF32"/>
      <c r="NYG32"/>
      <c r="NYH32"/>
      <c r="NYI32"/>
      <c r="NYJ32"/>
      <c r="NYK32"/>
      <c r="NYL32"/>
      <c r="NYM32"/>
      <c r="NYN32"/>
      <c r="NYO32"/>
      <c r="NYP32"/>
      <c r="NYQ32"/>
      <c r="NYR32"/>
      <c r="NYS32"/>
      <c r="NYT32"/>
      <c r="NYU32"/>
      <c r="NYV32"/>
      <c r="NYW32"/>
      <c r="NYX32"/>
      <c r="NYY32"/>
      <c r="NYZ32"/>
      <c r="NZA32"/>
      <c r="NZB32"/>
      <c r="NZC32"/>
      <c r="NZD32"/>
      <c r="NZE32"/>
      <c r="NZF32"/>
      <c r="NZG32"/>
      <c r="NZH32"/>
      <c r="NZI32"/>
      <c r="NZJ32"/>
      <c r="NZK32"/>
      <c r="NZL32"/>
      <c r="NZM32"/>
      <c r="NZN32"/>
      <c r="NZO32"/>
      <c r="NZP32"/>
      <c r="NZQ32"/>
      <c r="NZR32"/>
      <c r="NZS32"/>
      <c r="NZT32"/>
      <c r="NZU32"/>
      <c r="NZV32"/>
      <c r="NZW32"/>
      <c r="NZX32"/>
      <c r="NZY32"/>
      <c r="NZZ32"/>
      <c r="OAA32"/>
      <c r="OAB32"/>
      <c r="OAC32"/>
      <c r="OAD32"/>
      <c r="OAE32"/>
      <c r="OAF32"/>
      <c r="OAG32"/>
      <c r="OAH32"/>
      <c r="OAI32"/>
      <c r="OAJ32"/>
      <c r="OAK32"/>
      <c r="OAL32"/>
      <c r="OAM32"/>
      <c r="OAN32"/>
      <c r="OAO32"/>
      <c r="OAP32"/>
      <c r="OAQ32"/>
      <c r="OAR32"/>
      <c r="OAS32"/>
      <c r="OAT32"/>
      <c r="OAU32"/>
      <c r="OAV32"/>
      <c r="OAW32"/>
      <c r="OAX32"/>
      <c r="OAY32"/>
      <c r="OAZ32"/>
      <c r="OBA32"/>
      <c r="OBB32"/>
      <c r="OBC32"/>
      <c r="OBD32"/>
      <c r="OBE32"/>
      <c r="OBF32"/>
      <c r="OBG32"/>
      <c r="OBH32"/>
      <c r="OBI32"/>
      <c r="OBJ32"/>
      <c r="OBK32"/>
      <c r="OBL32"/>
      <c r="OBM32"/>
      <c r="OBN32"/>
      <c r="OBO32"/>
      <c r="OBP32"/>
      <c r="OBQ32"/>
      <c r="OBR32"/>
      <c r="OBS32"/>
      <c r="OBT32"/>
      <c r="OBU32"/>
      <c r="OBV32"/>
      <c r="OBW32"/>
      <c r="OBX32"/>
      <c r="OBY32"/>
      <c r="OBZ32"/>
      <c r="OCA32"/>
      <c r="OCB32"/>
      <c r="OCC32"/>
      <c r="OCD32"/>
      <c r="OCE32"/>
      <c r="OCF32"/>
      <c r="OCG32"/>
      <c r="OCH32"/>
      <c r="OCI32"/>
      <c r="OCJ32"/>
      <c r="OCK32"/>
      <c r="OCL32"/>
      <c r="OCM32"/>
      <c r="OCN32"/>
      <c r="OCO32"/>
      <c r="OCP32"/>
      <c r="OCQ32"/>
      <c r="OCR32"/>
      <c r="OCS32"/>
      <c r="OCT32"/>
      <c r="OCU32"/>
      <c r="OCV32"/>
      <c r="OCW32"/>
      <c r="OCX32"/>
      <c r="OCY32"/>
      <c r="OCZ32"/>
      <c r="ODA32"/>
      <c r="ODB32"/>
      <c r="ODC32"/>
      <c r="ODD32"/>
      <c r="ODE32"/>
      <c r="ODF32"/>
      <c r="ODG32"/>
      <c r="ODH32"/>
      <c r="ODI32"/>
      <c r="ODJ32"/>
      <c r="ODK32"/>
      <c r="ODL32"/>
      <c r="ODM32"/>
      <c r="ODN32"/>
      <c r="ODO32"/>
      <c r="ODP32"/>
      <c r="ODQ32"/>
      <c r="ODR32"/>
      <c r="ODS32"/>
      <c r="ODT32"/>
      <c r="ODU32"/>
      <c r="ODV32"/>
      <c r="ODW32"/>
      <c r="ODX32"/>
      <c r="ODY32"/>
      <c r="ODZ32"/>
      <c r="OEA32"/>
      <c r="OEB32"/>
      <c r="OEC32"/>
      <c r="OED32"/>
      <c r="OEE32"/>
      <c r="OEF32"/>
      <c r="OEG32"/>
      <c r="OEH32"/>
      <c r="OEI32"/>
      <c r="OEJ32"/>
      <c r="OEK32"/>
      <c r="OEL32"/>
      <c r="OEM32"/>
      <c r="OEN32"/>
      <c r="OEO32"/>
      <c r="OEP32"/>
      <c r="OEQ32"/>
      <c r="OER32"/>
      <c r="OES32"/>
      <c r="OET32"/>
      <c r="OEU32"/>
      <c r="OEV32"/>
      <c r="OEW32"/>
      <c r="OEX32"/>
      <c r="OEY32"/>
      <c r="OEZ32"/>
      <c r="OFA32"/>
      <c r="OFB32"/>
      <c r="OFC32"/>
      <c r="OFD32"/>
      <c r="OFE32"/>
      <c r="OFF32"/>
      <c r="OFG32"/>
      <c r="OFH32"/>
      <c r="OFI32"/>
      <c r="OFJ32"/>
      <c r="OFK32"/>
      <c r="OFL32"/>
      <c r="OFM32"/>
      <c r="OFN32"/>
      <c r="OFO32"/>
      <c r="OFP32"/>
      <c r="OFQ32"/>
      <c r="OFR32"/>
      <c r="OFS32"/>
      <c r="OFT32"/>
      <c r="OFU32"/>
      <c r="OFV32"/>
      <c r="OFW32"/>
      <c r="OFX32"/>
      <c r="OFY32"/>
      <c r="OFZ32"/>
      <c r="OGA32"/>
      <c r="OGB32"/>
      <c r="OGC32"/>
      <c r="OGD32"/>
      <c r="OGE32"/>
      <c r="OGF32"/>
      <c r="OGG32"/>
      <c r="OGH32"/>
      <c r="OGI32"/>
      <c r="OGJ32"/>
      <c r="OGK32"/>
      <c r="OGL32"/>
      <c r="OGM32"/>
      <c r="OGN32"/>
      <c r="OGO32"/>
      <c r="OGP32"/>
      <c r="OGQ32"/>
      <c r="OGR32"/>
      <c r="OGS32"/>
      <c r="OGT32"/>
      <c r="OGU32"/>
      <c r="OGV32"/>
      <c r="OGW32"/>
      <c r="OGX32"/>
      <c r="OGY32"/>
      <c r="OGZ32"/>
      <c r="OHA32"/>
      <c r="OHB32"/>
      <c r="OHC32"/>
      <c r="OHD32"/>
      <c r="OHE32"/>
      <c r="OHF32"/>
      <c r="OHG32"/>
      <c r="OHH32"/>
      <c r="OHI32"/>
      <c r="OHJ32"/>
      <c r="OHK32"/>
      <c r="OHL32"/>
      <c r="OHM32"/>
      <c r="OHN32"/>
      <c r="OHO32"/>
      <c r="OHP32"/>
      <c r="OHQ32"/>
      <c r="OHR32"/>
      <c r="OHS32"/>
      <c r="OHT32"/>
      <c r="OHU32"/>
      <c r="OHV32"/>
      <c r="OHW32"/>
      <c r="OHX32"/>
      <c r="OHY32"/>
      <c r="OHZ32"/>
      <c r="OIA32"/>
      <c r="OIB32"/>
      <c r="OIC32"/>
      <c r="OID32"/>
      <c r="OIE32"/>
      <c r="OIF32"/>
      <c r="OIG32"/>
      <c r="OIH32"/>
      <c r="OII32"/>
      <c r="OIJ32"/>
      <c r="OIK32"/>
      <c r="OIL32"/>
      <c r="OIM32"/>
      <c r="OIN32"/>
      <c r="OIO32"/>
      <c r="OIP32"/>
      <c r="OIQ32"/>
      <c r="OIR32"/>
      <c r="OIS32"/>
      <c r="OIT32"/>
      <c r="OIU32"/>
      <c r="OIV32"/>
      <c r="OIW32"/>
      <c r="OIX32"/>
      <c r="OIY32"/>
      <c r="OIZ32"/>
      <c r="OJA32"/>
      <c r="OJB32"/>
      <c r="OJC32"/>
      <c r="OJD32"/>
      <c r="OJE32"/>
      <c r="OJF32"/>
      <c r="OJG32"/>
      <c r="OJH32"/>
      <c r="OJI32"/>
      <c r="OJJ32"/>
      <c r="OJK32"/>
      <c r="OJL32"/>
      <c r="OJM32"/>
      <c r="OJN32"/>
      <c r="OJO32"/>
      <c r="OJP32"/>
      <c r="OJQ32"/>
      <c r="OJR32"/>
      <c r="OJS32"/>
      <c r="OJT32"/>
      <c r="OJU32"/>
      <c r="OJV32"/>
      <c r="OJW32"/>
      <c r="OJX32"/>
      <c r="OJY32"/>
      <c r="OJZ32"/>
      <c r="OKA32"/>
      <c r="OKB32"/>
      <c r="OKC32"/>
      <c r="OKD32"/>
      <c r="OKE32"/>
      <c r="OKF32"/>
      <c r="OKG32"/>
      <c r="OKH32"/>
      <c r="OKI32"/>
      <c r="OKJ32"/>
      <c r="OKK32"/>
      <c r="OKL32"/>
      <c r="OKM32"/>
      <c r="OKN32"/>
      <c r="OKO32"/>
      <c r="OKP32"/>
      <c r="OKQ32"/>
      <c r="OKR32"/>
      <c r="OKS32"/>
      <c r="OKT32"/>
      <c r="OKU32"/>
      <c r="OKV32"/>
      <c r="OKW32"/>
      <c r="OKX32"/>
      <c r="OKY32"/>
      <c r="OKZ32"/>
      <c r="OLA32"/>
      <c r="OLB32"/>
      <c r="OLC32"/>
      <c r="OLD32"/>
      <c r="OLE32"/>
      <c r="OLF32"/>
      <c r="OLG32"/>
      <c r="OLH32"/>
      <c r="OLI32"/>
      <c r="OLJ32"/>
      <c r="OLK32"/>
      <c r="OLL32"/>
      <c r="OLM32"/>
      <c r="OLN32"/>
      <c r="OLO32"/>
      <c r="OLP32"/>
      <c r="OLQ32"/>
      <c r="OLR32"/>
      <c r="OLS32"/>
      <c r="OLT32"/>
      <c r="OLU32"/>
      <c r="OLV32"/>
      <c r="OLW32"/>
      <c r="OLX32"/>
      <c r="OLY32"/>
      <c r="OLZ32"/>
      <c r="OMA32"/>
      <c r="OMB32"/>
      <c r="OMC32"/>
      <c r="OMD32"/>
      <c r="OME32"/>
      <c r="OMF32"/>
      <c r="OMG32"/>
      <c r="OMH32"/>
      <c r="OMI32"/>
      <c r="OMJ32"/>
      <c r="OMK32"/>
      <c r="OML32"/>
      <c r="OMM32"/>
      <c r="OMN32"/>
      <c r="OMO32"/>
      <c r="OMP32"/>
      <c r="OMQ32"/>
      <c r="OMR32"/>
      <c r="OMS32"/>
      <c r="OMT32"/>
      <c r="OMU32"/>
      <c r="OMV32"/>
      <c r="OMW32"/>
      <c r="OMX32"/>
      <c r="OMY32"/>
      <c r="OMZ32"/>
      <c r="ONA32"/>
      <c r="ONB32"/>
      <c r="ONC32"/>
      <c r="OND32"/>
      <c r="ONE32"/>
      <c r="ONF32"/>
      <c r="ONG32"/>
      <c r="ONH32"/>
      <c r="ONI32"/>
      <c r="ONJ32"/>
      <c r="ONK32"/>
      <c r="ONL32"/>
      <c r="ONM32"/>
      <c r="ONN32"/>
      <c r="ONO32"/>
      <c r="ONP32"/>
      <c r="ONQ32"/>
      <c r="ONR32"/>
      <c r="ONS32"/>
      <c r="ONT32"/>
      <c r="ONU32"/>
      <c r="ONV32"/>
      <c r="ONW32"/>
      <c r="ONX32"/>
      <c r="ONY32"/>
      <c r="ONZ32"/>
      <c r="OOA32"/>
      <c r="OOB32"/>
      <c r="OOC32"/>
      <c r="OOD32"/>
      <c r="OOE32"/>
      <c r="OOF32"/>
      <c r="OOG32"/>
      <c r="OOH32"/>
      <c r="OOI32"/>
      <c r="OOJ32"/>
      <c r="OOK32"/>
      <c r="OOL32"/>
      <c r="OOM32"/>
      <c r="OON32"/>
      <c r="OOO32"/>
      <c r="OOP32"/>
      <c r="OOQ32"/>
      <c r="OOR32"/>
      <c r="OOS32"/>
      <c r="OOT32"/>
      <c r="OOU32"/>
      <c r="OOV32"/>
      <c r="OOW32"/>
      <c r="OOX32"/>
      <c r="OOY32"/>
      <c r="OOZ32"/>
      <c r="OPA32"/>
      <c r="OPB32"/>
      <c r="OPC32"/>
      <c r="OPD32"/>
      <c r="OPE32"/>
      <c r="OPF32"/>
      <c r="OPG32"/>
      <c r="OPH32"/>
      <c r="OPI32"/>
      <c r="OPJ32"/>
      <c r="OPK32"/>
      <c r="OPL32"/>
      <c r="OPM32"/>
      <c r="OPN32"/>
      <c r="OPO32"/>
      <c r="OPP32"/>
      <c r="OPQ32"/>
      <c r="OPR32"/>
      <c r="OPS32"/>
      <c r="OPT32"/>
      <c r="OPU32"/>
      <c r="OPV32"/>
      <c r="OPW32"/>
      <c r="OPX32"/>
      <c r="OPY32"/>
      <c r="OPZ32"/>
      <c r="OQA32"/>
      <c r="OQB32"/>
      <c r="OQC32"/>
      <c r="OQD32"/>
      <c r="OQE32"/>
      <c r="OQF32"/>
      <c r="OQG32"/>
      <c r="OQH32"/>
      <c r="OQI32"/>
      <c r="OQJ32"/>
      <c r="OQK32"/>
      <c r="OQL32"/>
      <c r="OQM32"/>
      <c r="OQN32"/>
      <c r="OQO32"/>
      <c r="OQP32"/>
      <c r="OQQ32"/>
      <c r="OQR32"/>
      <c r="OQS32"/>
      <c r="OQT32"/>
      <c r="OQU32"/>
      <c r="OQV32"/>
      <c r="OQW32"/>
      <c r="OQX32"/>
      <c r="OQY32"/>
      <c r="OQZ32"/>
      <c r="ORA32"/>
      <c r="ORB32"/>
      <c r="ORC32"/>
      <c r="ORD32"/>
      <c r="ORE32"/>
      <c r="ORF32"/>
      <c r="ORG32"/>
      <c r="ORH32"/>
      <c r="ORI32"/>
      <c r="ORJ32"/>
      <c r="ORK32"/>
      <c r="ORL32"/>
      <c r="ORM32"/>
      <c r="ORN32"/>
      <c r="ORO32"/>
      <c r="ORP32"/>
      <c r="ORQ32"/>
      <c r="ORR32"/>
      <c r="ORS32"/>
      <c r="ORT32"/>
      <c r="ORU32"/>
      <c r="ORV32"/>
      <c r="ORW32"/>
      <c r="ORX32"/>
      <c r="ORY32"/>
      <c r="ORZ32"/>
      <c r="OSA32"/>
      <c r="OSB32"/>
      <c r="OSC32"/>
      <c r="OSD32"/>
      <c r="OSE32"/>
      <c r="OSF32"/>
      <c r="OSG32"/>
      <c r="OSH32"/>
      <c r="OSI32"/>
      <c r="OSJ32"/>
      <c r="OSK32"/>
      <c r="OSL32"/>
      <c r="OSM32"/>
      <c r="OSN32"/>
      <c r="OSO32"/>
      <c r="OSP32"/>
      <c r="OSQ32"/>
      <c r="OSR32"/>
      <c r="OSS32"/>
      <c r="OST32"/>
      <c r="OSU32"/>
      <c r="OSV32"/>
      <c r="OSW32"/>
      <c r="OSX32"/>
      <c r="OSY32"/>
      <c r="OSZ32"/>
      <c r="OTA32"/>
      <c r="OTB32"/>
      <c r="OTC32"/>
      <c r="OTD32"/>
      <c r="OTE32"/>
      <c r="OTF32"/>
      <c r="OTG32"/>
      <c r="OTH32"/>
      <c r="OTI32"/>
      <c r="OTJ32"/>
      <c r="OTK32"/>
      <c r="OTL32"/>
      <c r="OTM32"/>
      <c r="OTN32"/>
      <c r="OTO32"/>
      <c r="OTP32"/>
      <c r="OTQ32"/>
      <c r="OTR32"/>
      <c r="OTS32"/>
      <c r="OTT32"/>
      <c r="OTU32"/>
      <c r="OTV32"/>
      <c r="OTW32"/>
      <c r="OTX32"/>
      <c r="OTY32"/>
      <c r="OTZ32"/>
      <c r="OUA32"/>
      <c r="OUB32"/>
      <c r="OUC32"/>
      <c r="OUD32"/>
      <c r="OUE32"/>
      <c r="OUF32"/>
      <c r="OUG32"/>
      <c r="OUH32"/>
      <c r="OUI32"/>
      <c r="OUJ32"/>
      <c r="OUK32"/>
      <c r="OUL32"/>
      <c r="OUM32"/>
      <c r="OUN32"/>
      <c r="OUO32"/>
      <c r="OUP32"/>
      <c r="OUQ32"/>
      <c r="OUR32"/>
      <c r="OUS32"/>
      <c r="OUT32"/>
      <c r="OUU32"/>
      <c r="OUV32"/>
      <c r="OUW32"/>
      <c r="OUX32"/>
      <c r="OUY32"/>
      <c r="OUZ32"/>
      <c r="OVA32"/>
      <c r="OVB32"/>
      <c r="OVC32"/>
      <c r="OVD32"/>
      <c r="OVE32"/>
      <c r="OVF32"/>
      <c r="OVG32"/>
      <c r="OVH32"/>
      <c r="OVI32"/>
      <c r="OVJ32"/>
      <c r="OVK32"/>
      <c r="OVL32"/>
      <c r="OVM32"/>
      <c r="OVN32"/>
      <c r="OVO32"/>
      <c r="OVP32"/>
      <c r="OVQ32"/>
      <c r="OVR32"/>
      <c r="OVS32"/>
      <c r="OVT32"/>
      <c r="OVU32"/>
      <c r="OVV32"/>
      <c r="OVW32"/>
      <c r="OVX32"/>
      <c r="OVY32"/>
      <c r="OVZ32"/>
      <c r="OWA32"/>
      <c r="OWB32"/>
      <c r="OWC32"/>
      <c r="OWD32"/>
      <c r="OWE32"/>
      <c r="OWF32"/>
      <c r="OWG32"/>
      <c r="OWH32"/>
      <c r="OWI32"/>
      <c r="OWJ32"/>
      <c r="OWK32"/>
      <c r="OWL32"/>
      <c r="OWM32"/>
      <c r="OWN32"/>
      <c r="OWO32"/>
      <c r="OWP32"/>
      <c r="OWQ32"/>
      <c r="OWR32"/>
      <c r="OWS32"/>
      <c r="OWT32"/>
      <c r="OWU32"/>
      <c r="OWV32"/>
      <c r="OWW32"/>
      <c r="OWX32"/>
      <c r="OWY32"/>
      <c r="OWZ32"/>
      <c r="OXA32"/>
      <c r="OXB32"/>
      <c r="OXC32"/>
      <c r="OXD32"/>
      <c r="OXE32"/>
      <c r="OXF32"/>
      <c r="OXG32"/>
      <c r="OXH32"/>
      <c r="OXI32"/>
      <c r="OXJ32"/>
      <c r="OXK32"/>
      <c r="OXL32"/>
      <c r="OXM32"/>
      <c r="OXN32"/>
      <c r="OXO32"/>
      <c r="OXP32"/>
      <c r="OXQ32"/>
      <c r="OXR32"/>
      <c r="OXS32"/>
      <c r="OXT32"/>
      <c r="OXU32"/>
      <c r="OXV32"/>
      <c r="OXW32"/>
      <c r="OXX32"/>
      <c r="OXY32"/>
      <c r="OXZ32"/>
      <c r="OYA32"/>
      <c r="OYB32"/>
      <c r="OYC32"/>
      <c r="OYD32"/>
      <c r="OYE32"/>
      <c r="OYF32"/>
      <c r="OYG32"/>
      <c r="OYH32"/>
      <c r="OYI32"/>
      <c r="OYJ32"/>
      <c r="OYK32"/>
      <c r="OYL32"/>
      <c r="OYM32"/>
      <c r="OYN32"/>
      <c r="OYO32"/>
      <c r="OYP32"/>
      <c r="OYQ32"/>
      <c r="OYR32"/>
      <c r="OYS32"/>
      <c r="OYT32"/>
      <c r="OYU32"/>
      <c r="OYV32"/>
      <c r="OYW32"/>
      <c r="OYX32"/>
      <c r="OYY32"/>
      <c r="OYZ32"/>
      <c r="OZA32"/>
      <c r="OZB32"/>
      <c r="OZC32"/>
      <c r="OZD32"/>
      <c r="OZE32"/>
      <c r="OZF32"/>
      <c r="OZG32"/>
      <c r="OZH32"/>
      <c r="OZI32"/>
      <c r="OZJ32"/>
      <c r="OZK32"/>
      <c r="OZL32"/>
      <c r="OZM32"/>
      <c r="OZN32"/>
      <c r="OZO32"/>
      <c r="OZP32"/>
      <c r="OZQ32"/>
      <c r="OZR32"/>
      <c r="OZS32"/>
      <c r="OZT32"/>
      <c r="OZU32"/>
      <c r="OZV32"/>
      <c r="OZW32"/>
      <c r="OZX32"/>
      <c r="OZY32"/>
      <c r="OZZ32"/>
      <c r="PAA32"/>
      <c r="PAB32"/>
      <c r="PAC32"/>
      <c r="PAD32"/>
      <c r="PAE32"/>
      <c r="PAF32"/>
      <c r="PAG32"/>
      <c r="PAH32"/>
      <c r="PAI32"/>
      <c r="PAJ32"/>
      <c r="PAK32"/>
      <c r="PAL32"/>
      <c r="PAM32"/>
      <c r="PAN32"/>
      <c r="PAO32"/>
      <c r="PAP32"/>
      <c r="PAQ32"/>
      <c r="PAR32"/>
      <c r="PAS32"/>
      <c r="PAT32"/>
      <c r="PAU32"/>
      <c r="PAV32"/>
      <c r="PAW32"/>
      <c r="PAX32"/>
      <c r="PAY32"/>
      <c r="PAZ32"/>
      <c r="PBA32"/>
      <c r="PBB32"/>
      <c r="PBC32"/>
      <c r="PBD32"/>
      <c r="PBE32"/>
      <c r="PBF32"/>
      <c r="PBG32"/>
      <c r="PBH32"/>
      <c r="PBI32"/>
      <c r="PBJ32"/>
      <c r="PBK32"/>
      <c r="PBL32"/>
      <c r="PBM32"/>
      <c r="PBN32"/>
      <c r="PBO32"/>
      <c r="PBP32"/>
      <c r="PBQ32"/>
      <c r="PBR32"/>
      <c r="PBS32"/>
      <c r="PBT32"/>
      <c r="PBU32"/>
      <c r="PBV32"/>
      <c r="PBW32"/>
      <c r="PBX32"/>
      <c r="PBY32"/>
      <c r="PBZ32"/>
      <c r="PCA32"/>
      <c r="PCB32"/>
      <c r="PCC32"/>
      <c r="PCD32"/>
      <c r="PCE32"/>
      <c r="PCF32"/>
      <c r="PCG32"/>
      <c r="PCH32"/>
      <c r="PCI32"/>
      <c r="PCJ32"/>
      <c r="PCK32"/>
      <c r="PCL32"/>
      <c r="PCM32"/>
      <c r="PCN32"/>
      <c r="PCO32"/>
      <c r="PCP32"/>
      <c r="PCQ32"/>
      <c r="PCR32"/>
      <c r="PCS32"/>
      <c r="PCT32"/>
      <c r="PCU32"/>
      <c r="PCV32"/>
      <c r="PCW32"/>
      <c r="PCX32"/>
      <c r="PCY32"/>
      <c r="PCZ32"/>
      <c r="PDA32"/>
      <c r="PDB32"/>
      <c r="PDC32"/>
      <c r="PDD32"/>
      <c r="PDE32"/>
      <c r="PDF32"/>
      <c r="PDG32"/>
      <c r="PDH32"/>
      <c r="PDI32"/>
      <c r="PDJ32"/>
      <c r="PDK32"/>
      <c r="PDL32"/>
      <c r="PDM32"/>
      <c r="PDN32"/>
      <c r="PDO32"/>
      <c r="PDP32"/>
      <c r="PDQ32"/>
      <c r="PDR32"/>
      <c r="PDS32"/>
      <c r="PDT32"/>
      <c r="PDU32"/>
      <c r="PDV32"/>
      <c r="PDW32"/>
      <c r="PDX32"/>
      <c r="PDY32"/>
      <c r="PDZ32"/>
      <c r="PEA32"/>
      <c r="PEB32"/>
      <c r="PEC32"/>
      <c r="PED32"/>
      <c r="PEE32"/>
      <c r="PEF32"/>
      <c r="PEG32"/>
      <c r="PEH32"/>
      <c r="PEI32"/>
      <c r="PEJ32"/>
      <c r="PEK32"/>
      <c r="PEL32"/>
      <c r="PEM32"/>
      <c r="PEN32"/>
      <c r="PEO32"/>
      <c r="PEP32"/>
      <c r="PEQ32"/>
      <c r="PER32"/>
      <c r="PES32"/>
      <c r="PET32"/>
      <c r="PEU32"/>
      <c r="PEV32"/>
      <c r="PEW32"/>
      <c r="PEX32"/>
      <c r="PEY32"/>
      <c r="PEZ32"/>
      <c r="PFA32"/>
      <c r="PFB32"/>
      <c r="PFC32"/>
      <c r="PFD32"/>
      <c r="PFE32"/>
      <c r="PFF32"/>
      <c r="PFG32"/>
      <c r="PFH32"/>
      <c r="PFI32"/>
      <c r="PFJ32"/>
      <c r="PFK32"/>
      <c r="PFL32"/>
      <c r="PFM32"/>
      <c r="PFN32"/>
      <c r="PFO32"/>
      <c r="PFP32"/>
      <c r="PFQ32"/>
      <c r="PFR32"/>
      <c r="PFS32"/>
      <c r="PFT32"/>
      <c r="PFU32"/>
      <c r="PFV32"/>
      <c r="PFW32"/>
      <c r="PFX32"/>
      <c r="PFY32"/>
      <c r="PFZ32"/>
      <c r="PGA32"/>
      <c r="PGB32"/>
      <c r="PGC32"/>
      <c r="PGD32"/>
      <c r="PGE32"/>
      <c r="PGF32"/>
      <c r="PGG32"/>
      <c r="PGH32"/>
      <c r="PGI32"/>
      <c r="PGJ32"/>
      <c r="PGK32"/>
      <c r="PGL32"/>
      <c r="PGM32"/>
      <c r="PGN32"/>
      <c r="PGO32"/>
      <c r="PGP32"/>
      <c r="PGQ32"/>
      <c r="PGR32"/>
      <c r="PGS32"/>
      <c r="PGT32"/>
      <c r="PGU32"/>
      <c r="PGV32"/>
      <c r="PGW32"/>
      <c r="PGX32"/>
      <c r="PGY32"/>
      <c r="PGZ32"/>
      <c r="PHA32"/>
      <c r="PHB32"/>
      <c r="PHC32"/>
      <c r="PHD32"/>
      <c r="PHE32"/>
      <c r="PHF32"/>
      <c r="PHG32"/>
      <c r="PHH32"/>
      <c r="PHI32"/>
      <c r="PHJ32"/>
      <c r="PHK32"/>
      <c r="PHL32"/>
      <c r="PHM32"/>
      <c r="PHN32"/>
      <c r="PHO32"/>
      <c r="PHP32"/>
      <c r="PHQ32"/>
      <c r="PHR32"/>
      <c r="PHS32"/>
      <c r="PHT32"/>
      <c r="PHU32"/>
      <c r="PHV32"/>
      <c r="PHW32"/>
      <c r="PHX32"/>
      <c r="PHY32"/>
      <c r="PHZ32"/>
      <c r="PIA32"/>
      <c r="PIB32"/>
      <c r="PIC32"/>
      <c r="PID32"/>
      <c r="PIE32"/>
      <c r="PIF32"/>
      <c r="PIG32"/>
      <c r="PIH32"/>
      <c r="PII32"/>
      <c r="PIJ32"/>
      <c r="PIK32"/>
      <c r="PIL32"/>
      <c r="PIM32"/>
      <c r="PIN32"/>
      <c r="PIO32"/>
      <c r="PIP32"/>
      <c r="PIQ32"/>
      <c r="PIR32"/>
      <c r="PIS32"/>
      <c r="PIT32"/>
      <c r="PIU32"/>
      <c r="PIV32"/>
      <c r="PIW32"/>
      <c r="PIX32"/>
      <c r="PIY32"/>
      <c r="PIZ32"/>
      <c r="PJA32"/>
      <c r="PJB32"/>
      <c r="PJC32"/>
      <c r="PJD32"/>
      <c r="PJE32"/>
      <c r="PJF32"/>
      <c r="PJG32"/>
      <c r="PJH32"/>
      <c r="PJI32"/>
      <c r="PJJ32"/>
      <c r="PJK32"/>
      <c r="PJL32"/>
      <c r="PJM32"/>
      <c r="PJN32"/>
      <c r="PJO32"/>
      <c r="PJP32"/>
      <c r="PJQ32"/>
      <c r="PJR32"/>
      <c r="PJS32"/>
      <c r="PJT32"/>
      <c r="PJU32"/>
      <c r="PJV32"/>
      <c r="PJW32"/>
      <c r="PJX32"/>
      <c r="PJY32"/>
      <c r="PJZ32"/>
      <c r="PKA32"/>
      <c r="PKB32"/>
      <c r="PKC32"/>
      <c r="PKD32"/>
      <c r="PKE32"/>
      <c r="PKF32"/>
      <c r="PKG32"/>
      <c r="PKH32"/>
      <c r="PKI32"/>
      <c r="PKJ32"/>
      <c r="PKK32"/>
      <c r="PKL32"/>
      <c r="PKM32"/>
      <c r="PKN32"/>
      <c r="PKO32"/>
      <c r="PKP32"/>
      <c r="PKQ32"/>
      <c r="PKR32"/>
      <c r="PKS32"/>
      <c r="PKT32"/>
      <c r="PKU32"/>
      <c r="PKV32"/>
      <c r="PKW32"/>
      <c r="PKX32"/>
      <c r="PKY32"/>
      <c r="PKZ32"/>
      <c r="PLA32"/>
      <c r="PLB32"/>
      <c r="PLC32"/>
      <c r="PLD32"/>
      <c r="PLE32"/>
      <c r="PLF32"/>
      <c r="PLG32"/>
      <c r="PLH32"/>
      <c r="PLI32"/>
      <c r="PLJ32"/>
      <c r="PLK32"/>
      <c r="PLL32"/>
      <c r="PLM32"/>
      <c r="PLN32"/>
      <c r="PLO32"/>
      <c r="PLP32"/>
      <c r="PLQ32"/>
      <c r="PLR32"/>
      <c r="PLS32"/>
      <c r="PLT32"/>
      <c r="PLU32"/>
      <c r="PLV32"/>
      <c r="PLW32"/>
      <c r="PLX32"/>
      <c r="PLY32"/>
      <c r="PLZ32"/>
      <c r="PMA32"/>
      <c r="PMB32"/>
      <c r="PMC32"/>
      <c r="PMD32"/>
      <c r="PME32"/>
      <c r="PMF32"/>
      <c r="PMG32"/>
      <c r="PMH32"/>
      <c r="PMI32"/>
      <c r="PMJ32"/>
      <c r="PMK32"/>
      <c r="PML32"/>
      <c r="PMM32"/>
      <c r="PMN32"/>
      <c r="PMO32"/>
      <c r="PMP32"/>
      <c r="PMQ32"/>
      <c r="PMR32"/>
      <c r="PMS32"/>
      <c r="PMT32"/>
      <c r="PMU32"/>
      <c r="PMV32"/>
      <c r="PMW32"/>
      <c r="PMX32"/>
      <c r="PMY32"/>
      <c r="PMZ32"/>
      <c r="PNA32"/>
      <c r="PNB32"/>
      <c r="PNC32"/>
      <c r="PND32"/>
      <c r="PNE32"/>
      <c r="PNF32"/>
      <c r="PNG32"/>
      <c r="PNH32"/>
      <c r="PNI32"/>
      <c r="PNJ32"/>
      <c r="PNK32"/>
      <c r="PNL32"/>
      <c r="PNM32"/>
      <c r="PNN32"/>
      <c r="PNO32"/>
      <c r="PNP32"/>
      <c r="PNQ32"/>
      <c r="PNR32"/>
      <c r="PNS32"/>
      <c r="PNT32"/>
      <c r="PNU32"/>
      <c r="PNV32"/>
      <c r="PNW32"/>
      <c r="PNX32"/>
      <c r="PNY32"/>
      <c r="PNZ32"/>
      <c r="POA32"/>
      <c r="POB32"/>
      <c r="POC32"/>
      <c r="POD32"/>
      <c r="POE32"/>
      <c r="POF32"/>
      <c r="POG32"/>
      <c r="POH32"/>
      <c r="POI32"/>
      <c r="POJ32"/>
      <c r="POK32"/>
      <c r="POL32"/>
      <c r="POM32"/>
      <c r="PON32"/>
      <c r="POO32"/>
      <c r="POP32"/>
      <c r="POQ32"/>
      <c r="POR32"/>
      <c r="POS32"/>
      <c r="POT32"/>
      <c r="POU32"/>
      <c r="POV32"/>
      <c r="POW32"/>
      <c r="POX32"/>
      <c r="POY32"/>
      <c r="POZ32"/>
      <c r="PPA32"/>
      <c r="PPB32"/>
      <c r="PPC32"/>
      <c r="PPD32"/>
      <c r="PPE32"/>
      <c r="PPF32"/>
      <c r="PPG32"/>
      <c r="PPH32"/>
      <c r="PPI32"/>
      <c r="PPJ32"/>
      <c r="PPK32"/>
      <c r="PPL32"/>
      <c r="PPM32"/>
      <c r="PPN32"/>
      <c r="PPO32"/>
      <c r="PPP32"/>
      <c r="PPQ32"/>
      <c r="PPR32"/>
      <c r="PPS32"/>
      <c r="PPT32"/>
      <c r="PPU32"/>
      <c r="PPV32"/>
      <c r="PPW32"/>
      <c r="PPX32"/>
      <c r="PPY32"/>
      <c r="PPZ32"/>
      <c r="PQA32"/>
      <c r="PQB32"/>
      <c r="PQC32"/>
      <c r="PQD32"/>
      <c r="PQE32"/>
      <c r="PQF32"/>
      <c r="PQG32"/>
      <c r="PQH32"/>
      <c r="PQI32"/>
      <c r="PQJ32"/>
      <c r="PQK32"/>
      <c r="PQL32"/>
      <c r="PQM32"/>
      <c r="PQN32"/>
      <c r="PQO32"/>
      <c r="PQP32"/>
      <c r="PQQ32"/>
      <c r="PQR32"/>
      <c r="PQS32"/>
      <c r="PQT32"/>
      <c r="PQU32"/>
      <c r="PQV32"/>
      <c r="PQW32"/>
      <c r="PQX32"/>
      <c r="PQY32"/>
      <c r="PQZ32"/>
      <c r="PRA32"/>
      <c r="PRB32"/>
      <c r="PRC32"/>
      <c r="PRD32"/>
      <c r="PRE32"/>
      <c r="PRF32"/>
      <c r="PRG32"/>
      <c r="PRH32"/>
      <c r="PRI32"/>
      <c r="PRJ32"/>
      <c r="PRK32"/>
      <c r="PRL32"/>
      <c r="PRM32"/>
      <c r="PRN32"/>
      <c r="PRO32"/>
      <c r="PRP32"/>
      <c r="PRQ32"/>
      <c r="PRR32"/>
      <c r="PRS32"/>
      <c r="PRT32"/>
      <c r="PRU32"/>
      <c r="PRV32"/>
      <c r="PRW32"/>
      <c r="PRX32"/>
      <c r="PRY32"/>
      <c r="PRZ32"/>
      <c r="PSA32"/>
      <c r="PSB32"/>
      <c r="PSC32"/>
      <c r="PSD32"/>
      <c r="PSE32"/>
      <c r="PSF32"/>
      <c r="PSG32"/>
      <c r="PSH32"/>
      <c r="PSI32"/>
      <c r="PSJ32"/>
      <c r="PSK32"/>
      <c r="PSL32"/>
      <c r="PSM32"/>
      <c r="PSN32"/>
      <c r="PSO32"/>
      <c r="PSP32"/>
      <c r="PSQ32"/>
      <c r="PSR32"/>
      <c r="PSS32"/>
      <c r="PST32"/>
      <c r="PSU32"/>
      <c r="PSV32"/>
      <c r="PSW32"/>
      <c r="PSX32"/>
      <c r="PSY32"/>
      <c r="PSZ32"/>
      <c r="PTA32"/>
      <c r="PTB32"/>
      <c r="PTC32"/>
      <c r="PTD32"/>
      <c r="PTE32"/>
      <c r="PTF32"/>
      <c r="PTG32"/>
      <c r="PTH32"/>
      <c r="PTI32"/>
      <c r="PTJ32"/>
      <c r="PTK32"/>
      <c r="PTL32"/>
      <c r="PTM32"/>
      <c r="PTN32"/>
      <c r="PTO32"/>
      <c r="PTP32"/>
      <c r="PTQ32"/>
      <c r="PTR32"/>
      <c r="PTS32"/>
      <c r="PTT32"/>
      <c r="PTU32"/>
      <c r="PTV32"/>
      <c r="PTW32"/>
      <c r="PTX32"/>
      <c r="PTY32"/>
      <c r="PTZ32"/>
      <c r="PUA32"/>
      <c r="PUB32"/>
      <c r="PUC32"/>
      <c r="PUD32"/>
      <c r="PUE32"/>
      <c r="PUF32"/>
      <c r="PUG32"/>
      <c r="PUH32"/>
      <c r="PUI32"/>
      <c r="PUJ32"/>
      <c r="PUK32"/>
      <c r="PUL32"/>
      <c r="PUM32"/>
      <c r="PUN32"/>
      <c r="PUO32"/>
      <c r="PUP32"/>
      <c r="PUQ32"/>
      <c r="PUR32"/>
      <c r="PUS32"/>
      <c r="PUT32"/>
      <c r="PUU32"/>
      <c r="PUV32"/>
      <c r="PUW32"/>
      <c r="PUX32"/>
      <c r="PUY32"/>
      <c r="PUZ32"/>
      <c r="PVA32"/>
      <c r="PVB32"/>
      <c r="PVC32"/>
      <c r="PVD32"/>
      <c r="PVE32"/>
      <c r="PVF32"/>
      <c r="PVG32"/>
      <c r="PVH32"/>
      <c r="PVI32"/>
      <c r="PVJ32"/>
      <c r="PVK32"/>
      <c r="PVL32"/>
      <c r="PVM32"/>
      <c r="PVN32"/>
      <c r="PVO32"/>
      <c r="PVP32"/>
      <c r="PVQ32"/>
      <c r="PVR32"/>
      <c r="PVS32"/>
      <c r="PVT32"/>
      <c r="PVU32"/>
      <c r="PVV32"/>
      <c r="PVW32"/>
      <c r="PVX32"/>
      <c r="PVY32"/>
      <c r="PVZ32"/>
      <c r="PWA32"/>
      <c r="PWB32"/>
      <c r="PWC32"/>
      <c r="PWD32"/>
      <c r="PWE32"/>
      <c r="PWF32"/>
      <c r="PWG32"/>
      <c r="PWH32"/>
      <c r="PWI32"/>
      <c r="PWJ32"/>
      <c r="PWK32"/>
      <c r="PWL32"/>
      <c r="PWM32"/>
      <c r="PWN32"/>
      <c r="PWO32"/>
      <c r="PWP32"/>
      <c r="PWQ32"/>
      <c r="PWR32"/>
      <c r="PWS32"/>
      <c r="PWT32"/>
      <c r="PWU32"/>
      <c r="PWV32"/>
      <c r="PWW32"/>
      <c r="PWX32"/>
      <c r="PWY32"/>
      <c r="PWZ32"/>
      <c r="PXA32"/>
      <c r="PXB32"/>
      <c r="PXC32"/>
      <c r="PXD32"/>
      <c r="PXE32"/>
      <c r="PXF32"/>
      <c r="PXG32"/>
      <c r="PXH32"/>
      <c r="PXI32"/>
      <c r="PXJ32"/>
      <c r="PXK32"/>
      <c r="PXL32"/>
      <c r="PXM32"/>
      <c r="PXN32"/>
      <c r="PXO32"/>
      <c r="PXP32"/>
      <c r="PXQ32"/>
      <c r="PXR32"/>
      <c r="PXS32"/>
      <c r="PXT32"/>
      <c r="PXU32"/>
      <c r="PXV32"/>
      <c r="PXW32"/>
      <c r="PXX32"/>
      <c r="PXY32"/>
      <c r="PXZ32"/>
      <c r="PYA32"/>
      <c r="PYB32"/>
      <c r="PYC32"/>
      <c r="PYD32"/>
      <c r="PYE32"/>
      <c r="PYF32"/>
      <c r="PYG32"/>
      <c r="PYH32"/>
      <c r="PYI32"/>
      <c r="PYJ32"/>
      <c r="PYK32"/>
      <c r="PYL32"/>
      <c r="PYM32"/>
      <c r="PYN32"/>
      <c r="PYO32"/>
      <c r="PYP32"/>
      <c r="PYQ32"/>
      <c r="PYR32"/>
      <c r="PYS32"/>
      <c r="PYT32"/>
      <c r="PYU32"/>
      <c r="PYV32"/>
      <c r="PYW32"/>
      <c r="PYX32"/>
      <c r="PYY32"/>
      <c r="PYZ32"/>
      <c r="PZA32"/>
      <c r="PZB32"/>
      <c r="PZC32"/>
      <c r="PZD32"/>
      <c r="PZE32"/>
      <c r="PZF32"/>
      <c r="PZG32"/>
      <c r="PZH32"/>
      <c r="PZI32"/>
      <c r="PZJ32"/>
      <c r="PZK32"/>
      <c r="PZL32"/>
      <c r="PZM32"/>
      <c r="PZN32"/>
      <c r="PZO32"/>
      <c r="PZP32"/>
      <c r="PZQ32"/>
      <c r="PZR32"/>
      <c r="PZS32"/>
      <c r="PZT32"/>
      <c r="PZU32"/>
      <c r="PZV32"/>
      <c r="PZW32"/>
      <c r="PZX32"/>
      <c r="PZY32"/>
      <c r="PZZ32"/>
      <c r="QAA32"/>
      <c r="QAB32"/>
      <c r="QAC32"/>
      <c r="QAD32"/>
      <c r="QAE32"/>
      <c r="QAF32"/>
      <c r="QAG32"/>
      <c r="QAH32"/>
      <c r="QAI32"/>
      <c r="QAJ32"/>
      <c r="QAK32"/>
      <c r="QAL32"/>
      <c r="QAM32"/>
      <c r="QAN32"/>
      <c r="QAO32"/>
      <c r="QAP32"/>
      <c r="QAQ32"/>
      <c r="QAR32"/>
      <c r="QAS32"/>
      <c r="QAT32"/>
      <c r="QAU32"/>
      <c r="QAV32"/>
      <c r="QAW32"/>
      <c r="QAX32"/>
      <c r="QAY32"/>
      <c r="QAZ32"/>
      <c r="QBA32"/>
      <c r="QBB32"/>
      <c r="QBC32"/>
      <c r="QBD32"/>
      <c r="QBE32"/>
      <c r="QBF32"/>
      <c r="QBG32"/>
      <c r="QBH32"/>
      <c r="QBI32"/>
      <c r="QBJ32"/>
      <c r="QBK32"/>
      <c r="QBL32"/>
      <c r="QBM32"/>
      <c r="QBN32"/>
      <c r="QBO32"/>
      <c r="QBP32"/>
      <c r="QBQ32"/>
      <c r="QBR32"/>
      <c r="QBS32"/>
      <c r="QBT32"/>
      <c r="QBU32"/>
      <c r="QBV32"/>
      <c r="QBW32"/>
      <c r="QBX32"/>
      <c r="QBY32"/>
      <c r="QBZ32"/>
      <c r="QCA32"/>
      <c r="QCB32"/>
      <c r="QCC32"/>
      <c r="QCD32"/>
      <c r="QCE32"/>
      <c r="QCF32"/>
      <c r="QCG32"/>
      <c r="QCH32"/>
      <c r="QCI32"/>
      <c r="QCJ32"/>
      <c r="QCK32"/>
      <c r="QCL32"/>
      <c r="QCM32"/>
      <c r="QCN32"/>
      <c r="QCO32"/>
      <c r="QCP32"/>
      <c r="QCQ32"/>
      <c r="QCR32"/>
      <c r="QCS32"/>
      <c r="QCT32"/>
      <c r="QCU32"/>
      <c r="QCV32"/>
      <c r="QCW32"/>
      <c r="QCX32"/>
      <c r="QCY32"/>
      <c r="QCZ32"/>
      <c r="QDA32"/>
      <c r="QDB32"/>
      <c r="QDC32"/>
      <c r="QDD32"/>
      <c r="QDE32"/>
      <c r="QDF32"/>
      <c r="QDG32"/>
      <c r="QDH32"/>
      <c r="QDI32"/>
      <c r="QDJ32"/>
      <c r="QDK32"/>
      <c r="QDL32"/>
      <c r="QDM32"/>
      <c r="QDN32"/>
      <c r="QDO32"/>
      <c r="QDP32"/>
      <c r="QDQ32"/>
      <c r="QDR32"/>
      <c r="QDS32"/>
      <c r="QDT32"/>
      <c r="QDU32"/>
      <c r="QDV32"/>
      <c r="QDW32"/>
      <c r="QDX32"/>
      <c r="QDY32"/>
      <c r="QDZ32"/>
      <c r="QEA32"/>
      <c r="QEB32"/>
      <c r="QEC32"/>
      <c r="QED32"/>
      <c r="QEE32"/>
      <c r="QEF32"/>
      <c r="QEG32"/>
      <c r="QEH32"/>
      <c r="QEI32"/>
      <c r="QEJ32"/>
      <c r="QEK32"/>
      <c r="QEL32"/>
      <c r="QEM32"/>
      <c r="QEN32"/>
      <c r="QEO32"/>
      <c r="QEP32"/>
      <c r="QEQ32"/>
      <c r="QER32"/>
      <c r="QES32"/>
      <c r="QET32"/>
      <c r="QEU32"/>
      <c r="QEV32"/>
      <c r="QEW32"/>
      <c r="QEX32"/>
      <c r="QEY32"/>
      <c r="QEZ32"/>
      <c r="QFA32"/>
      <c r="QFB32"/>
      <c r="QFC32"/>
      <c r="QFD32"/>
      <c r="QFE32"/>
      <c r="QFF32"/>
      <c r="QFG32"/>
      <c r="QFH32"/>
      <c r="QFI32"/>
      <c r="QFJ32"/>
      <c r="QFK32"/>
      <c r="QFL32"/>
      <c r="QFM32"/>
      <c r="QFN32"/>
      <c r="QFO32"/>
      <c r="QFP32"/>
      <c r="QFQ32"/>
      <c r="QFR32"/>
      <c r="QFS32"/>
      <c r="QFT32"/>
      <c r="QFU32"/>
      <c r="QFV32"/>
      <c r="QFW32"/>
      <c r="QFX32"/>
      <c r="QFY32"/>
      <c r="QFZ32"/>
      <c r="QGA32"/>
      <c r="QGB32"/>
      <c r="QGC32"/>
      <c r="QGD32"/>
      <c r="QGE32"/>
      <c r="QGF32"/>
      <c r="QGG32"/>
      <c r="QGH32"/>
      <c r="QGI32"/>
      <c r="QGJ32"/>
      <c r="QGK32"/>
      <c r="QGL32"/>
      <c r="QGM32"/>
      <c r="QGN32"/>
      <c r="QGO32"/>
      <c r="QGP32"/>
      <c r="QGQ32"/>
      <c r="QGR32"/>
      <c r="QGS32"/>
      <c r="QGT32"/>
      <c r="QGU32"/>
      <c r="QGV32"/>
      <c r="QGW32"/>
      <c r="QGX32"/>
      <c r="QGY32"/>
      <c r="QGZ32"/>
      <c r="QHA32"/>
      <c r="QHB32"/>
      <c r="QHC32"/>
      <c r="QHD32"/>
      <c r="QHE32"/>
      <c r="QHF32"/>
      <c r="QHG32"/>
      <c r="QHH32"/>
      <c r="QHI32"/>
      <c r="QHJ32"/>
      <c r="QHK32"/>
      <c r="QHL32"/>
      <c r="QHM32"/>
      <c r="QHN32"/>
      <c r="QHO32"/>
      <c r="QHP32"/>
      <c r="QHQ32"/>
      <c r="QHR32"/>
      <c r="QHS32"/>
      <c r="QHT32"/>
      <c r="QHU32"/>
      <c r="QHV32"/>
      <c r="QHW32"/>
      <c r="QHX32"/>
      <c r="QHY32"/>
      <c r="QHZ32"/>
      <c r="QIA32"/>
      <c r="QIB32"/>
      <c r="QIC32"/>
      <c r="QID32"/>
      <c r="QIE32"/>
      <c r="QIF32"/>
      <c r="QIG32"/>
      <c r="QIH32"/>
      <c r="QII32"/>
      <c r="QIJ32"/>
      <c r="QIK32"/>
      <c r="QIL32"/>
      <c r="QIM32"/>
      <c r="QIN32"/>
      <c r="QIO32"/>
      <c r="QIP32"/>
      <c r="QIQ32"/>
      <c r="QIR32"/>
      <c r="QIS32"/>
      <c r="QIT32"/>
      <c r="QIU32"/>
      <c r="QIV32"/>
      <c r="QIW32"/>
      <c r="QIX32"/>
      <c r="QIY32"/>
      <c r="QIZ32"/>
      <c r="QJA32"/>
      <c r="QJB32"/>
      <c r="QJC32"/>
      <c r="QJD32"/>
      <c r="QJE32"/>
      <c r="QJF32"/>
      <c r="QJG32"/>
      <c r="QJH32"/>
      <c r="QJI32"/>
      <c r="QJJ32"/>
      <c r="QJK32"/>
      <c r="QJL32"/>
      <c r="QJM32"/>
      <c r="QJN32"/>
      <c r="QJO32"/>
      <c r="QJP32"/>
      <c r="QJQ32"/>
      <c r="QJR32"/>
      <c r="QJS32"/>
      <c r="QJT32"/>
      <c r="QJU32"/>
      <c r="QJV32"/>
      <c r="QJW32"/>
      <c r="QJX32"/>
      <c r="QJY32"/>
      <c r="QJZ32"/>
      <c r="QKA32"/>
      <c r="QKB32"/>
      <c r="QKC32"/>
      <c r="QKD32"/>
      <c r="QKE32"/>
      <c r="QKF32"/>
      <c r="QKG32"/>
      <c r="QKH32"/>
      <c r="QKI32"/>
      <c r="QKJ32"/>
      <c r="QKK32"/>
      <c r="QKL32"/>
      <c r="QKM32"/>
      <c r="QKN32"/>
      <c r="QKO32"/>
      <c r="QKP32"/>
      <c r="QKQ32"/>
      <c r="QKR32"/>
      <c r="QKS32"/>
      <c r="QKT32"/>
      <c r="QKU32"/>
      <c r="QKV32"/>
      <c r="QKW32"/>
      <c r="QKX32"/>
      <c r="QKY32"/>
      <c r="QKZ32"/>
      <c r="QLA32"/>
      <c r="QLB32"/>
      <c r="QLC32"/>
      <c r="QLD32"/>
      <c r="QLE32"/>
      <c r="QLF32"/>
      <c r="QLG32"/>
      <c r="QLH32"/>
      <c r="QLI32"/>
      <c r="QLJ32"/>
      <c r="QLK32"/>
      <c r="QLL32"/>
      <c r="QLM32"/>
      <c r="QLN32"/>
      <c r="QLO32"/>
      <c r="QLP32"/>
      <c r="QLQ32"/>
      <c r="QLR32"/>
      <c r="QLS32"/>
      <c r="QLT32"/>
      <c r="QLU32"/>
      <c r="QLV32"/>
      <c r="QLW32"/>
      <c r="QLX32"/>
      <c r="QLY32"/>
      <c r="QLZ32"/>
      <c r="QMA32"/>
      <c r="QMB32"/>
      <c r="QMC32"/>
      <c r="QMD32"/>
      <c r="QME32"/>
      <c r="QMF32"/>
      <c r="QMG32"/>
      <c r="QMH32"/>
      <c r="QMI32"/>
      <c r="QMJ32"/>
      <c r="QMK32"/>
      <c r="QML32"/>
      <c r="QMM32"/>
      <c r="QMN32"/>
      <c r="QMO32"/>
      <c r="QMP32"/>
      <c r="QMQ32"/>
      <c r="QMR32"/>
      <c r="QMS32"/>
      <c r="QMT32"/>
      <c r="QMU32"/>
      <c r="QMV32"/>
      <c r="QMW32"/>
      <c r="QMX32"/>
      <c r="QMY32"/>
      <c r="QMZ32"/>
      <c r="QNA32"/>
      <c r="QNB32"/>
      <c r="QNC32"/>
      <c r="QND32"/>
      <c r="QNE32"/>
      <c r="QNF32"/>
      <c r="QNG32"/>
      <c r="QNH32"/>
      <c r="QNI32"/>
      <c r="QNJ32"/>
      <c r="QNK32"/>
      <c r="QNL32"/>
      <c r="QNM32"/>
      <c r="QNN32"/>
      <c r="QNO32"/>
      <c r="QNP32"/>
      <c r="QNQ32"/>
      <c r="QNR32"/>
      <c r="QNS32"/>
      <c r="QNT32"/>
      <c r="QNU32"/>
      <c r="QNV32"/>
      <c r="QNW32"/>
      <c r="QNX32"/>
      <c r="QNY32"/>
      <c r="QNZ32"/>
      <c r="QOA32"/>
      <c r="QOB32"/>
      <c r="QOC32"/>
      <c r="QOD32"/>
      <c r="QOE32"/>
      <c r="QOF32"/>
      <c r="QOG32"/>
      <c r="QOH32"/>
      <c r="QOI32"/>
      <c r="QOJ32"/>
      <c r="QOK32"/>
      <c r="QOL32"/>
      <c r="QOM32"/>
      <c r="QON32"/>
      <c r="QOO32"/>
      <c r="QOP32"/>
      <c r="QOQ32"/>
      <c r="QOR32"/>
      <c r="QOS32"/>
      <c r="QOT32"/>
      <c r="QOU32"/>
      <c r="QOV32"/>
      <c r="QOW32"/>
      <c r="QOX32"/>
      <c r="QOY32"/>
      <c r="QOZ32"/>
      <c r="QPA32"/>
      <c r="QPB32"/>
      <c r="QPC32"/>
      <c r="QPD32"/>
      <c r="QPE32"/>
      <c r="QPF32"/>
      <c r="QPG32"/>
      <c r="QPH32"/>
      <c r="QPI32"/>
      <c r="QPJ32"/>
      <c r="QPK32"/>
      <c r="QPL32"/>
      <c r="QPM32"/>
      <c r="QPN32"/>
      <c r="QPO32"/>
      <c r="QPP32"/>
      <c r="QPQ32"/>
      <c r="QPR32"/>
      <c r="QPS32"/>
      <c r="QPT32"/>
      <c r="QPU32"/>
      <c r="QPV32"/>
      <c r="QPW32"/>
      <c r="QPX32"/>
      <c r="QPY32"/>
      <c r="QPZ32"/>
      <c r="QQA32"/>
      <c r="QQB32"/>
      <c r="QQC32"/>
      <c r="QQD32"/>
      <c r="QQE32"/>
      <c r="QQF32"/>
      <c r="QQG32"/>
      <c r="QQH32"/>
      <c r="QQI32"/>
      <c r="QQJ32"/>
      <c r="QQK32"/>
      <c r="QQL32"/>
      <c r="QQM32"/>
      <c r="QQN32"/>
      <c r="QQO32"/>
      <c r="QQP32"/>
      <c r="QQQ32"/>
      <c r="QQR32"/>
      <c r="QQS32"/>
      <c r="QQT32"/>
      <c r="QQU32"/>
      <c r="QQV32"/>
      <c r="QQW32"/>
      <c r="QQX32"/>
      <c r="QQY32"/>
      <c r="QQZ32"/>
      <c r="QRA32"/>
      <c r="QRB32"/>
      <c r="QRC32"/>
      <c r="QRD32"/>
      <c r="QRE32"/>
      <c r="QRF32"/>
      <c r="QRG32"/>
      <c r="QRH32"/>
      <c r="QRI32"/>
      <c r="QRJ32"/>
      <c r="QRK32"/>
      <c r="QRL32"/>
      <c r="QRM32"/>
      <c r="QRN32"/>
      <c r="QRO32"/>
      <c r="QRP32"/>
      <c r="QRQ32"/>
      <c r="QRR32"/>
      <c r="QRS32"/>
      <c r="QRT32"/>
      <c r="QRU32"/>
      <c r="QRV32"/>
      <c r="QRW32"/>
      <c r="QRX32"/>
      <c r="QRY32"/>
      <c r="QRZ32"/>
      <c r="QSA32"/>
      <c r="QSB32"/>
      <c r="QSC32"/>
      <c r="QSD32"/>
      <c r="QSE32"/>
      <c r="QSF32"/>
      <c r="QSG32"/>
      <c r="QSH32"/>
      <c r="QSI32"/>
      <c r="QSJ32"/>
      <c r="QSK32"/>
      <c r="QSL32"/>
      <c r="QSM32"/>
      <c r="QSN32"/>
      <c r="QSO32"/>
      <c r="QSP32"/>
      <c r="QSQ32"/>
      <c r="QSR32"/>
      <c r="QSS32"/>
      <c r="QST32"/>
      <c r="QSU32"/>
      <c r="QSV32"/>
      <c r="QSW32"/>
      <c r="QSX32"/>
      <c r="QSY32"/>
      <c r="QSZ32"/>
      <c r="QTA32"/>
      <c r="QTB32"/>
      <c r="QTC32"/>
      <c r="QTD32"/>
      <c r="QTE32"/>
      <c r="QTF32"/>
      <c r="QTG32"/>
      <c r="QTH32"/>
      <c r="QTI32"/>
      <c r="QTJ32"/>
      <c r="QTK32"/>
      <c r="QTL32"/>
      <c r="QTM32"/>
      <c r="QTN32"/>
      <c r="QTO32"/>
      <c r="QTP32"/>
      <c r="QTQ32"/>
      <c r="QTR32"/>
      <c r="QTS32"/>
      <c r="QTT32"/>
      <c r="QTU32"/>
      <c r="QTV32"/>
      <c r="QTW32"/>
      <c r="QTX32"/>
      <c r="QTY32"/>
      <c r="QTZ32"/>
      <c r="QUA32"/>
      <c r="QUB32"/>
      <c r="QUC32"/>
      <c r="QUD32"/>
      <c r="QUE32"/>
      <c r="QUF32"/>
      <c r="QUG32"/>
      <c r="QUH32"/>
      <c r="QUI32"/>
      <c r="QUJ32"/>
      <c r="QUK32"/>
      <c r="QUL32"/>
      <c r="QUM32"/>
      <c r="QUN32"/>
      <c r="QUO32"/>
      <c r="QUP32"/>
      <c r="QUQ32"/>
      <c r="QUR32"/>
      <c r="QUS32"/>
      <c r="QUT32"/>
      <c r="QUU32"/>
      <c r="QUV32"/>
      <c r="QUW32"/>
      <c r="QUX32"/>
      <c r="QUY32"/>
      <c r="QUZ32"/>
      <c r="QVA32"/>
      <c r="QVB32"/>
      <c r="QVC32"/>
      <c r="QVD32"/>
      <c r="QVE32"/>
      <c r="QVF32"/>
      <c r="QVG32"/>
      <c r="QVH32"/>
      <c r="QVI32"/>
      <c r="QVJ32"/>
      <c r="QVK32"/>
      <c r="QVL32"/>
      <c r="QVM32"/>
      <c r="QVN32"/>
      <c r="QVO32"/>
      <c r="QVP32"/>
      <c r="QVQ32"/>
      <c r="QVR32"/>
      <c r="QVS32"/>
      <c r="QVT32"/>
      <c r="QVU32"/>
      <c r="QVV32"/>
      <c r="QVW32"/>
      <c r="QVX32"/>
      <c r="QVY32"/>
      <c r="QVZ32"/>
      <c r="QWA32"/>
      <c r="QWB32"/>
      <c r="QWC32"/>
      <c r="QWD32"/>
      <c r="QWE32"/>
      <c r="QWF32"/>
      <c r="QWG32"/>
      <c r="QWH32"/>
      <c r="QWI32"/>
      <c r="QWJ32"/>
      <c r="QWK32"/>
      <c r="QWL32"/>
      <c r="QWM32"/>
      <c r="QWN32"/>
      <c r="QWO32"/>
      <c r="QWP32"/>
      <c r="QWQ32"/>
      <c r="QWR32"/>
      <c r="QWS32"/>
      <c r="QWT32"/>
      <c r="QWU32"/>
      <c r="QWV32"/>
      <c r="QWW32"/>
      <c r="QWX32"/>
      <c r="QWY32"/>
      <c r="QWZ32"/>
      <c r="QXA32"/>
      <c r="QXB32"/>
      <c r="QXC32"/>
      <c r="QXD32"/>
      <c r="QXE32"/>
      <c r="QXF32"/>
      <c r="QXG32"/>
      <c r="QXH32"/>
      <c r="QXI32"/>
      <c r="QXJ32"/>
      <c r="QXK32"/>
      <c r="QXL32"/>
      <c r="QXM32"/>
      <c r="QXN32"/>
      <c r="QXO32"/>
      <c r="QXP32"/>
      <c r="QXQ32"/>
      <c r="QXR32"/>
      <c r="QXS32"/>
      <c r="QXT32"/>
      <c r="QXU32"/>
      <c r="QXV32"/>
      <c r="QXW32"/>
      <c r="QXX32"/>
      <c r="QXY32"/>
      <c r="QXZ32"/>
      <c r="QYA32"/>
      <c r="QYB32"/>
      <c r="QYC32"/>
      <c r="QYD32"/>
      <c r="QYE32"/>
      <c r="QYF32"/>
      <c r="QYG32"/>
      <c r="QYH32"/>
      <c r="QYI32"/>
      <c r="QYJ32"/>
      <c r="QYK32"/>
      <c r="QYL32"/>
      <c r="QYM32"/>
      <c r="QYN32"/>
      <c r="QYO32"/>
      <c r="QYP32"/>
      <c r="QYQ32"/>
      <c r="QYR32"/>
      <c r="QYS32"/>
      <c r="QYT32"/>
      <c r="QYU32"/>
      <c r="QYV32"/>
      <c r="QYW32"/>
      <c r="QYX32"/>
      <c r="QYY32"/>
      <c r="QYZ32"/>
      <c r="QZA32"/>
      <c r="QZB32"/>
      <c r="QZC32"/>
      <c r="QZD32"/>
      <c r="QZE32"/>
      <c r="QZF32"/>
      <c r="QZG32"/>
      <c r="QZH32"/>
      <c r="QZI32"/>
      <c r="QZJ32"/>
      <c r="QZK32"/>
      <c r="QZL32"/>
      <c r="QZM32"/>
      <c r="QZN32"/>
      <c r="QZO32"/>
      <c r="QZP32"/>
      <c r="QZQ32"/>
      <c r="QZR32"/>
      <c r="QZS32"/>
      <c r="QZT32"/>
      <c r="QZU32"/>
      <c r="QZV32"/>
      <c r="QZW32"/>
      <c r="QZX32"/>
      <c r="QZY32"/>
      <c r="QZZ32"/>
      <c r="RAA32"/>
      <c r="RAB32"/>
      <c r="RAC32"/>
      <c r="RAD32"/>
      <c r="RAE32"/>
      <c r="RAF32"/>
      <c r="RAG32"/>
      <c r="RAH32"/>
      <c r="RAI32"/>
      <c r="RAJ32"/>
      <c r="RAK32"/>
      <c r="RAL32"/>
      <c r="RAM32"/>
      <c r="RAN32"/>
      <c r="RAO32"/>
      <c r="RAP32"/>
      <c r="RAQ32"/>
      <c r="RAR32"/>
      <c r="RAS32"/>
      <c r="RAT32"/>
      <c r="RAU32"/>
      <c r="RAV32"/>
      <c r="RAW32"/>
      <c r="RAX32"/>
      <c r="RAY32"/>
      <c r="RAZ32"/>
      <c r="RBA32"/>
      <c r="RBB32"/>
      <c r="RBC32"/>
      <c r="RBD32"/>
      <c r="RBE32"/>
      <c r="RBF32"/>
      <c r="RBG32"/>
      <c r="RBH32"/>
      <c r="RBI32"/>
      <c r="RBJ32"/>
      <c r="RBK32"/>
      <c r="RBL32"/>
      <c r="RBM32"/>
      <c r="RBN32"/>
      <c r="RBO32"/>
      <c r="RBP32"/>
      <c r="RBQ32"/>
      <c r="RBR32"/>
      <c r="RBS32"/>
      <c r="RBT32"/>
      <c r="RBU32"/>
      <c r="RBV32"/>
      <c r="RBW32"/>
      <c r="RBX32"/>
      <c r="RBY32"/>
      <c r="RBZ32"/>
      <c r="RCA32"/>
      <c r="RCB32"/>
      <c r="RCC32"/>
      <c r="RCD32"/>
      <c r="RCE32"/>
      <c r="RCF32"/>
      <c r="RCG32"/>
      <c r="RCH32"/>
      <c r="RCI32"/>
      <c r="RCJ32"/>
      <c r="RCK32"/>
      <c r="RCL32"/>
      <c r="RCM32"/>
      <c r="RCN32"/>
      <c r="RCO32"/>
      <c r="RCP32"/>
      <c r="RCQ32"/>
      <c r="RCR32"/>
      <c r="RCS32"/>
      <c r="RCT32"/>
      <c r="RCU32"/>
      <c r="RCV32"/>
      <c r="RCW32"/>
      <c r="RCX32"/>
      <c r="RCY32"/>
      <c r="RCZ32"/>
      <c r="RDA32"/>
      <c r="RDB32"/>
      <c r="RDC32"/>
      <c r="RDD32"/>
      <c r="RDE32"/>
      <c r="RDF32"/>
      <c r="RDG32"/>
      <c r="RDH32"/>
      <c r="RDI32"/>
      <c r="RDJ32"/>
      <c r="RDK32"/>
      <c r="RDL32"/>
      <c r="RDM32"/>
      <c r="RDN32"/>
      <c r="RDO32"/>
      <c r="RDP32"/>
      <c r="RDQ32"/>
      <c r="RDR32"/>
      <c r="RDS32"/>
      <c r="RDT32"/>
      <c r="RDU32"/>
      <c r="RDV32"/>
      <c r="RDW32"/>
      <c r="RDX32"/>
      <c r="RDY32"/>
      <c r="RDZ32"/>
      <c r="REA32"/>
      <c r="REB32"/>
      <c r="REC32"/>
      <c r="RED32"/>
      <c r="REE32"/>
      <c r="REF32"/>
      <c r="REG32"/>
      <c r="REH32"/>
      <c r="REI32"/>
      <c r="REJ32"/>
      <c r="REK32"/>
      <c r="REL32"/>
      <c r="REM32"/>
      <c r="REN32"/>
      <c r="REO32"/>
      <c r="REP32"/>
      <c r="REQ32"/>
      <c r="RER32"/>
      <c r="RES32"/>
      <c r="RET32"/>
      <c r="REU32"/>
      <c r="REV32"/>
      <c r="REW32"/>
      <c r="REX32"/>
      <c r="REY32"/>
      <c r="REZ32"/>
      <c r="RFA32"/>
      <c r="RFB32"/>
      <c r="RFC32"/>
      <c r="RFD32"/>
      <c r="RFE32"/>
      <c r="RFF32"/>
      <c r="RFG32"/>
      <c r="RFH32"/>
      <c r="RFI32"/>
      <c r="RFJ32"/>
      <c r="RFK32"/>
      <c r="RFL32"/>
      <c r="RFM32"/>
      <c r="RFN32"/>
      <c r="RFO32"/>
      <c r="RFP32"/>
      <c r="RFQ32"/>
      <c r="RFR32"/>
      <c r="RFS32"/>
      <c r="RFT32"/>
      <c r="RFU32"/>
      <c r="RFV32"/>
      <c r="RFW32"/>
      <c r="RFX32"/>
      <c r="RFY32"/>
      <c r="RFZ32"/>
      <c r="RGA32"/>
      <c r="RGB32"/>
      <c r="RGC32"/>
      <c r="RGD32"/>
      <c r="RGE32"/>
      <c r="RGF32"/>
      <c r="RGG32"/>
      <c r="RGH32"/>
      <c r="RGI32"/>
      <c r="RGJ32"/>
      <c r="RGK32"/>
      <c r="RGL32"/>
      <c r="RGM32"/>
      <c r="RGN32"/>
      <c r="RGO32"/>
      <c r="RGP32"/>
      <c r="RGQ32"/>
      <c r="RGR32"/>
      <c r="RGS32"/>
      <c r="RGT32"/>
      <c r="RGU32"/>
      <c r="RGV32"/>
      <c r="RGW32"/>
      <c r="RGX32"/>
      <c r="RGY32"/>
      <c r="RGZ32"/>
      <c r="RHA32"/>
      <c r="RHB32"/>
      <c r="RHC32"/>
      <c r="RHD32"/>
      <c r="RHE32"/>
      <c r="RHF32"/>
      <c r="RHG32"/>
      <c r="RHH32"/>
      <c r="RHI32"/>
      <c r="RHJ32"/>
      <c r="RHK32"/>
      <c r="RHL32"/>
      <c r="RHM32"/>
      <c r="RHN32"/>
      <c r="RHO32"/>
      <c r="RHP32"/>
      <c r="RHQ32"/>
      <c r="RHR32"/>
      <c r="RHS32"/>
      <c r="RHT32"/>
      <c r="RHU32"/>
      <c r="RHV32"/>
      <c r="RHW32"/>
      <c r="RHX32"/>
      <c r="RHY32"/>
      <c r="RHZ32"/>
      <c r="RIA32"/>
      <c r="RIB32"/>
      <c r="RIC32"/>
      <c r="RID32"/>
      <c r="RIE32"/>
      <c r="RIF32"/>
      <c r="RIG32"/>
      <c r="RIH32"/>
      <c r="RII32"/>
      <c r="RIJ32"/>
      <c r="RIK32"/>
      <c r="RIL32"/>
      <c r="RIM32"/>
      <c r="RIN32"/>
      <c r="RIO32"/>
      <c r="RIP32"/>
      <c r="RIQ32"/>
      <c r="RIR32"/>
      <c r="RIS32"/>
      <c r="RIT32"/>
      <c r="RIU32"/>
      <c r="RIV32"/>
      <c r="RIW32"/>
      <c r="RIX32"/>
      <c r="RIY32"/>
      <c r="RIZ32"/>
      <c r="RJA32"/>
      <c r="RJB32"/>
      <c r="RJC32"/>
      <c r="RJD32"/>
      <c r="RJE32"/>
      <c r="RJF32"/>
      <c r="RJG32"/>
      <c r="RJH32"/>
      <c r="RJI32"/>
      <c r="RJJ32"/>
      <c r="RJK32"/>
      <c r="RJL32"/>
      <c r="RJM32"/>
      <c r="RJN32"/>
      <c r="RJO32"/>
      <c r="RJP32"/>
      <c r="RJQ32"/>
      <c r="RJR32"/>
      <c r="RJS32"/>
      <c r="RJT32"/>
      <c r="RJU32"/>
      <c r="RJV32"/>
      <c r="RJW32"/>
      <c r="RJX32"/>
      <c r="RJY32"/>
      <c r="RJZ32"/>
      <c r="RKA32"/>
      <c r="RKB32"/>
      <c r="RKC32"/>
      <c r="RKD32"/>
      <c r="RKE32"/>
      <c r="RKF32"/>
      <c r="RKG32"/>
      <c r="RKH32"/>
      <c r="RKI32"/>
      <c r="RKJ32"/>
      <c r="RKK32"/>
      <c r="RKL32"/>
      <c r="RKM32"/>
      <c r="RKN32"/>
      <c r="RKO32"/>
      <c r="RKP32"/>
      <c r="RKQ32"/>
      <c r="RKR32"/>
      <c r="RKS32"/>
      <c r="RKT32"/>
      <c r="RKU32"/>
      <c r="RKV32"/>
      <c r="RKW32"/>
      <c r="RKX32"/>
      <c r="RKY32"/>
      <c r="RKZ32"/>
      <c r="RLA32"/>
      <c r="RLB32"/>
      <c r="RLC32"/>
      <c r="RLD32"/>
      <c r="RLE32"/>
      <c r="RLF32"/>
      <c r="RLG32"/>
      <c r="RLH32"/>
      <c r="RLI32"/>
      <c r="RLJ32"/>
      <c r="RLK32"/>
      <c r="RLL32"/>
      <c r="RLM32"/>
      <c r="RLN32"/>
      <c r="RLO32"/>
      <c r="RLP32"/>
      <c r="RLQ32"/>
      <c r="RLR32"/>
      <c r="RLS32"/>
      <c r="RLT32"/>
      <c r="RLU32"/>
      <c r="RLV32"/>
      <c r="RLW32"/>
      <c r="RLX32"/>
      <c r="RLY32"/>
      <c r="RLZ32"/>
      <c r="RMA32"/>
      <c r="RMB32"/>
      <c r="RMC32"/>
      <c r="RMD32"/>
      <c r="RME32"/>
      <c r="RMF32"/>
      <c r="RMG32"/>
      <c r="RMH32"/>
      <c r="RMI32"/>
      <c r="RMJ32"/>
      <c r="RMK32"/>
      <c r="RML32"/>
      <c r="RMM32"/>
      <c r="RMN32"/>
      <c r="RMO32"/>
      <c r="RMP32"/>
      <c r="RMQ32"/>
      <c r="RMR32"/>
      <c r="RMS32"/>
      <c r="RMT32"/>
      <c r="RMU32"/>
      <c r="RMV32"/>
      <c r="RMW32"/>
      <c r="RMX32"/>
      <c r="RMY32"/>
      <c r="RMZ32"/>
      <c r="RNA32"/>
      <c r="RNB32"/>
      <c r="RNC32"/>
      <c r="RND32"/>
      <c r="RNE32"/>
      <c r="RNF32"/>
      <c r="RNG32"/>
      <c r="RNH32"/>
      <c r="RNI32"/>
      <c r="RNJ32"/>
      <c r="RNK32"/>
      <c r="RNL32"/>
      <c r="RNM32"/>
      <c r="RNN32"/>
      <c r="RNO32"/>
      <c r="RNP32"/>
      <c r="RNQ32"/>
      <c r="RNR32"/>
      <c r="RNS32"/>
      <c r="RNT32"/>
      <c r="RNU32"/>
      <c r="RNV32"/>
      <c r="RNW32"/>
      <c r="RNX32"/>
      <c r="RNY32"/>
      <c r="RNZ32"/>
      <c r="ROA32"/>
      <c r="ROB32"/>
      <c r="ROC32"/>
      <c r="ROD32"/>
      <c r="ROE32"/>
      <c r="ROF32"/>
      <c r="ROG32"/>
      <c r="ROH32"/>
      <c r="ROI32"/>
      <c r="ROJ32"/>
      <c r="ROK32"/>
      <c r="ROL32"/>
      <c r="ROM32"/>
      <c r="RON32"/>
      <c r="ROO32"/>
      <c r="ROP32"/>
      <c r="ROQ32"/>
      <c r="ROR32"/>
      <c r="ROS32"/>
      <c r="ROT32"/>
      <c r="ROU32"/>
      <c r="ROV32"/>
      <c r="ROW32"/>
      <c r="ROX32"/>
      <c r="ROY32"/>
      <c r="ROZ32"/>
      <c r="RPA32"/>
      <c r="RPB32"/>
      <c r="RPC32"/>
      <c r="RPD32"/>
      <c r="RPE32"/>
      <c r="RPF32"/>
      <c r="RPG32"/>
      <c r="RPH32"/>
      <c r="RPI32"/>
      <c r="RPJ32"/>
      <c r="RPK32"/>
      <c r="RPL32"/>
      <c r="RPM32"/>
      <c r="RPN32"/>
      <c r="RPO32"/>
      <c r="RPP32"/>
      <c r="RPQ32"/>
      <c r="RPR32"/>
      <c r="RPS32"/>
      <c r="RPT32"/>
      <c r="RPU32"/>
      <c r="RPV32"/>
      <c r="RPW32"/>
      <c r="RPX32"/>
      <c r="RPY32"/>
      <c r="RPZ32"/>
      <c r="RQA32"/>
      <c r="RQB32"/>
      <c r="RQC32"/>
      <c r="RQD32"/>
      <c r="RQE32"/>
      <c r="RQF32"/>
      <c r="RQG32"/>
      <c r="RQH32"/>
      <c r="RQI32"/>
      <c r="RQJ32"/>
      <c r="RQK32"/>
      <c r="RQL32"/>
      <c r="RQM32"/>
      <c r="RQN32"/>
      <c r="RQO32"/>
      <c r="RQP32"/>
      <c r="RQQ32"/>
      <c r="RQR32"/>
      <c r="RQS32"/>
      <c r="RQT32"/>
      <c r="RQU32"/>
      <c r="RQV32"/>
      <c r="RQW32"/>
      <c r="RQX32"/>
      <c r="RQY32"/>
      <c r="RQZ32"/>
      <c r="RRA32"/>
      <c r="RRB32"/>
      <c r="RRC32"/>
      <c r="RRD32"/>
      <c r="RRE32"/>
      <c r="RRF32"/>
      <c r="RRG32"/>
      <c r="RRH32"/>
      <c r="RRI32"/>
      <c r="RRJ32"/>
      <c r="RRK32"/>
      <c r="RRL32"/>
      <c r="RRM32"/>
      <c r="RRN32"/>
      <c r="RRO32"/>
      <c r="RRP32"/>
      <c r="RRQ32"/>
      <c r="RRR32"/>
      <c r="RRS32"/>
      <c r="RRT32"/>
      <c r="RRU32"/>
      <c r="RRV32"/>
      <c r="RRW32"/>
      <c r="RRX32"/>
      <c r="RRY32"/>
      <c r="RRZ32"/>
      <c r="RSA32"/>
      <c r="RSB32"/>
      <c r="RSC32"/>
      <c r="RSD32"/>
      <c r="RSE32"/>
      <c r="RSF32"/>
      <c r="RSG32"/>
      <c r="RSH32"/>
      <c r="RSI32"/>
      <c r="RSJ32"/>
      <c r="RSK32"/>
      <c r="RSL32"/>
      <c r="RSM32"/>
      <c r="RSN32"/>
      <c r="RSO32"/>
      <c r="RSP32"/>
      <c r="RSQ32"/>
      <c r="RSR32"/>
      <c r="RSS32"/>
      <c r="RST32"/>
      <c r="RSU32"/>
      <c r="RSV32"/>
      <c r="RSW32"/>
      <c r="RSX32"/>
      <c r="RSY32"/>
      <c r="RSZ32"/>
      <c r="RTA32"/>
      <c r="RTB32"/>
      <c r="RTC32"/>
      <c r="RTD32"/>
      <c r="RTE32"/>
      <c r="RTF32"/>
      <c r="RTG32"/>
      <c r="RTH32"/>
      <c r="RTI32"/>
      <c r="RTJ32"/>
      <c r="RTK32"/>
      <c r="RTL32"/>
      <c r="RTM32"/>
      <c r="RTN32"/>
      <c r="RTO32"/>
      <c r="RTP32"/>
      <c r="RTQ32"/>
      <c r="RTR32"/>
      <c r="RTS32"/>
      <c r="RTT32"/>
      <c r="RTU32"/>
      <c r="RTV32"/>
      <c r="RTW32"/>
      <c r="RTX32"/>
      <c r="RTY32"/>
      <c r="RTZ32"/>
      <c r="RUA32"/>
      <c r="RUB32"/>
      <c r="RUC32"/>
      <c r="RUD32"/>
      <c r="RUE32"/>
      <c r="RUF32"/>
      <c r="RUG32"/>
      <c r="RUH32"/>
      <c r="RUI32"/>
      <c r="RUJ32"/>
      <c r="RUK32"/>
      <c r="RUL32"/>
      <c r="RUM32"/>
      <c r="RUN32"/>
      <c r="RUO32"/>
      <c r="RUP32"/>
      <c r="RUQ32"/>
      <c r="RUR32"/>
      <c r="RUS32"/>
      <c r="RUT32"/>
      <c r="RUU32"/>
      <c r="RUV32"/>
      <c r="RUW32"/>
      <c r="RUX32"/>
      <c r="RUY32"/>
      <c r="RUZ32"/>
      <c r="RVA32"/>
      <c r="RVB32"/>
      <c r="RVC32"/>
      <c r="RVD32"/>
      <c r="RVE32"/>
      <c r="RVF32"/>
      <c r="RVG32"/>
      <c r="RVH32"/>
      <c r="RVI32"/>
      <c r="RVJ32"/>
      <c r="RVK32"/>
      <c r="RVL32"/>
      <c r="RVM32"/>
      <c r="RVN32"/>
      <c r="RVO32"/>
      <c r="RVP32"/>
      <c r="RVQ32"/>
      <c r="RVR32"/>
      <c r="RVS32"/>
      <c r="RVT32"/>
      <c r="RVU32"/>
      <c r="RVV32"/>
      <c r="RVW32"/>
      <c r="RVX32"/>
      <c r="RVY32"/>
      <c r="RVZ32"/>
      <c r="RWA32"/>
      <c r="RWB32"/>
      <c r="RWC32"/>
      <c r="RWD32"/>
      <c r="RWE32"/>
      <c r="RWF32"/>
      <c r="RWG32"/>
      <c r="RWH32"/>
      <c r="RWI32"/>
      <c r="RWJ32"/>
      <c r="RWK32"/>
      <c r="RWL32"/>
      <c r="RWM32"/>
      <c r="RWN32"/>
      <c r="RWO32"/>
      <c r="RWP32"/>
      <c r="RWQ32"/>
      <c r="RWR32"/>
      <c r="RWS32"/>
      <c r="RWT32"/>
      <c r="RWU32"/>
      <c r="RWV32"/>
      <c r="RWW32"/>
      <c r="RWX32"/>
      <c r="RWY32"/>
      <c r="RWZ32"/>
      <c r="RXA32"/>
      <c r="RXB32"/>
      <c r="RXC32"/>
      <c r="RXD32"/>
      <c r="RXE32"/>
      <c r="RXF32"/>
      <c r="RXG32"/>
      <c r="RXH32"/>
      <c r="RXI32"/>
      <c r="RXJ32"/>
      <c r="RXK32"/>
      <c r="RXL32"/>
      <c r="RXM32"/>
      <c r="RXN32"/>
      <c r="RXO32"/>
      <c r="RXP32"/>
      <c r="RXQ32"/>
      <c r="RXR32"/>
      <c r="RXS32"/>
      <c r="RXT32"/>
      <c r="RXU32"/>
      <c r="RXV32"/>
      <c r="RXW32"/>
      <c r="RXX32"/>
      <c r="RXY32"/>
      <c r="RXZ32"/>
      <c r="RYA32"/>
      <c r="RYB32"/>
      <c r="RYC32"/>
      <c r="RYD32"/>
      <c r="RYE32"/>
      <c r="RYF32"/>
      <c r="RYG32"/>
      <c r="RYH32"/>
      <c r="RYI32"/>
      <c r="RYJ32"/>
      <c r="RYK32"/>
      <c r="RYL32"/>
      <c r="RYM32"/>
      <c r="RYN32"/>
      <c r="RYO32"/>
      <c r="RYP32"/>
      <c r="RYQ32"/>
      <c r="RYR32"/>
      <c r="RYS32"/>
      <c r="RYT32"/>
      <c r="RYU32"/>
      <c r="RYV32"/>
      <c r="RYW32"/>
      <c r="RYX32"/>
      <c r="RYY32"/>
      <c r="RYZ32"/>
      <c r="RZA32"/>
      <c r="RZB32"/>
      <c r="RZC32"/>
      <c r="RZD32"/>
      <c r="RZE32"/>
      <c r="RZF32"/>
      <c r="RZG32"/>
      <c r="RZH32"/>
      <c r="RZI32"/>
      <c r="RZJ32"/>
      <c r="RZK32"/>
      <c r="RZL32"/>
      <c r="RZM32"/>
      <c r="RZN32"/>
      <c r="RZO32"/>
      <c r="RZP32"/>
      <c r="RZQ32"/>
      <c r="RZR32"/>
      <c r="RZS32"/>
      <c r="RZT32"/>
      <c r="RZU32"/>
      <c r="RZV32"/>
      <c r="RZW32"/>
      <c r="RZX32"/>
      <c r="RZY32"/>
      <c r="RZZ32"/>
      <c r="SAA32"/>
      <c r="SAB32"/>
      <c r="SAC32"/>
      <c r="SAD32"/>
      <c r="SAE32"/>
      <c r="SAF32"/>
      <c r="SAG32"/>
      <c r="SAH32"/>
      <c r="SAI32"/>
      <c r="SAJ32"/>
      <c r="SAK32"/>
      <c r="SAL32"/>
      <c r="SAM32"/>
      <c r="SAN32"/>
      <c r="SAO32"/>
      <c r="SAP32"/>
      <c r="SAQ32"/>
      <c r="SAR32"/>
      <c r="SAS32"/>
      <c r="SAT32"/>
      <c r="SAU32"/>
      <c r="SAV32"/>
      <c r="SAW32"/>
      <c r="SAX32"/>
      <c r="SAY32"/>
      <c r="SAZ32"/>
      <c r="SBA32"/>
      <c r="SBB32"/>
      <c r="SBC32"/>
      <c r="SBD32"/>
      <c r="SBE32"/>
      <c r="SBF32"/>
      <c r="SBG32"/>
      <c r="SBH32"/>
      <c r="SBI32"/>
      <c r="SBJ32"/>
      <c r="SBK32"/>
      <c r="SBL32"/>
      <c r="SBM32"/>
      <c r="SBN32"/>
      <c r="SBO32"/>
      <c r="SBP32"/>
      <c r="SBQ32"/>
      <c r="SBR32"/>
      <c r="SBS32"/>
      <c r="SBT32"/>
      <c r="SBU32"/>
      <c r="SBV32"/>
      <c r="SBW32"/>
      <c r="SBX32"/>
      <c r="SBY32"/>
      <c r="SBZ32"/>
      <c r="SCA32"/>
      <c r="SCB32"/>
      <c r="SCC32"/>
      <c r="SCD32"/>
      <c r="SCE32"/>
      <c r="SCF32"/>
      <c r="SCG32"/>
      <c r="SCH32"/>
      <c r="SCI32"/>
      <c r="SCJ32"/>
      <c r="SCK32"/>
      <c r="SCL32"/>
      <c r="SCM32"/>
      <c r="SCN32"/>
      <c r="SCO32"/>
      <c r="SCP32"/>
      <c r="SCQ32"/>
      <c r="SCR32"/>
      <c r="SCS32"/>
      <c r="SCT32"/>
      <c r="SCU32"/>
      <c r="SCV32"/>
      <c r="SCW32"/>
      <c r="SCX32"/>
      <c r="SCY32"/>
      <c r="SCZ32"/>
      <c r="SDA32"/>
      <c r="SDB32"/>
      <c r="SDC32"/>
      <c r="SDD32"/>
      <c r="SDE32"/>
      <c r="SDF32"/>
      <c r="SDG32"/>
      <c r="SDH32"/>
      <c r="SDI32"/>
      <c r="SDJ32"/>
      <c r="SDK32"/>
      <c r="SDL32"/>
      <c r="SDM32"/>
      <c r="SDN32"/>
      <c r="SDO32"/>
      <c r="SDP32"/>
      <c r="SDQ32"/>
      <c r="SDR32"/>
      <c r="SDS32"/>
      <c r="SDT32"/>
      <c r="SDU32"/>
      <c r="SDV32"/>
      <c r="SDW32"/>
      <c r="SDX32"/>
      <c r="SDY32"/>
      <c r="SDZ32"/>
      <c r="SEA32"/>
      <c r="SEB32"/>
      <c r="SEC32"/>
      <c r="SED32"/>
      <c r="SEE32"/>
      <c r="SEF32"/>
      <c r="SEG32"/>
      <c r="SEH32"/>
      <c r="SEI32"/>
      <c r="SEJ32"/>
      <c r="SEK32"/>
      <c r="SEL32"/>
      <c r="SEM32"/>
      <c r="SEN32"/>
      <c r="SEO32"/>
      <c r="SEP32"/>
      <c r="SEQ32"/>
      <c r="SER32"/>
      <c r="SES32"/>
      <c r="SET32"/>
      <c r="SEU32"/>
      <c r="SEV32"/>
      <c r="SEW32"/>
      <c r="SEX32"/>
      <c r="SEY32"/>
      <c r="SEZ32"/>
      <c r="SFA32"/>
      <c r="SFB32"/>
      <c r="SFC32"/>
      <c r="SFD32"/>
      <c r="SFE32"/>
      <c r="SFF32"/>
      <c r="SFG32"/>
      <c r="SFH32"/>
      <c r="SFI32"/>
      <c r="SFJ32"/>
      <c r="SFK32"/>
      <c r="SFL32"/>
      <c r="SFM32"/>
      <c r="SFN32"/>
      <c r="SFO32"/>
      <c r="SFP32"/>
      <c r="SFQ32"/>
      <c r="SFR32"/>
      <c r="SFS32"/>
      <c r="SFT32"/>
      <c r="SFU32"/>
      <c r="SFV32"/>
      <c r="SFW32"/>
      <c r="SFX32"/>
      <c r="SFY32"/>
      <c r="SFZ32"/>
      <c r="SGA32"/>
      <c r="SGB32"/>
      <c r="SGC32"/>
      <c r="SGD32"/>
      <c r="SGE32"/>
      <c r="SGF32"/>
      <c r="SGG32"/>
      <c r="SGH32"/>
      <c r="SGI32"/>
      <c r="SGJ32"/>
      <c r="SGK32"/>
      <c r="SGL32"/>
      <c r="SGM32"/>
      <c r="SGN32"/>
      <c r="SGO32"/>
      <c r="SGP32"/>
      <c r="SGQ32"/>
      <c r="SGR32"/>
      <c r="SGS32"/>
      <c r="SGT32"/>
      <c r="SGU32"/>
      <c r="SGV32"/>
      <c r="SGW32"/>
      <c r="SGX32"/>
      <c r="SGY32"/>
      <c r="SGZ32"/>
      <c r="SHA32"/>
      <c r="SHB32"/>
      <c r="SHC32"/>
      <c r="SHD32"/>
      <c r="SHE32"/>
      <c r="SHF32"/>
      <c r="SHG32"/>
      <c r="SHH32"/>
      <c r="SHI32"/>
      <c r="SHJ32"/>
      <c r="SHK32"/>
      <c r="SHL32"/>
      <c r="SHM32"/>
      <c r="SHN32"/>
      <c r="SHO32"/>
      <c r="SHP32"/>
      <c r="SHQ32"/>
      <c r="SHR32"/>
      <c r="SHS32"/>
      <c r="SHT32"/>
      <c r="SHU32"/>
      <c r="SHV32"/>
      <c r="SHW32"/>
      <c r="SHX32"/>
      <c r="SHY32"/>
      <c r="SHZ32"/>
      <c r="SIA32"/>
      <c r="SIB32"/>
      <c r="SIC32"/>
      <c r="SID32"/>
      <c r="SIE32"/>
      <c r="SIF32"/>
      <c r="SIG32"/>
      <c r="SIH32"/>
      <c r="SII32"/>
      <c r="SIJ32"/>
      <c r="SIK32"/>
      <c r="SIL32"/>
      <c r="SIM32"/>
      <c r="SIN32"/>
      <c r="SIO32"/>
      <c r="SIP32"/>
      <c r="SIQ32"/>
      <c r="SIR32"/>
      <c r="SIS32"/>
      <c r="SIT32"/>
      <c r="SIU32"/>
      <c r="SIV32"/>
      <c r="SIW32"/>
      <c r="SIX32"/>
      <c r="SIY32"/>
      <c r="SIZ32"/>
      <c r="SJA32"/>
      <c r="SJB32"/>
      <c r="SJC32"/>
      <c r="SJD32"/>
      <c r="SJE32"/>
      <c r="SJF32"/>
      <c r="SJG32"/>
      <c r="SJH32"/>
      <c r="SJI32"/>
      <c r="SJJ32"/>
      <c r="SJK32"/>
      <c r="SJL32"/>
      <c r="SJM32"/>
      <c r="SJN32"/>
      <c r="SJO32"/>
      <c r="SJP32"/>
      <c r="SJQ32"/>
      <c r="SJR32"/>
      <c r="SJS32"/>
      <c r="SJT32"/>
      <c r="SJU32"/>
      <c r="SJV32"/>
      <c r="SJW32"/>
      <c r="SJX32"/>
      <c r="SJY32"/>
      <c r="SJZ32"/>
      <c r="SKA32"/>
      <c r="SKB32"/>
      <c r="SKC32"/>
      <c r="SKD32"/>
      <c r="SKE32"/>
      <c r="SKF32"/>
      <c r="SKG32"/>
      <c r="SKH32"/>
      <c r="SKI32"/>
      <c r="SKJ32"/>
      <c r="SKK32"/>
      <c r="SKL32"/>
      <c r="SKM32"/>
      <c r="SKN32"/>
      <c r="SKO32"/>
      <c r="SKP32"/>
      <c r="SKQ32"/>
      <c r="SKR32"/>
      <c r="SKS32"/>
      <c r="SKT32"/>
      <c r="SKU32"/>
      <c r="SKV32"/>
      <c r="SKW32"/>
      <c r="SKX32"/>
      <c r="SKY32"/>
      <c r="SKZ32"/>
      <c r="SLA32"/>
      <c r="SLB32"/>
      <c r="SLC32"/>
      <c r="SLD32"/>
      <c r="SLE32"/>
      <c r="SLF32"/>
      <c r="SLG32"/>
      <c r="SLH32"/>
      <c r="SLI32"/>
      <c r="SLJ32"/>
      <c r="SLK32"/>
      <c r="SLL32"/>
      <c r="SLM32"/>
      <c r="SLN32"/>
      <c r="SLO32"/>
      <c r="SLP32"/>
      <c r="SLQ32"/>
      <c r="SLR32"/>
      <c r="SLS32"/>
      <c r="SLT32"/>
      <c r="SLU32"/>
      <c r="SLV32"/>
      <c r="SLW32"/>
      <c r="SLX32"/>
      <c r="SLY32"/>
      <c r="SLZ32"/>
      <c r="SMA32"/>
      <c r="SMB32"/>
      <c r="SMC32"/>
      <c r="SMD32"/>
      <c r="SME32"/>
      <c r="SMF32"/>
      <c r="SMG32"/>
      <c r="SMH32"/>
      <c r="SMI32"/>
      <c r="SMJ32"/>
      <c r="SMK32"/>
      <c r="SML32"/>
      <c r="SMM32"/>
      <c r="SMN32"/>
      <c r="SMO32"/>
      <c r="SMP32"/>
      <c r="SMQ32"/>
      <c r="SMR32"/>
      <c r="SMS32"/>
      <c r="SMT32"/>
      <c r="SMU32"/>
      <c r="SMV32"/>
      <c r="SMW32"/>
      <c r="SMX32"/>
      <c r="SMY32"/>
      <c r="SMZ32"/>
      <c r="SNA32"/>
      <c r="SNB32"/>
      <c r="SNC32"/>
      <c r="SND32"/>
      <c r="SNE32"/>
      <c r="SNF32"/>
      <c r="SNG32"/>
      <c r="SNH32"/>
      <c r="SNI32"/>
      <c r="SNJ32"/>
      <c r="SNK32"/>
      <c r="SNL32"/>
      <c r="SNM32"/>
      <c r="SNN32"/>
      <c r="SNO32"/>
      <c r="SNP32"/>
      <c r="SNQ32"/>
      <c r="SNR32"/>
      <c r="SNS32"/>
      <c r="SNT32"/>
      <c r="SNU32"/>
      <c r="SNV32"/>
      <c r="SNW32"/>
      <c r="SNX32"/>
      <c r="SNY32"/>
      <c r="SNZ32"/>
      <c r="SOA32"/>
      <c r="SOB32"/>
      <c r="SOC32"/>
      <c r="SOD32"/>
      <c r="SOE32"/>
      <c r="SOF32"/>
      <c r="SOG32"/>
      <c r="SOH32"/>
      <c r="SOI32"/>
      <c r="SOJ32"/>
      <c r="SOK32"/>
      <c r="SOL32"/>
      <c r="SOM32"/>
      <c r="SON32"/>
      <c r="SOO32"/>
      <c r="SOP32"/>
      <c r="SOQ32"/>
      <c r="SOR32"/>
      <c r="SOS32"/>
      <c r="SOT32"/>
      <c r="SOU32"/>
      <c r="SOV32"/>
      <c r="SOW32"/>
      <c r="SOX32"/>
      <c r="SOY32"/>
      <c r="SOZ32"/>
      <c r="SPA32"/>
      <c r="SPB32"/>
      <c r="SPC32"/>
      <c r="SPD32"/>
      <c r="SPE32"/>
      <c r="SPF32"/>
      <c r="SPG32"/>
      <c r="SPH32"/>
      <c r="SPI32"/>
      <c r="SPJ32"/>
      <c r="SPK32"/>
      <c r="SPL32"/>
      <c r="SPM32"/>
      <c r="SPN32"/>
      <c r="SPO32"/>
      <c r="SPP32"/>
      <c r="SPQ32"/>
      <c r="SPR32"/>
      <c r="SPS32"/>
      <c r="SPT32"/>
      <c r="SPU32"/>
      <c r="SPV32"/>
      <c r="SPW32"/>
      <c r="SPX32"/>
      <c r="SPY32"/>
      <c r="SPZ32"/>
      <c r="SQA32"/>
      <c r="SQB32"/>
      <c r="SQC32"/>
      <c r="SQD32"/>
      <c r="SQE32"/>
      <c r="SQF32"/>
      <c r="SQG32"/>
      <c r="SQH32"/>
      <c r="SQI32"/>
      <c r="SQJ32"/>
      <c r="SQK32"/>
      <c r="SQL32"/>
      <c r="SQM32"/>
      <c r="SQN32"/>
      <c r="SQO32"/>
      <c r="SQP32"/>
      <c r="SQQ32"/>
      <c r="SQR32"/>
      <c r="SQS32"/>
      <c r="SQT32"/>
      <c r="SQU32"/>
      <c r="SQV32"/>
      <c r="SQW32"/>
      <c r="SQX32"/>
      <c r="SQY32"/>
      <c r="SQZ32"/>
      <c r="SRA32"/>
      <c r="SRB32"/>
      <c r="SRC32"/>
      <c r="SRD32"/>
      <c r="SRE32"/>
      <c r="SRF32"/>
      <c r="SRG32"/>
      <c r="SRH32"/>
      <c r="SRI32"/>
      <c r="SRJ32"/>
      <c r="SRK32"/>
      <c r="SRL32"/>
      <c r="SRM32"/>
      <c r="SRN32"/>
      <c r="SRO32"/>
      <c r="SRP32"/>
      <c r="SRQ32"/>
      <c r="SRR32"/>
      <c r="SRS32"/>
      <c r="SRT32"/>
      <c r="SRU32"/>
      <c r="SRV32"/>
      <c r="SRW32"/>
      <c r="SRX32"/>
      <c r="SRY32"/>
      <c r="SRZ32"/>
      <c r="SSA32"/>
      <c r="SSB32"/>
      <c r="SSC32"/>
      <c r="SSD32"/>
      <c r="SSE32"/>
      <c r="SSF32"/>
      <c r="SSG32"/>
      <c r="SSH32"/>
      <c r="SSI32"/>
      <c r="SSJ32"/>
      <c r="SSK32"/>
      <c r="SSL32"/>
      <c r="SSM32"/>
      <c r="SSN32"/>
      <c r="SSO32"/>
      <c r="SSP32"/>
      <c r="SSQ32"/>
      <c r="SSR32"/>
      <c r="SSS32"/>
      <c r="SST32"/>
      <c r="SSU32"/>
      <c r="SSV32"/>
      <c r="SSW32"/>
      <c r="SSX32"/>
      <c r="SSY32"/>
      <c r="SSZ32"/>
      <c r="STA32"/>
      <c r="STB32"/>
      <c r="STC32"/>
      <c r="STD32"/>
      <c r="STE32"/>
      <c r="STF32"/>
      <c r="STG32"/>
      <c r="STH32"/>
      <c r="STI32"/>
      <c r="STJ32"/>
      <c r="STK32"/>
      <c r="STL32"/>
      <c r="STM32"/>
      <c r="STN32"/>
      <c r="STO32"/>
      <c r="STP32"/>
      <c r="STQ32"/>
      <c r="STR32"/>
      <c r="STS32"/>
      <c r="STT32"/>
      <c r="STU32"/>
      <c r="STV32"/>
      <c r="STW32"/>
      <c r="STX32"/>
      <c r="STY32"/>
      <c r="STZ32"/>
      <c r="SUA32"/>
      <c r="SUB32"/>
      <c r="SUC32"/>
      <c r="SUD32"/>
      <c r="SUE32"/>
      <c r="SUF32"/>
      <c r="SUG32"/>
      <c r="SUH32"/>
      <c r="SUI32"/>
      <c r="SUJ32"/>
      <c r="SUK32"/>
      <c r="SUL32"/>
      <c r="SUM32"/>
      <c r="SUN32"/>
      <c r="SUO32"/>
      <c r="SUP32"/>
      <c r="SUQ32"/>
      <c r="SUR32"/>
      <c r="SUS32"/>
      <c r="SUT32"/>
      <c r="SUU32"/>
      <c r="SUV32"/>
      <c r="SUW32"/>
      <c r="SUX32"/>
      <c r="SUY32"/>
      <c r="SUZ32"/>
      <c r="SVA32"/>
      <c r="SVB32"/>
      <c r="SVC32"/>
      <c r="SVD32"/>
      <c r="SVE32"/>
      <c r="SVF32"/>
      <c r="SVG32"/>
      <c r="SVH32"/>
      <c r="SVI32"/>
      <c r="SVJ32"/>
      <c r="SVK32"/>
      <c r="SVL32"/>
      <c r="SVM32"/>
      <c r="SVN32"/>
      <c r="SVO32"/>
      <c r="SVP32"/>
      <c r="SVQ32"/>
      <c r="SVR32"/>
      <c r="SVS32"/>
      <c r="SVT32"/>
      <c r="SVU32"/>
      <c r="SVV32"/>
      <c r="SVW32"/>
      <c r="SVX32"/>
      <c r="SVY32"/>
      <c r="SVZ32"/>
      <c r="SWA32"/>
      <c r="SWB32"/>
      <c r="SWC32"/>
      <c r="SWD32"/>
      <c r="SWE32"/>
      <c r="SWF32"/>
      <c r="SWG32"/>
      <c r="SWH32"/>
      <c r="SWI32"/>
      <c r="SWJ32"/>
      <c r="SWK32"/>
      <c r="SWL32"/>
      <c r="SWM32"/>
      <c r="SWN32"/>
      <c r="SWO32"/>
      <c r="SWP32"/>
      <c r="SWQ32"/>
      <c r="SWR32"/>
      <c r="SWS32"/>
      <c r="SWT32"/>
      <c r="SWU32"/>
      <c r="SWV32"/>
      <c r="SWW32"/>
      <c r="SWX32"/>
      <c r="SWY32"/>
      <c r="SWZ32"/>
      <c r="SXA32"/>
      <c r="SXB32"/>
      <c r="SXC32"/>
      <c r="SXD32"/>
      <c r="SXE32"/>
      <c r="SXF32"/>
      <c r="SXG32"/>
      <c r="SXH32"/>
      <c r="SXI32"/>
      <c r="SXJ32"/>
      <c r="SXK32"/>
      <c r="SXL32"/>
      <c r="SXM32"/>
      <c r="SXN32"/>
      <c r="SXO32"/>
      <c r="SXP32"/>
      <c r="SXQ32"/>
      <c r="SXR32"/>
      <c r="SXS32"/>
      <c r="SXT32"/>
      <c r="SXU32"/>
      <c r="SXV32"/>
      <c r="SXW32"/>
      <c r="SXX32"/>
      <c r="SXY32"/>
      <c r="SXZ32"/>
      <c r="SYA32"/>
      <c r="SYB32"/>
      <c r="SYC32"/>
      <c r="SYD32"/>
      <c r="SYE32"/>
      <c r="SYF32"/>
      <c r="SYG32"/>
      <c r="SYH32"/>
      <c r="SYI32"/>
      <c r="SYJ32"/>
      <c r="SYK32"/>
      <c r="SYL32"/>
      <c r="SYM32"/>
      <c r="SYN32"/>
      <c r="SYO32"/>
      <c r="SYP32"/>
      <c r="SYQ32"/>
      <c r="SYR32"/>
      <c r="SYS32"/>
      <c r="SYT32"/>
      <c r="SYU32"/>
      <c r="SYV32"/>
      <c r="SYW32"/>
      <c r="SYX32"/>
      <c r="SYY32"/>
      <c r="SYZ32"/>
      <c r="SZA32"/>
      <c r="SZB32"/>
      <c r="SZC32"/>
      <c r="SZD32"/>
      <c r="SZE32"/>
      <c r="SZF32"/>
      <c r="SZG32"/>
      <c r="SZH32"/>
      <c r="SZI32"/>
      <c r="SZJ32"/>
      <c r="SZK32"/>
      <c r="SZL32"/>
      <c r="SZM32"/>
      <c r="SZN32"/>
      <c r="SZO32"/>
      <c r="SZP32"/>
      <c r="SZQ32"/>
      <c r="SZR32"/>
      <c r="SZS32"/>
      <c r="SZT32"/>
      <c r="SZU32"/>
      <c r="SZV32"/>
      <c r="SZW32"/>
      <c r="SZX32"/>
      <c r="SZY32"/>
      <c r="SZZ32"/>
      <c r="TAA32"/>
      <c r="TAB32"/>
      <c r="TAC32"/>
      <c r="TAD32"/>
      <c r="TAE32"/>
      <c r="TAF32"/>
      <c r="TAG32"/>
      <c r="TAH32"/>
      <c r="TAI32"/>
      <c r="TAJ32"/>
      <c r="TAK32"/>
      <c r="TAL32"/>
      <c r="TAM32"/>
      <c r="TAN32"/>
      <c r="TAO32"/>
      <c r="TAP32"/>
      <c r="TAQ32"/>
      <c r="TAR32"/>
      <c r="TAS32"/>
      <c r="TAT32"/>
      <c r="TAU32"/>
      <c r="TAV32"/>
      <c r="TAW32"/>
      <c r="TAX32"/>
      <c r="TAY32"/>
      <c r="TAZ32"/>
      <c r="TBA32"/>
      <c r="TBB32"/>
      <c r="TBC32"/>
      <c r="TBD32"/>
      <c r="TBE32"/>
      <c r="TBF32"/>
      <c r="TBG32"/>
      <c r="TBH32"/>
      <c r="TBI32"/>
      <c r="TBJ32"/>
      <c r="TBK32"/>
      <c r="TBL32"/>
      <c r="TBM32"/>
      <c r="TBN32"/>
      <c r="TBO32"/>
      <c r="TBP32"/>
      <c r="TBQ32"/>
      <c r="TBR32"/>
      <c r="TBS32"/>
      <c r="TBT32"/>
      <c r="TBU32"/>
      <c r="TBV32"/>
      <c r="TBW32"/>
      <c r="TBX32"/>
      <c r="TBY32"/>
      <c r="TBZ32"/>
      <c r="TCA32"/>
      <c r="TCB32"/>
      <c r="TCC32"/>
      <c r="TCD32"/>
      <c r="TCE32"/>
      <c r="TCF32"/>
      <c r="TCG32"/>
      <c r="TCH32"/>
      <c r="TCI32"/>
      <c r="TCJ32"/>
      <c r="TCK32"/>
      <c r="TCL32"/>
      <c r="TCM32"/>
      <c r="TCN32"/>
      <c r="TCO32"/>
      <c r="TCP32"/>
      <c r="TCQ32"/>
      <c r="TCR32"/>
      <c r="TCS32"/>
      <c r="TCT32"/>
      <c r="TCU32"/>
      <c r="TCV32"/>
      <c r="TCW32"/>
      <c r="TCX32"/>
      <c r="TCY32"/>
      <c r="TCZ32"/>
      <c r="TDA32"/>
      <c r="TDB32"/>
      <c r="TDC32"/>
      <c r="TDD32"/>
      <c r="TDE32"/>
      <c r="TDF32"/>
      <c r="TDG32"/>
      <c r="TDH32"/>
      <c r="TDI32"/>
      <c r="TDJ32"/>
      <c r="TDK32"/>
      <c r="TDL32"/>
      <c r="TDM32"/>
      <c r="TDN32"/>
      <c r="TDO32"/>
      <c r="TDP32"/>
      <c r="TDQ32"/>
      <c r="TDR32"/>
      <c r="TDS32"/>
      <c r="TDT32"/>
      <c r="TDU32"/>
      <c r="TDV32"/>
      <c r="TDW32"/>
      <c r="TDX32"/>
      <c r="TDY32"/>
      <c r="TDZ32"/>
      <c r="TEA32"/>
      <c r="TEB32"/>
      <c r="TEC32"/>
      <c r="TED32"/>
      <c r="TEE32"/>
      <c r="TEF32"/>
      <c r="TEG32"/>
      <c r="TEH32"/>
      <c r="TEI32"/>
      <c r="TEJ32"/>
      <c r="TEK32"/>
      <c r="TEL32"/>
      <c r="TEM32"/>
      <c r="TEN32"/>
      <c r="TEO32"/>
      <c r="TEP32"/>
      <c r="TEQ32"/>
      <c r="TER32"/>
      <c r="TES32"/>
      <c r="TET32"/>
      <c r="TEU32"/>
      <c r="TEV32"/>
      <c r="TEW32"/>
      <c r="TEX32"/>
      <c r="TEY32"/>
      <c r="TEZ32"/>
      <c r="TFA32"/>
      <c r="TFB32"/>
      <c r="TFC32"/>
      <c r="TFD32"/>
      <c r="TFE32"/>
      <c r="TFF32"/>
      <c r="TFG32"/>
      <c r="TFH32"/>
      <c r="TFI32"/>
      <c r="TFJ32"/>
      <c r="TFK32"/>
      <c r="TFL32"/>
      <c r="TFM32"/>
      <c r="TFN32"/>
      <c r="TFO32"/>
      <c r="TFP32"/>
      <c r="TFQ32"/>
      <c r="TFR32"/>
      <c r="TFS32"/>
      <c r="TFT32"/>
      <c r="TFU32"/>
      <c r="TFV32"/>
      <c r="TFW32"/>
      <c r="TFX32"/>
      <c r="TFY32"/>
      <c r="TFZ32"/>
      <c r="TGA32"/>
      <c r="TGB32"/>
      <c r="TGC32"/>
      <c r="TGD32"/>
      <c r="TGE32"/>
      <c r="TGF32"/>
      <c r="TGG32"/>
      <c r="TGH32"/>
      <c r="TGI32"/>
      <c r="TGJ32"/>
      <c r="TGK32"/>
      <c r="TGL32"/>
      <c r="TGM32"/>
      <c r="TGN32"/>
      <c r="TGO32"/>
      <c r="TGP32"/>
      <c r="TGQ32"/>
      <c r="TGR32"/>
      <c r="TGS32"/>
      <c r="TGT32"/>
      <c r="TGU32"/>
      <c r="TGV32"/>
      <c r="TGW32"/>
      <c r="TGX32"/>
      <c r="TGY32"/>
      <c r="TGZ32"/>
      <c r="THA32"/>
      <c r="THB32"/>
      <c r="THC32"/>
      <c r="THD32"/>
      <c r="THE32"/>
      <c r="THF32"/>
      <c r="THG32"/>
      <c r="THH32"/>
      <c r="THI32"/>
      <c r="THJ32"/>
      <c r="THK32"/>
      <c r="THL32"/>
      <c r="THM32"/>
      <c r="THN32"/>
      <c r="THO32"/>
      <c r="THP32"/>
      <c r="THQ32"/>
      <c r="THR32"/>
      <c r="THS32"/>
      <c r="THT32"/>
      <c r="THU32"/>
      <c r="THV32"/>
      <c r="THW32"/>
      <c r="THX32"/>
      <c r="THY32"/>
      <c r="THZ32"/>
      <c r="TIA32"/>
      <c r="TIB32"/>
      <c r="TIC32"/>
      <c r="TID32"/>
      <c r="TIE32"/>
      <c r="TIF32"/>
      <c r="TIG32"/>
      <c r="TIH32"/>
      <c r="TII32"/>
      <c r="TIJ32"/>
      <c r="TIK32"/>
      <c r="TIL32"/>
      <c r="TIM32"/>
      <c r="TIN32"/>
      <c r="TIO32"/>
      <c r="TIP32"/>
      <c r="TIQ32"/>
      <c r="TIR32"/>
      <c r="TIS32"/>
      <c r="TIT32"/>
      <c r="TIU32"/>
      <c r="TIV32"/>
      <c r="TIW32"/>
      <c r="TIX32"/>
      <c r="TIY32"/>
      <c r="TIZ32"/>
      <c r="TJA32"/>
      <c r="TJB32"/>
      <c r="TJC32"/>
      <c r="TJD32"/>
      <c r="TJE32"/>
      <c r="TJF32"/>
      <c r="TJG32"/>
      <c r="TJH32"/>
      <c r="TJI32"/>
      <c r="TJJ32"/>
      <c r="TJK32"/>
      <c r="TJL32"/>
      <c r="TJM32"/>
      <c r="TJN32"/>
      <c r="TJO32"/>
      <c r="TJP32"/>
      <c r="TJQ32"/>
      <c r="TJR32"/>
      <c r="TJS32"/>
      <c r="TJT32"/>
      <c r="TJU32"/>
      <c r="TJV32"/>
      <c r="TJW32"/>
      <c r="TJX32"/>
      <c r="TJY32"/>
      <c r="TJZ32"/>
      <c r="TKA32"/>
      <c r="TKB32"/>
      <c r="TKC32"/>
      <c r="TKD32"/>
      <c r="TKE32"/>
      <c r="TKF32"/>
      <c r="TKG32"/>
      <c r="TKH32"/>
      <c r="TKI32"/>
      <c r="TKJ32"/>
      <c r="TKK32"/>
      <c r="TKL32"/>
      <c r="TKM32"/>
      <c r="TKN32"/>
      <c r="TKO32"/>
      <c r="TKP32"/>
      <c r="TKQ32"/>
      <c r="TKR32"/>
      <c r="TKS32"/>
      <c r="TKT32"/>
      <c r="TKU32"/>
      <c r="TKV32"/>
      <c r="TKW32"/>
      <c r="TKX32"/>
      <c r="TKY32"/>
      <c r="TKZ32"/>
      <c r="TLA32"/>
      <c r="TLB32"/>
      <c r="TLC32"/>
      <c r="TLD32"/>
      <c r="TLE32"/>
      <c r="TLF32"/>
      <c r="TLG32"/>
      <c r="TLH32"/>
      <c r="TLI32"/>
      <c r="TLJ32"/>
      <c r="TLK32"/>
      <c r="TLL32"/>
      <c r="TLM32"/>
      <c r="TLN32"/>
      <c r="TLO32"/>
      <c r="TLP32"/>
      <c r="TLQ32"/>
      <c r="TLR32"/>
      <c r="TLS32"/>
      <c r="TLT32"/>
      <c r="TLU32"/>
      <c r="TLV32"/>
      <c r="TLW32"/>
      <c r="TLX32"/>
      <c r="TLY32"/>
      <c r="TLZ32"/>
      <c r="TMA32"/>
      <c r="TMB32"/>
      <c r="TMC32"/>
      <c r="TMD32"/>
      <c r="TME32"/>
      <c r="TMF32"/>
      <c r="TMG32"/>
      <c r="TMH32"/>
      <c r="TMI32"/>
      <c r="TMJ32"/>
      <c r="TMK32"/>
      <c r="TML32"/>
      <c r="TMM32"/>
      <c r="TMN32"/>
      <c r="TMO32"/>
      <c r="TMP32"/>
      <c r="TMQ32"/>
      <c r="TMR32"/>
      <c r="TMS32"/>
      <c r="TMT32"/>
      <c r="TMU32"/>
      <c r="TMV32"/>
      <c r="TMW32"/>
      <c r="TMX32"/>
      <c r="TMY32"/>
      <c r="TMZ32"/>
      <c r="TNA32"/>
      <c r="TNB32"/>
      <c r="TNC32"/>
      <c r="TND32"/>
      <c r="TNE32"/>
      <c r="TNF32"/>
      <c r="TNG32"/>
      <c r="TNH32"/>
      <c r="TNI32"/>
      <c r="TNJ32"/>
      <c r="TNK32"/>
      <c r="TNL32"/>
      <c r="TNM32"/>
      <c r="TNN32"/>
      <c r="TNO32"/>
      <c r="TNP32"/>
      <c r="TNQ32"/>
      <c r="TNR32"/>
      <c r="TNS32"/>
      <c r="TNT32"/>
      <c r="TNU32"/>
      <c r="TNV32"/>
      <c r="TNW32"/>
      <c r="TNX32"/>
      <c r="TNY32"/>
      <c r="TNZ32"/>
      <c r="TOA32"/>
      <c r="TOB32"/>
      <c r="TOC32"/>
      <c r="TOD32"/>
      <c r="TOE32"/>
      <c r="TOF32"/>
      <c r="TOG32"/>
      <c r="TOH32"/>
      <c r="TOI32"/>
      <c r="TOJ32"/>
      <c r="TOK32"/>
      <c r="TOL32"/>
      <c r="TOM32"/>
      <c r="TON32"/>
      <c r="TOO32"/>
      <c r="TOP32"/>
      <c r="TOQ32"/>
      <c r="TOR32"/>
      <c r="TOS32"/>
      <c r="TOT32"/>
      <c r="TOU32"/>
      <c r="TOV32"/>
      <c r="TOW32"/>
      <c r="TOX32"/>
      <c r="TOY32"/>
      <c r="TOZ32"/>
      <c r="TPA32"/>
      <c r="TPB32"/>
      <c r="TPC32"/>
      <c r="TPD32"/>
      <c r="TPE32"/>
      <c r="TPF32"/>
      <c r="TPG32"/>
      <c r="TPH32"/>
      <c r="TPI32"/>
      <c r="TPJ32"/>
      <c r="TPK32"/>
      <c r="TPL32"/>
      <c r="TPM32"/>
      <c r="TPN32"/>
      <c r="TPO32"/>
      <c r="TPP32"/>
      <c r="TPQ32"/>
      <c r="TPR32"/>
      <c r="TPS32"/>
      <c r="TPT32"/>
      <c r="TPU32"/>
      <c r="TPV32"/>
      <c r="TPW32"/>
      <c r="TPX32"/>
      <c r="TPY32"/>
      <c r="TPZ32"/>
      <c r="TQA32"/>
      <c r="TQB32"/>
      <c r="TQC32"/>
      <c r="TQD32"/>
      <c r="TQE32"/>
      <c r="TQF32"/>
      <c r="TQG32"/>
      <c r="TQH32"/>
      <c r="TQI32"/>
      <c r="TQJ32"/>
      <c r="TQK32"/>
      <c r="TQL32"/>
      <c r="TQM32"/>
      <c r="TQN32"/>
      <c r="TQO32"/>
      <c r="TQP32"/>
      <c r="TQQ32"/>
      <c r="TQR32"/>
      <c r="TQS32"/>
      <c r="TQT32"/>
      <c r="TQU32"/>
      <c r="TQV32"/>
      <c r="TQW32"/>
      <c r="TQX32"/>
      <c r="TQY32"/>
      <c r="TQZ32"/>
      <c r="TRA32"/>
      <c r="TRB32"/>
      <c r="TRC32"/>
      <c r="TRD32"/>
      <c r="TRE32"/>
      <c r="TRF32"/>
      <c r="TRG32"/>
      <c r="TRH32"/>
      <c r="TRI32"/>
      <c r="TRJ32"/>
      <c r="TRK32"/>
      <c r="TRL32"/>
      <c r="TRM32"/>
      <c r="TRN32"/>
      <c r="TRO32"/>
      <c r="TRP32"/>
      <c r="TRQ32"/>
      <c r="TRR32"/>
      <c r="TRS32"/>
      <c r="TRT32"/>
      <c r="TRU32"/>
      <c r="TRV32"/>
      <c r="TRW32"/>
      <c r="TRX32"/>
      <c r="TRY32"/>
      <c r="TRZ32"/>
      <c r="TSA32"/>
      <c r="TSB32"/>
      <c r="TSC32"/>
      <c r="TSD32"/>
      <c r="TSE32"/>
      <c r="TSF32"/>
      <c r="TSG32"/>
      <c r="TSH32"/>
      <c r="TSI32"/>
      <c r="TSJ32"/>
      <c r="TSK32"/>
      <c r="TSL32"/>
      <c r="TSM32"/>
      <c r="TSN32"/>
      <c r="TSO32"/>
      <c r="TSP32"/>
      <c r="TSQ32"/>
      <c r="TSR32"/>
      <c r="TSS32"/>
      <c r="TST32"/>
      <c r="TSU32"/>
      <c r="TSV32"/>
      <c r="TSW32"/>
      <c r="TSX32"/>
      <c r="TSY32"/>
      <c r="TSZ32"/>
      <c r="TTA32"/>
      <c r="TTB32"/>
      <c r="TTC32"/>
      <c r="TTD32"/>
      <c r="TTE32"/>
      <c r="TTF32"/>
      <c r="TTG32"/>
      <c r="TTH32"/>
      <c r="TTI32"/>
      <c r="TTJ32"/>
      <c r="TTK32"/>
      <c r="TTL32"/>
      <c r="TTM32"/>
      <c r="TTN32"/>
      <c r="TTO32"/>
      <c r="TTP32"/>
      <c r="TTQ32"/>
      <c r="TTR32"/>
      <c r="TTS32"/>
      <c r="TTT32"/>
      <c r="TTU32"/>
      <c r="TTV32"/>
      <c r="TTW32"/>
      <c r="TTX32"/>
      <c r="TTY32"/>
      <c r="TTZ32"/>
      <c r="TUA32"/>
      <c r="TUB32"/>
      <c r="TUC32"/>
      <c r="TUD32"/>
      <c r="TUE32"/>
      <c r="TUF32"/>
      <c r="TUG32"/>
      <c r="TUH32"/>
      <c r="TUI32"/>
      <c r="TUJ32"/>
      <c r="TUK32"/>
      <c r="TUL32"/>
      <c r="TUM32"/>
      <c r="TUN32"/>
      <c r="TUO32"/>
      <c r="TUP32"/>
      <c r="TUQ32"/>
      <c r="TUR32"/>
      <c r="TUS32"/>
      <c r="TUT32"/>
      <c r="TUU32"/>
      <c r="TUV32"/>
      <c r="TUW32"/>
      <c r="TUX32"/>
      <c r="TUY32"/>
      <c r="TUZ32"/>
      <c r="TVA32"/>
      <c r="TVB32"/>
      <c r="TVC32"/>
      <c r="TVD32"/>
      <c r="TVE32"/>
      <c r="TVF32"/>
      <c r="TVG32"/>
      <c r="TVH32"/>
      <c r="TVI32"/>
      <c r="TVJ32"/>
      <c r="TVK32"/>
      <c r="TVL32"/>
      <c r="TVM32"/>
      <c r="TVN32"/>
      <c r="TVO32"/>
      <c r="TVP32"/>
      <c r="TVQ32"/>
      <c r="TVR32"/>
      <c r="TVS32"/>
      <c r="TVT32"/>
      <c r="TVU32"/>
      <c r="TVV32"/>
      <c r="TVW32"/>
      <c r="TVX32"/>
      <c r="TVY32"/>
      <c r="TVZ32"/>
      <c r="TWA32"/>
      <c r="TWB32"/>
      <c r="TWC32"/>
      <c r="TWD32"/>
      <c r="TWE32"/>
      <c r="TWF32"/>
      <c r="TWG32"/>
      <c r="TWH32"/>
      <c r="TWI32"/>
      <c r="TWJ32"/>
      <c r="TWK32"/>
      <c r="TWL32"/>
      <c r="TWM32"/>
      <c r="TWN32"/>
      <c r="TWO32"/>
      <c r="TWP32"/>
      <c r="TWQ32"/>
      <c r="TWR32"/>
      <c r="TWS32"/>
      <c r="TWT32"/>
      <c r="TWU32"/>
      <c r="TWV32"/>
      <c r="TWW32"/>
      <c r="TWX32"/>
      <c r="TWY32"/>
      <c r="TWZ32"/>
      <c r="TXA32"/>
      <c r="TXB32"/>
      <c r="TXC32"/>
      <c r="TXD32"/>
      <c r="TXE32"/>
      <c r="TXF32"/>
      <c r="TXG32"/>
      <c r="TXH32"/>
      <c r="TXI32"/>
      <c r="TXJ32"/>
      <c r="TXK32"/>
      <c r="TXL32"/>
      <c r="TXM32"/>
      <c r="TXN32"/>
      <c r="TXO32"/>
      <c r="TXP32"/>
      <c r="TXQ32"/>
      <c r="TXR32"/>
      <c r="TXS32"/>
      <c r="TXT32"/>
      <c r="TXU32"/>
      <c r="TXV32"/>
      <c r="TXW32"/>
      <c r="TXX32"/>
      <c r="TXY32"/>
      <c r="TXZ32"/>
      <c r="TYA32"/>
      <c r="TYB32"/>
      <c r="TYC32"/>
      <c r="TYD32"/>
      <c r="TYE32"/>
      <c r="TYF32"/>
      <c r="TYG32"/>
      <c r="TYH32"/>
      <c r="TYI32"/>
      <c r="TYJ32"/>
      <c r="TYK32"/>
      <c r="TYL32"/>
      <c r="TYM32"/>
      <c r="TYN32"/>
      <c r="TYO32"/>
      <c r="TYP32"/>
      <c r="TYQ32"/>
      <c r="TYR32"/>
      <c r="TYS32"/>
      <c r="TYT32"/>
      <c r="TYU32"/>
      <c r="TYV32"/>
      <c r="TYW32"/>
      <c r="TYX32"/>
      <c r="TYY32"/>
      <c r="TYZ32"/>
      <c r="TZA32"/>
      <c r="TZB32"/>
      <c r="TZC32"/>
      <c r="TZD32"/>
      <c r="TZE32"/>
      <c r="TZF32"/>
      <c r="TZG32"/>
      <c r="TZH32"/>
      <c r="TZI32"/>
      <c r="TZJ32"/>
      <c r="TZK32"/>
      <c r="TZL32"/>
      <c r="TZM32"/>
      <c r="TZN32"/>
      <c r="TZO32"/>
      <c r="TZP32"/>
      <c r="TZQ32"/>
      <c r="TZR32"/>
      <c r="TZS32"/>
      <c r="TZT32"/>
      <c r="TZU32"/>
      <c r="TZV32"/>
      <c r="TZW32"/>
      <c r="TZX32"/>
      <c r="TZY32"/>
      <c r="TZZ32"/>
      <c r="UAA32"/>
      <c r="UAB32"/>
      <c r="UAC32"/>
      <c r="UAD32"/>
      <c r="UAE32"/>
      <c r="UAF32"/>
      <c r="UAG32"/>
      <c r="UAH32"/>
      <c r="UAI32"/>
      <c r="UAJ32"/>
      <c r="UAK32"/>
      <c r="UAL32"/>
      <c r="UAM32"/>
      <c r="UAN32"/>
      <c r="UAO32"/>
      <c r="UAP32"/>
      <c r="UAQ32"/>
      <c r="UAR32"/>
      <c r="UAS32"/>
      <c r="UAT32"/>
      <c r="UAU32"/>
      <c r="UAV32"/>
      <c r="UAW32"/>
      <c r="UAX32"/>
      <c r="UAY32"/>
      <c r="UAZ32"/>
      <c r="UBA32"/>
      <c r="UBB32"/>
      <c r="UBC32"/>
      <c r="UBD32"/>
      <c r="UBE32"/>
      <c r="UBF32"/>
      <c r="UBG32"/>
      <c r="UBH32"/>
      <c r="UBI32"/>
      <c r="UBJ32"/>
      <c r="UBK32"/>
      <c r="UBL32"/>
      <c r="UBM32"/>
      <c r="UBN32"/>
      <c r="UBO32"/>
      <c r="UBP32"/>
      <c r="UBQ32"/>
      <c r="UBR32"/>
      <c r="UBS32"/>
      <c r="UBT32"/>
      <c r="UBU32"/>
      <c r="UBV32"/>
      <c r="UBW32"/>
      <c r="UBX32"/>
      <c r="UBY32"/>
      <c r="UBZ32"/>
      <c r="UCA32"/>
      <c r="UCB32"/>
      <c r="UCC32"/>
      <c r="UCD32"/>
      <c r="UCE32"/>
      <c r="UCF32"/>
      <c r="UCG32"/>
      <c r="UCH32"/>
      <c r="UCI32"/>
      <c r="UCJ32"/>
      <c r="UCK32"/>
      <c r="UCL32"/>
      <c r="UCM32"/>
      <c r="UCN32"/>
      <c r="UCO32"/>
      <c r="UCP32"/>
      <c r="UCQ32"/>
      <c r="UCR32"/>
      <c r="UCS32"/>
      <c r="UCT32"/>
      <c r="UCU32"/>
      <c r="UCV32"/>
      <c r="UCW32"/>
      <c r="UCX32"/>
      <c r="UCY32"/>
      <c r="UCZ32"/>
      <c r="UDA32"/>
      <c r="UDB32"/>
      <c r="UDC32"/>
      <c r="UDD32"/>
      <c r="UDE32"/>
      <c r="UDF32"/>
      <c r="UDG32"/>
      <c r="UDH32"/>
      <c r="UDI32"/>
      <c r="UDJ32"/>
      <c r="UDK32"/>
      <c r="UDL32"/>
      <c r="UDM32"/>
      <c r="UDN32"/>
      <c r="UDO32"/>
      <c r="UDP32"/>
      <c r="UDQ32"/>
      <c r="UDR32"/>
      <c r="UDS32"/>
      <c r="UDT32"/>
      <c r="UDU32"/>
      <c r="UDV32"/>
      <c r="UDW32"/>
      <c r="UDX32"/>
      <c r="UDY32"/>
      <c r="UDZ32"/>
      <c r="UEA32"/>
      <c r="UEB32"/>
      <c r="UEC32"/>
      <c r="UED32"/>
      <c r="UEE32"/>
      <c r="UEF32"/>
      <c r="UEG32"/>
      <c r="UEH32"/>
      <c r="UEI32"/>
      <c r="UEJ32"/>
      <c r="UEK32"/>
      <c r="UEL32"/>
      <c r="UEM32"/>
      <c r="UEN32"/>
      <c r="UEO32"/>
      <c r="UEP32"/>
      <c r="UEQ32"/>
      <c r="UER32"/>
      <c r="UES32"/>
      <c r="UET32"/>
      <c r="UEU32"/>
      <c r="UEV32"/>
      <c r="UEW32"/>
      <c r="UEX32"/>
      <c r="UEY32"/>
      <c r="UEZ32"/>
      <c r="UFA32"/>
      <c r="UFB32"/>
      <c r="UFC32"/>
      <c r="UFD32"/>
      <c r="UFE32"/>
      <c r="UFF32"/>
      <c r="UFG32"/>
      <c r="UFH32"/>
      <c r="UFI32"/>
      <c r="UFJ32"/>
      <c r="UFK32"/>
      <c r="UFL32"/>
      <c r="UFM32"/>
      <c r="UFN32"/>
      <c r="UFO32"/>
      <c r="UFP32"/>
      <c r="UFQ32"/>
      <c r="UFR32"/>
      <c r="UFS32"/>
      <c r="UFT32"/>
      <c r="UFU32"/>
      <c r="UFV32"/>
      <c r="UFW32"/>
      <c r="UFX32"/>
      <c r="UFY32"/>
      <c r="UFZ32"/>
      <c r="UGA32"/>
      <c r="UGB32"/>
      <c r="UGC32"/>
      <c r="UGD32"/>
      <c r="UGE32"/>
      <c r="UGF32"/>
      <c r="UGG32"/>
      <c r="UGH32"/>
      <c r="UGI32"/>
      <c r="UGJ32"/>
      <c r="UGK32"/>
      <c r="UGL32"/>
      <c r="UGM32"/>
      <c r="UGN32"/>
      <c r="UGO32"/>
      <c r="UGP32"/>
      <c r="UGQ32"/>
      <c r="UGR32"/>
      <c r="UGS32"/>
      <c r="UGT32"/>
      <c r="UGU32"/>
      <c r="UGV32"/>
      <c r="UGW32"/>
      <c r="UGX32"/>
      <c r="UGY32"/>
      <c r="UGZ32"/>
      <c r="UHA32"/>
      <c r="UHB32"/>
      <c r="UHC32"/>
      <c r="UHD32"/>
      <c r="UHE32"/>
      <c r="UHF32"/>
      <c r="UHG32"/>
      <c r="UHH32"/>
      <c r="UHI32"/>
      <c r="UHJ32"/>
      <c r="UHK32"/>
      <c r="UHL32"/>
      <c r="UHM32"/>
      <c r="UHN32"/>
      <c r="UHO32"/>
      <c r="UHP32"/>
      <c r="UHQ32"/>
      <c r="UHR32"/>
      <c r="UHS32"/>
      <c r="UHT32"/>
      <c r="UHU32"/>
      <c r="UHV32"/>
      <c r="UHW32"/>
      <c r="UHX32"/>
      <c r="UHY32"/>
      <c r="UHZ32"/>
      <c r="UIA32"/>
      <c r="UIB32"/>
      <c r="UIC32"/>
      <c r="UID32"/>
      <c r="UIE32"/>
      <c r="UIF32"/>
      <c r="UIG32"/>
      <c r="UIH32"/>
      <c r="UII32"/>
      <c r="UIJ32"/>
      <c r="UIK32"/>
      <c r="UIL32"/>
      <c r="UIM32"/>
      <c r="UIN32"/>
      <c r="UIO32"/>
      <c r="UIP32"/>
      <c r="UIQ32"/>
      <c r="UIR32"/>
      <c r="UIS32"/>
      <c r="UIT32"/>
      <c r="UIU32"/>
      <c r="UIV32"/>
      <c r="UIW32"/>
      <c r="UIX32"/>
      <c r="UIY32"/>
      <c r="UIZ32"/>
      <c r="UJA32"/>
      <c r="UJB32"/>
      <c r="UJC32"/>
      <c r="UJD32"/>
      <c r="UJE32"/>
      <c r="UJF32"/>
      <c r="UJG32"/>
      <c r="UJH32"/>
      <c r="UJI32"/>
      <c r="UJJ32"/>
      <c r="UJK32"/>
      <c r="UJL32"/>
      <c r="UJM32"/>
      <c r="UJN32"/>
      <c r="UJO32"/>
      <c r="UJP32"/>
      <c r="UJQ32"/>
      <c r="UJR32"/>
      <c r="UJS32"/>
      <c r="UJT32"/>
      <c r="UJU32"/>
      <c r="UJV32"/>
      <c r="UJW32"/>
      <c r="UJX32"/>
      <c r="UJY32"/>
      <c r="UJZ32"/>
      <c r="UKA32"/>
      <c r="UKB32"/>
      <c r="UKC32"/>
      <c r="UKD32"/>
      <c r="UKE32"/>
      <c r="UKF32"/>
      <c r="UKG32"/>
      <c r="UKH32"/>
      <c r="UKI32"/>
      <c r="UKJ32"/>
      <c r="UKK32"/>
      <c r="UKL32"/>
      <c r="UKM32"/>
      <c r="UKN32"/>
      <c r="UKO32"/>
      <c r="UKP32"/>
      <c r="UKQ32"/>
      <c r="UKR32"/>
      <c r="UKS32"/>
      <c r="UKT32"/>
      <c r="UKU32"/>
      <c r="UKV32"/>
      <c r="UKW32"/>
      <c r="UKX32"/>
      <c r="UKY32"/>
      <c r="UKZ32"/>
      <c r="ULA32"/>
      <c r="ULB32"/>
      <c r="ULC32"/>
      <c r="ULD32"/>
      <c r="ULE32"/>
      <c r="ULF32"/>
      <c r="ULG32"/>
      <c r="ULH32"/>
      <c r="ULI32"/>
      <c r="ULJ32"/>
      <c r="ULK32"/>
      <c r="ULL32"/>
      <c r="ULM32"/>
      <c r="ULN32"/>
      <c r="ULO32"/>
      <c r="ULP32"/>
      <c r="ULQ32"/>
      <c r="ULR32"/>
      <c r="ULS32"/>
      <c r="ULT32"/>
      <c r="ULU32"/>
      <c r="ULV32"/>
      <c r="ULW32"/>
      <c r="ULX32"/>
      <c r="ULY32"/>
      <c r="ULZ32"/>
      <c r="UMA32"/>
      <c r="UMB32"/>
      <c r="UMC32"/>
      <c r="UMD32"/>
      <c r="UME32"/>
      <c r="UMF32"/>
      <c r="UMG32"/>
      <c r="UMH32"/>
      <c r="UMI32"/>
      <c r="UMJ32"/>
      <c r="UMK32"/>
      <c r="UML32"/>
      <c r="UMM32"/>
      <c r="UMN32"/>
      <c r="UMO32"/>
      <c r="UMP32"/>
      <c r="UMQ32"/>
      <c r="UMR32"/>
      <c r="UMS32"/>
      <c r="UMT32"/>
      <c r="UMU32"/>
      <c r="UMV32"/>
      <c r="UMW32"/>
      <c r="UMX32"/>
      <c r="UMY32"/>
      <c r="UMZ32"/>
      <c r="UNA32"/>
      <c r="UNB32"/>
      <c r="UNC32"/>
      <c r="UND32"/>
      <c r="UNE32"/>
      <c r="UNF32"/>
      <c r="UNG32"/>
      <c r="UNH32"/>
      <c r="UNI32"/>
      <c r="UNJ32"/>
      <c r="UNK32"/>
      <c r="UNL32"/>
      <c r="UNM32"/>
      <c r="UNN32"/>
      <c r="UNO32"/>
      <c r="UNP32"/>
      <c r="UNQ32"/>
      <c r="UNR32"/>
      <c r="UNS32"/>
      <c r="UNT32"/>
      <c r="UNU32"/>
      <c r="UNV32"/>
      <c r="UNW32"/>
      <c r="UNX32"/>
      <c r="UNY32"/>
      <c r="UNZ32"/>
      <c r="UOA32"/>
      <c r="UOB32"/>
      <c r="UOC32"/>
      <c r="UOD32"/>
      <c r="UOE32"/>
      <c r="UOF32"/>
      <c r="UOG32"/>
      <c r="UOH32"/>
      <c r="UOI32"/>
      <c r="UOJ32"/>
      <c r="UOK32"/>
      <c r="UOL32"/>
      <c r="UOM32"/>
      <c r="UON32"/>
      <c r="UOO32"/>
      <c r="UOP32"/>
      <c r="UOQ32"/>
      <c r="UOR32"/>
      <c r="UOS32"/>
      <c r="UOT32"/>
      <c r="UOU32"/>
      <c r="UOV32"/>
      <c r="UOW32"/>
      <c r="UOX32"/>
      <c r="UOY32"/>
      <c r="UOZ32"/>
      <c r="UPA32"/>
      <c r="UPB32"/>
      <c r="UPC32"/>
      <c r="UPD32"/>
      <c r="UPE32"/>
      <c r="UPF32"/>
      <c r="UPG32"/>
      <c r="UPH32"/>
      <c r="UPI32"/>
      <c r="UPJ32"/>
      <c r="UPK32"/>
      <c r="UPL32"/>
      <c r="UPM32"/>
      <c r="UPN32"/>
      <c r="UPO32"/>
      <c r="UPP32"/>
      <c r="UPQ32"/>
      <c r="UPR32"/>
      <c r="UPS32"/>
      <c r="UPT32"/>
      <c r="UPU32"/>
      <c r="UPV32"/>
      <c r="UPW32"/>
      <c r="UPX32"/>
      <c r="UPY32"/>
      <c r="UPZ32"/>
      <c r="UQA32"/>
      <c r="UQB32"/>
      <c r="UQC32"/>
      <c r="UQD32"/>
      <c r="UQE32"/>
      <c r="UQF32"/>
      <c r="UQG32"/>
      <c r="UQH32"/>
      <c r="UQI32"/>
      <c r="UQJ32"/>
      <c r="UQK32"/>
      <c r="UQL32"/>
      <c r="UQM32"/>
      <c r="UQN32"/>
      <c r="UQO32"/>
      <c r="UQP32"/>
      <c r="UQQ32"/>
      <c r="UQR32"/>
      <c r="UQS32"/>
      <c r="UQT32"/>
      <c r="UQU32"/>
      <c r="UQV32"/>
      <c r="UQW32"/>
      <c r="UQX32"/>
      <c r="UQY32"/>
      <c r="UQZ32"/>
      <c r="URA32"/>
      <c r="URB32"/>
      <c r="URC32"/>
      <c r="URD32"/>
      <c r="URE32"/>
      <c r="URF32"/>
      <c r="URG32"/>
      <c r="URH32"/>
      <c r="URI32"/>
      <c r="URJ32"/>
      <c r="URK32"/>
      <c r="URL32"/>
      <c r="URM32"/>
      <c r="URN32"/>
      <c r="URO32"/>
      <c r="URP32"/>
      <c r="URQ32"/>
      <c r="URR32"/>
      <c r="URS32"/>
      <c r="URT32"/>
      <c r="URU32"/>
      <c r="URV32"/>
      <c r="URW32"/>
      <c r="URX32"/>
      <c r="URY32"/>
      <c r="URZ32"/>
      <c r="USA32"/>
      <c r="USB32"/>
      <c r="USC32"/>
      <c r="USD32"/>
      <c r="USE32"/>
      <c r="USF32"/>
      <c r="USG32"/>
      <c r="USH32"/>
      <c r="USI32"/>
      <c r="USJ32"/>
      <c r="USK32"/>
      <c r="USL32"/>
      <c r="USM32"/>
      <c r="USN32"/>
      <c r="USO32"/>
      <c r="USP32"/>
      <c r="USQ32"/>
      <c r="USR32"/>
      <c r="USS32"/>
      <c r="UST32"/>
      <c r="USU32"/>
      <c r="USV32"/>
      <c r="USW32"/>
      <c r="USX32"/>
      <c r="USY32"/>
      <c r="USZ32"/>
      <c r="UTA32"/>
      <c r="UTB32"/>
      <c r="UTC32"/>
      <c r="UTD32"/>
      <c r="UTE32"/>
      <c r="UTF32"/>
      <c r="UTG32"/>
      <c r="UTH32"/>
      <c r="UTI32"/>
      <c r="UTJ32"/>
      <c r="UTK32"/>
      <c r="UTL32"/>
      <c r="UTM32"/>
      <c r="UTN32"/>
      <c r="UTO32"/>
      <c r="UTP32"/>
      <c r="UTQ32"/>
      <c r="UTR32"/>
      <c r="UTS32"/>
      <c r="UTT32"/>
      <c r="UTU32"/>
      <c r="UTV32"/>
      <c r="UTW32"/>
      <c r="UTX32"/>
      <c r="UTY32"/>
      <c r="UTZ32"/>
      <c r="UUA32"/>
      <c r="UUB32"/>
      <c r="UUC32"/>
      <c r="UUD32"/>
      <c r="UUE32"/>
      <c r="UUF32"/>
      <c r="UUG32"/>
      <c r="UUH32"/>
      <c r="UUI32"/>
      <c r="UUJ32"/>
      <c r="UUK32"/>
      <c r="UUL32"/>
      <c r="UUM32"/>
      <c r="UUN32"/>
      <c r="UUO32"/>
      <c r="UUP32"/>
      <c r="UUQ32"/>
      <c r="UUR32"/>
      <c r="UUS32"/>
      <c r="UUT32"/>
      <c r="UUU32"/>
      <c r="UUV32"/>
      <c r="UUW32"/>
      <c r="UUX32"/>
      <c r="UUY32"/>
      <c r="UUZ32"/>
      <c r="UVA32"/>
      <c r="UVB32"/>
      <c r="UVC32"/>
      <c r="UVD32"/>
      <c r="UVE32"/>
      <c r="UVF32"/>
      <c r="UVG32"/>
      <c r="UVH32"/>
      <c r="UVI32"/>
      <c r="UVJ32"/>
      <c r="UVK32"/>
      <c r="UVL32"/>
      <c r="UVM32"/>
      <c r="UVN32"/>
      <c r="UVO32"/>
      <c r="UVP32"/>
      <c r="UVQ32"/>
      <c r="UVR32"/>
      <c r="UVS32"/>
      <c r="UVT32"/>
      <c r="UVU32"/>
      <c r="UVV32"/>
      <c r="UVW32"/>
      <c r="UVX32"/>
      <c r="UVY32"/>
      <c r="UVZ32"/>
      <c r="UWA32"/>
      <c r="UWB32"/>
      <c r="UWC32"/>
      <c r="UWD32"/>
      <c r="UWE32"/>
      <c r="UWF32"/>
      <c r="UWG32"/>
      <c r="UWH32"/>
      <c r="UWI32"/>
      <c r="UWJ32"/>
      <c r="UWK32"/>
      <c r="UWL32"/>
      <c r="UWM32"/>
      <c r="UWN32"/>
      <c r="UWO32"/>
      <c r="UWP32"/>
      <c r="UWQ32"/>
      <c r="UWR32"/>
      <c r="UWS32"/>
      <c r="UWT32"/>
      <c r="UWU32"/>
      <c r="UWV32"/>
      <c r="UWW32"/>
      <c r="UWX32"/>
      <c r="UWY32"/>
      <c r="UWZ32"/>
      <c r="UXA32"/>
      <c r="UXB32"/>
      <c r="UXC32"/>
      <c r="UXD32"/>
      <c r="UXE32"/>
      <c r="UXF32"/>
      <c r="UXG32"/>
      <c r="UXH32"/>
      <c r="UXI32"/>
      <c r="UXJ32"/>
      <c r="UXK32"/>
      <c r="UXL32"/>
      <c r="UXM32"/>
      <c r="UXN32"/>
      <c r="UXO32"/>
      <c r="UXP32"/>
      <c r="UXQ32"/>
      <c r="UXR32"/>
      <c r="UXS32"/>
      <c r="UXT32"/>
      <c r="UXU32"/>
      <c r="UXV32"/>
      <c r="UXW32"/>
      <c r="UXX32"/>
      <c r="UXY32"/>
      <c r="UXZ32"/>
      <c r="UYA32"/>
      <c r="UYB32"/>
      <c r="UYC32"/>
      <c r="UYD32"/>
      <c r="UYE32"/>
      <c r="UYF32"/>
      <c r="UYG32"/>
      <c r="UYH32"/>
      <c r="UYI32"/>
      <c r="UYJ32"/>
      <c r="UYK32"/>
      <c r="UYL32"/>
      <c r="UYM32"/>
      <c r="UYN32"/>
      <c r="UYO32"/>
      <c r="UYP32"/>
      <c r="UYQ32"/>
      <c r="UYR32"/>
      <c r="UYS32"/>
      <c r="UYT32"/>
      <c r="UYU32"/>
      <c r="UYV32"/>
      <c r="UYW32"/>
      <c r="UYX32"/>
      <c r="UYY32"/>
      <c r="UYZ32"/>
      <c r="UZA32"/>
      <c r="UZB32"/>
      <c r="UZC32"/>
      <c r="UZD32"/>
      <c r="UZE32"/>
      <c r="UZF32"/>
      <c r="UZG32"/>
      <c r="UZH32"/>
      <c r="UZI32"/>
      <c r="UZJ32"/>
      <c r="UZK32"/>
      <c r="UZL32"/>
      <c r="UZM32"/>
      <c r="UZN32"/>
      <c r="UZO32"/>
      <c r="UZP32"/>
      <c r="UZQ32"/>
      <c r="UZR32"/>
      <c r="UZS32"/>
      <c r="UZT32"/>
      <c r="UZU32"/>
      <c r="UZV32"/>
      <c r="UZW32"/>
      <c r="UZX32"/>
      <c r="UZY32"/>
      <c r="UZZ32"/>
      <c r="VAA32"/>
      <c r="VAB32"/>
      <c r="VAC32"/>
      <c r="VAD32"/>
      <c r="VAE32"/>
      <c r="VAF32"/>
      <c r="VAG32"/>
      <c r="VAH32"/>
      <c r="VAI32"/>
      <c r="VAJ32"/>
      <c r="VAK32"/>
      <c r="VAL32"/>
      <c r="VAM32"/>
      <c r="VAN32"/>
      <c r="VAO32"/>
      <c r="VAP32"/>
      <c r="VAQ32"/>
      <c r="VAR32"/>
      <c r="VAS32"/>
      <c r="VAT32"/>
      <c r="VAU32"/>
      <c r="VAV32"/>
      <c r="VAW32"/>
      <c r="VAX32"/>
      <c r="VAY32"/>
      <c r="VAZ32"/>
      <c r="VBA32"/>
      <c r="VBB32"/>
      <c r="VBC32"/>
      <c r="VBD32"/>
      <c r="VBE32"/>
      <c r="VBF32"/>
      <c r="VBG32"/>
      <c r="VBH32"/>
      <c r="VBI32"/>
      <c r="VBJ32"/>
      <c r="VBK32"/>
      <c r="VBL32"/>
      <c r="VBM32"/>
      <c r="VBN32"/>
      <c r="VBO32"/>
      <c r="VBP32"/>
      <c r="VBQ32"/>
      <c r="VBR32"/>
      <c r="VBS32"/>
      <c r="VBT32"/>
      <c r="VBU32"/>
      <c r="VBV32"/>
      <c r="VBW32"/>
      <c r="VBX32"/>
      <c r="VBY32"/>
      <c r="VBZ32"/>
      <c r="VCA32"/>
      <c r="VCB32"/>
      <c r="VCC32"/>
      <c r="VCD32"/>
      <c r="VCE32"/>
      <c r="VCF32"/>
      <c r="VCG32"/>
      <c r="VCH32"/>
      <c r="VCI32"/>
      <c r="VCJ32"/>
      <c r="VCK32"/>
      <c r="VCL32"/>
      <c r="VCM32"/>
      <c r="VCN32"/>
      <c r="VCO32"/>
      <c r="VCP32"/>
      <c r="VCQ32"/>
      <c r="VCR32"/>
      <c r="VCS32"/>
      <c r="VCT32"/>
      <c r="VCU32"/>
      <c r="VCV32"/>
      <c r="VCW32"/>
      <c r="VCX32"/>
      <c r="VCY32"/>
      <c r="VCZ32"/>
      <c r="VDA32"/>
      <c r="VDB32"/>
      <c r="VDC32"/>
      <c r="VDD32"/>
      <c r="VDE32"/>
      <c r="VDF32"/>
      <c r="VDG32"/>
      <c r="VDH32"/>
      <c r="VDI32"/>
      <c r="VDJ32"/>
      <c r="VDK32"/>
      <c r="VDL32"/>
      <c r="VDM32"/>
      <c r="VDN32"/>
      <c r="VDO32"/>
      <c r="VDP32"/>
      <c r="VDQ32"/>
      <c r="VDR32"/>
      <c r="VDS32"/>
      <c r="VDT32"/>
      <c r="VDU32"/>
      <c r="VDV32"/>
      <c r="VDW32"/>
      <c r="VDX32"/>
      <c r="VDY32"/>
      <c r="VDZ32"/>
      <c r="VEA32"/>
      <c r="VEB32"/>
      <c r="VEC32"/>
      <c r="VED32"/>
      <c r="VEE32"/>
      <c r="VEF32"/>
      <c r="VEG32"/>
      <c r="VEH32"/>
      <c r="VEI32"/>
      <c r="VEJ32"/>
      <c r="VEK32"/>
      <c r="VEL32"/>
      <c r="VEM32"/>
      <c r="VEN32"/>
      <c r="VEO32"/>
      <c r="VEP32"/>
      <c r="VEQ32"/>
      <c r="VER32"/>
      <c r="VES32"/>
      <c r="VET32"/>
      <c r="VEU32"/>
      <c r="VEV32"/>
      <c r="VEW32"/>
      <c r="VEX32"/>
      <c r="VEY32"/>
      <c r="VEZ32"/>
      <c r="VFA32"/>
      <c r="VFB32"/>
      <c r="VFC32"/>
      <c r="VFD32"/>
      <c r="VFE32"/>
      <c r="VFF32"/>
      <c r="VFG32"/>
      <c r="VFH32"/>
      <c r="VFI32"/>
      <c r="VFJ32"/>
      <c r="VFK32"/>
      <c r="VFL32"/>
      <c r="VFM32"/>
      <c r="VFN32"/>
      <c r="VFO32"/>
      <c r="VFP32"/>
      <c r="VFQ32"/>
      <c r="VFR32"/>
      <c r="VFS32"/>
      <c r="VFT32"/>
      <c r="VFU32"/>
      <c r="VFV32"/>
      <c r="VFW32"/>
      <c r="VFX32"/>
      <c r="VFY32"/>
      <c r="VFZ32"/>
      <c r="VGA32"/>
      <c r="VGB32"/>
      <c r="VGC32"/>
      <c r="VGD32"/>
      <c r="VGE32"/>
      <c r="VGF32"/>
      <c r="VGG32"/>
      <c r="VGH32"/>
      <c r="VGI32"/>
      <c r="VGJ32"/>
      <c r="VGK32"/>
      <c r="VGL32"/>
      <c r="VGM32"/>
      <c r="VGN32"/>
      <c r="VGO32"/>
      <c r="VGP32"/>
      <c r="VGQ32"/>
      <c r="VGR32"/>
      <c r="VGS32"/>
      <c r="VGT32"/>
      <c r="VGU32"/>
      <c r="VGV32"/>
      <c r="VGW32"/>
      <c r="VGX32"/>
      <c r="VGY32"/>
      <c r="VGZ32"/>
      <c r="VHA32"/>
      <c r="VHB32"/>
      <c r="VHC32"/>
      <c r="VHD32"/>
      <c r="VHE32"/>
      <c r="VHF32"/>
      <c r="VHG32"/>
      <c r="VHH32"/>
      <c r="VHI32"/>
      <c r="VHJ32"/>
      <c r="VHK32"/>
      <c r="VHL32"/>
      <c r="VHM32"/>
      <c r="VHN32"/>
      <c r="VHO32"/>
      <c r="VHP32"/>
      <c r="VHQ32"/>
      <c r="VHR32"/>
      <c r="VHS32"/>
      <c r="VHT32"/>
      <c r="VHU32"/>
      <c r="VHV32"/>
      <c r="VHW32"/>
      <c r="VHX32"/>
      <c r="VHY32"/>
      <c r="VHZ32"/>
      <c r="VIA32"/>
      <c r="VIB32"/>
      <c r="VIC32"/>
      <c r="VID32"/>
      <c r="VIE32"/>
      <c r="VIF32"/>
      <c r="VIG32"/>
      <c r="VIH32"/>
      <c r="VII32"/>
      <c r="VIJ32"/>
      <c r="VIK32"/>
      <c r="VIL32"/>
      <c r="VIM32"/>
      <c r="VIN32"/>
      <c r="VIO32"/>
      <c r="VIP32"/>
      <c r="VIQ32"/>
      <c r="VIR32"/>
      <c r="VIS32"/>
      <c r="VIT32"/>
      <c r="VIU32"/>
      <c r="VIV32"/>
      <c r="VIW32"/>
      <c r="VIX32"/>
      <c r="VIY32"/>
      <c r="VIZ32"/>
      <c r="VJA32"/>
      <c r="VJB32"/>
      <c r="VJC32"/>
      <c r="VJD32"/>
      <c r="VJE32"/>
      <c r="VJF32"/>
      <c r="VJG32"/>
      <c r="VJH32"/>
      <c r="VJI32"/>
      <c r="VJJ32"/>
      <c r="VJK32"/>
      <c r="VJL32"/>
      <c r="VJM32"/>
      <c r="VJN32"/>
      <c r="VJO32"/>
      <c r="VJP32"/>
      <c r="VJQ32"/>
      <c r="VJR32"/>
      <c r="VJS32"/>
      <c r="VJT32"/>
      <c r="VJU32"/>
      <c r="VJV32"/>
      <c r="VJW32"/>
      <c r="VJX32"/>
      <c r="VJY32"/>
      <c r="VJZ32"/>
      <c r="VKA32"/>
      <c r="VKB32"/>
      <c r="VKC32"/>
      <c r="VKD32"/>
      <c r="VKE32"/>
      <c r="VKF32"/>
      <c r="VKG32"/>
      <c r="VKH32"/>
      <c r="VKI32"/>
      <c r="VKJ32"/>
      <c r="VKK32"/>
      <c r="VKL32"/>
      <c r="VKM32"/>
      <c r="VKN32"/>
      <c r="VKO32"/>
      <c r="VKP32"/>
      <c r="VKQ32"/>
      <c r="VKR32"/>
      <c r="VKS32"/>
      <c r="VKT32"/>
      <c r="VKU32"/>
      <c r="VKV32"/>
      <c r="VKW32"/>
      <c r="VKX32"/>
      <c r="VKY32"/>
      <c r="VKZ32"/>
      <c r="VLA32"/>
      <c r="VLB32"/>
      <c r="VLC32"/>
      <c r="VLD32"/>
      <c r="VLE32"/>
      <c r="VLF32"/>
      <c r="VLG32"/>
      <c r="VLH32"/>
      <c r="VLI32"/>
      <c r="VLJ32"/>
      <c r="VLK32"/>
      <c r="VLL32"/>
      <c r="VLM32"/>
      <c r="VLN32"/>
      <c r="VLO32"/>
      <c r="VLP32"/>
      <c r="VLQ32"/>
      <c r="VLR32"/>
      <c r="VLS32"/>
      <c r="VLT32"/>
      <c r="VLU32"/>
      <c r="VLV32"/>
      <c r="VLW32"/>
      <c r="VLX32"/>
      <c r="VLY32"/>
      <c r="VLZ32"/>
      <c r="VMA32"/>
      <c r="VMB32"/>
      <c r="VMC32"/>
      <c r="VMD32"/>
      <c r="VME32"/>
      <c r="VMF32"/>
      <c r="VMG32"/>
      <c r="VMH32"/>
      <c r="VMI32"/>
      <c r="VMJ32"/>
      <c r="VMK32"/>
      <c r="VML32"/>
      <c r="VMM32"/>
      <c r="VMN32"/>
      <c r="VMO32"/>
      <c r="VMP32"/>
      <c r="VMQ32"/>
      <c r="VMR32"/>
      <c r="VMS32"/>
      <c r="VMT32"/>
      <c r="VMU32"/>
      <c r="VMV32"/>
      <c r="VMW32"/>
      <c r="VMX32"/>
      <c r="VMY32"/>
      <c r="VMZ32"/>
      <c r="VNA32"/>
      <c r="VNB32"/>
      <c r="VNC32"/>
      <c r="VND32"/>
      <c r="VNE32"/>
      <c r="VNF32"/>
      <c r="VNG32"/>
      <c r="VNH32"/>
      <c r="VNI32"/>
      <c r="VNJ32"/>
      <c r="VNK32"/>
      <c r="VNL32"/>
      <c r="VNM32"/>
      <c r="VNN32"/>
      <c r="VNO32"/>
      <c r="VNP32"/>
      <c r="VNQ32"/>
      <c r="VNR32"/>
      <c r="VNS32"/>
      <c r="VNT32"/>
      <c r="VNU32"/>
      <c r="VNV32"/>
      <c r="VNW32"/>
      <c r="VNX32"/>
      <c r="VNY32"/>
      <c r="VNZ32"/>
      <c r="VOA32"/>
      <c r="VOB32"/>
      <c r="VOC32"/>
      <c r="VOD32"/>
      <c r="VOE32"/>
      <c r="VOF32"/>
      <c r="VOG32"/>
      <c r="VOH32"/>
      <c r="VOI32"/>
      <c r="VOJ32"/>
      <c r="VOK32"/>
      <c r="VOL32"/>
      <c r="VOM32"/>
      <c r="VON32"/>
      <c r="VOO32"/>
      <c r="VOP32"/>
      <c r="VOQ32"/>
      <c r="VOR32"/>
      <c r="VOS32"/>
      <c r="VOT32"/>
      <c r="VOU32"/>
      <c r="VOV32"/>
      <c r="VOW32"/>
      <c r="VOX32"/>
      <c r="VOY32"/>
      <c r="VOZ32"/>
      <c r="VPA32"/>
      <c r="VPB32"/>
      <c r="VPC32"/>
      <c r="VPD32"/>
      <c r="VPE32"/>
      <c r="VPF32"/>
      <c r="VPG32"/>
      <c r="VPH32"/>
      <c r="VPI32"/>
      <c r="VPJ32"/>
      <c r="VPK32"/>
      <c r="VPL32"/>
      <c r="VPM32"/>
      <c r="VPN32"/>
      <c r="VPO32"/>
      <c r="VPP32"/>
      <c r="VPQ32"/>
      <c r="VPR32"/>
      <c r="VPS32"/>
      <c r="VPT32"/>
      <c r="VPU32"/>
      <c r="VPV32"/>
      <c r="VPW32"/>
      <c r="VPX32"/>
      <c r="VPY32"/>
      <c r="VPZ32"/>
      <c r="VQA32"/>
      <c r="VQB32"/>
      <c r="VQC32"/>
      <c r="VQD32"/>
      <c r="VQE32"/>
      <c r="VQF32"/>
      <c r="VQG32"/>
      <c r="VQH32"/>
      <c r="VQI32"/>
      <c r="VQJ32"/>
      <c r="VQK32"/>
      <c r="VQL32"/>
      <c r="VQM32"/>
      <c r="VQN32"/>
      <c r="VQO32"/>
      <c r="VQP32"/>
      <c r="VQQ32"/>
      <c r="VQR32"/>
      <c r="VQS32"/>
      <c r="VQT32"/>
      <c r="VQU32"/>
      <c r="VQV32"/>
      <c r="VQW32"/>
      <c r="VQX32"/>
      <c r="VQY32"/>
      <c r="VQZ32"/>
      <c r="VRA32"/>
      <c r="VRB32"/>
      <c r="VRC32"/>
      <c r="VRD32"/>
      <c r="VRE32"/>
      <c r="VRF32"/>
      <c r="VRG32"/>
      <c r="VRH32"/>
      <c r="VRI32"/>
      <c r="VRJ32"/>
      <c r="VRK32"/>
      <c r="VRL32"/>
      <c r="VRM32"/>
      <c r="VRN32"/>
      <c r="VRO32"/>
      <c r="VRP32"/>
      <c r="VRQ32"/>
      <c r="VRR32"/>
      <c r="VRS32"/>
      <c r="VRT32"/>
      <c r="VRU32"/>
      <c r="VRV32"/>
      <c r="VRW32"/>
      <c r="VRX32"/>
      <c r="VRY32"/>
      <c r="VRZ32"/>
      <c r="VSA32"/>
      <c r="VSB32"/>
      <c r="VSC32"/>
      <c r="VSD32"/>
      <c r="VSE32"/>
      <c r="VSF32"/>
      <c r="VSG32"/>
      <c r="VSH32"/>
      <c r="VSI32"/>
      <c r="VSJ32"/>
      <c r="VSK32"/>
      <c r="VSL32"/>
      <c r="VSM32"/>
      <c r="VSN32"/>
      <c r="VSO32"/>
      <c r="VSP32"/>
      <c r="VSQ32"/>
      <c r="VSR32"/>
      <c r="VSS32"/>
      <c r="VST32"/>
      <c r="VSU32"/>
      <c r="VSV32"/>
      <c r="VSW32"/>
      <c r="VSX32"/>
      <c r="VSY32"/>
      <c r="VSZ32"/>
      <c r="VTA32"/>
      <c r="VTB32"/>
      <c r="VTC32"/>
      <c r="VTD32"/>
      <c r="VTE32"/>
      <c r="VTF32"/>
      <c r="VTG32"/>
      <c r="VTH32"/>
      <c r="VTI32"/>
      <c r="VTJ32"/>
      <c r="VTK32"/>
      <c r="VTL32"/>
      <c r="VTM32"/>
      <c r="VTN32"/>
      <c r="VTO32"/>
      <c r="VTP32"/>
      <c r="VTQ32"/>
      <c r="VTR32"/>
      <c r="VTS32"/>
      <c r="VTT32"/>
      <c r="VTU32"/>
      <c r="VTV32"/>
      <c r="VTW32"/>
      <c r="VTX32"/>
      <c r="VTY32"/>
      <c r="VTZ32"/>
      <c r="VUA32"/>
      <c r="VUB32"/>
      <c r="VUC32"/>
      <c r="VUD32"/>
      <c r="VUE32"/>
      <c r="VUF32"/>
      <c r="VUG32"/>
      <c r="VUH32"/>
      <c r="VUI32"/>
      <c r="VUJ32"/>
      <c r="VUK32"/>
      <c r="VUL32"/>
      <c r="VUM32"/>
      <c r="VUN32"/>
      <c r="VUO32"/>
      <c r="VUP32"/>
      <c r="VUQ32"/>
      <c r="VUR32"/>
      <c r="VUS32"/>
      <c r="VUT32"/>
      <c r="VUU32"/>
      <c r="VUV32"/>
      <c r="VUW32"/>
      <c r="VUX32"/>
      <c r="VUY32"/>
      <c r="VUZ32"/>
      <c r="VVA32"/>
      <c r="VVB32"/>
      <c r="VVC32"/>
      <c r="VVD32"/>
      <c r="VVE32"/>
      <c r="VVF32"/>
      <c r="VVG32"/>
      <c r="VVH32"/>
      <c r="VVI32"/>
      <c r="VVJ32"/>
      <c r="VVK32"/>
      <c r="VVL32"/>
      <c r="VVM32"/>
      <c r="VVN32"/>
      <c r="VVO32"/>
      <c r="VVP32"/>
      <c r="VVQ32"/>
      <c r="VVR32"/>
      <c r="VVS32"/>
      <c r="VVT32"/>
      <c r="VVU32"/>
      <c r="VVV32"/>
      <c r="VVW32"/>
      <c r="VVX32"/>
      <c r="VVY32"/>
      <c r="VVZ32"/>
      <c r="VWA32"/>
      <c r="VWB32"/>
      <c r="VWC32"/>
      <c r="VWD32"/>
      <c r="VWE32"/>
      <c r="VWF32"/>
      <c r="VWG32"/>
      <c r="VWH32"/>
      <c r="VWI32"/>
      <c r="VWJ32"/>
      <c r="VWK32"/>
      <c r="VWL32"/>
      <c r="VWM32"/>
      <c r="VWN32"/>
      <c r="VWO32"/>
      <c r="VWP32"/>
      <c r="VWQ32"/>
      <c r="VWR32"/>
      <c r="VWS32"/>
      <c r="VWT32"/>
      <c r="VWU32"/>
      <c r="VWV32"/>
      <c r="VWW32"/>
      <c r="VWX32"/>
      <c r="VWY32"/>
      <c r="VWZ32"/>
      <c r="VXA32"/>
      <c r="VXB32"/>
      <c r="VXC32"/>
      <c r="VXD32"/>
      <c r="VXE32"/>
      <c r="VXF32"/>
      <c r="VXG32"/>
      <c r="VXH32"/>
      <c r="VXI32"/>
      <c r="VXJ32"/>
      <c r="VXK32"/>
      <c r="VXL32"/>
      <c r="VXM32"/>
      <c r="VXN32"/>
      <c r="VXO32"/>
      <c r="VXP32"/>
      <c r="VXQ32"/>
      <c r="VXR32"/>
      <c r="VXS32"/>
      <c r="VXT32"/>
      <c r="VXU32"/>
      <c r="VXV32"/>
      <c r="VXW32"/>
      <c r="VXX32"/>
      <c r="VXY32"/>
      <c r="VXZ32"/>
      <c r="VYA32"/>
      <c r="VYB32"/>
      <c r="VYC32"/>
      <c r="VYD32"/>
      <c r="VYE32"/>
      <c r="VYF32"/>
      <c r="VYG32"/>
      <c r="VYH32"/>
      <c r="VYI32"/>
      <c r="VYJ32"/>
      <c r="VYK32"/>
      <c r="VYL32"/>
      <c r="VYM32"/>
      <c r="VYN32"/>
      <c r="VYO32"/>
      <c r="VYP32"/>
      <c r="VYQ32"/>
      <c r="VYR32"/>
      <c r="VYS32"/>
      <c r="VYT32"/>
      <c r="VYU32"/>
      <c r="VYV32"/>
      <c r="VYW32"/>
      <c r="VYX32"/>
      <c r="VYY32"/>
      <c r="VYZ32"/>
      <c r="VZA32"/>
      <c r="VZB32"/>
      <c r="VZC32"/>
      <c r="VZD32"/>
      <c r="VZE32"/>
      <c r="VZF32"/>
      <c r="VZG32"/>
      <c r="VZH32"/>
      <c r="VZI32"/>
      <c r="VZJ32"/>
      <c r="VZK32"/>
      <c r="VZL32"/>
      <c r="VZM32"/>
      <c r="VZN32"/>
      <c r="VZO32"/>
      <c r="VZP32"/>
      <c r="VZQ32"/>
      <c r="VZR32"/>
      <c r="VZS32"/>
      <c r="VZT32"/>
      <c r="VZU32"/>
      <c r="VZV32"/>
      <c r="VZW32"/>
      <c r="VZX32"/>
      <c r="VZY32"/>
      <c r="VZZ32"/>
      <c r="WAA32"/>
      <c r="WAB32"/>
      <c r="WAC32"/>
      <c r="WAD32"/>
      <c r="WAE32"/>
      <c r="WAF32"/>
      <c r="WAG32"/>
      <c r="WAH32"/>
      <c r="WAI32"/>
      <c r="WAJ32"/>
      <c r="WAK32"/>
      <c r="WAL32"/>
      <c r="WAM32"/>
      <c r="WAN32"/>
      <c r="WAO32"/>
      <c r="WAP32"/>
      <c r="WAQ32"/>
      <c r="WAR32"/>
      <c r="WAS32"/>
      <c r="WAT32"/>
      <c r="WAU32"/>
      <c r="WAV32"/>
      <c r="WAW32"/>
      <c r="WAX32"/>
      <c r="WAY32"/>
      <c r="WAZ32"/>
      <c r="WBA32"/>
      <c r="WBB32"/>
      <c r="WBC32"/>
      <c r="WBD32"/>
      <c r="WBE32"/>
      <c r="WBF32"/>
      <c r="WBG32"/>
      <c r="WBH32"/>
      <c r="WBI32"/>
      <c r="WBJ32"/>
      <c r="WBK32"/>
      <c r="WBL32"/>
      <c r="WBM32"/>
      <c r="WBN32"/>
      <c r="WBO32"/>
      <c r="WBP32"/>
      <c r="WBQ32"/>
      <c r="WBR32"/>
      <c r="WBS32"/>
      <c r="WBT32"/>
      <c r="WBU32"/>
      <c r="WBV32"/>
      <c r="WBW32"/>
      <c r="WBX32"/>
      <c r="WBY32"/>
      <c r="WBZ32"/>
      <c r="WCA32"/>
      <c r="WCB32"/>
      <c r="WCC32"/>
      <c r="WCD32"/>
      <c r="WCE32"/>
      <c r="WCF32"/>
      <c r="WCG32"/>
      <c r="WCH32"/>
      <c r="WCI32"/>
      <c r="WCJ32"/>
      <c r="WCK32"/>
      <c r="WCL32"/>
      <c r="WCM32"/>
      <c r="WCN32"/>
      <c r="WCO32"/>
      <c r="WCP32"/>
      <c r="WCQ32"/>
      <c r="WCR32"/>
      <c r="WCS32"/>
      <c r="WCT32"/>
      <c r="WCU32"/>
      <c r="WCV32"/>
      <c r="WCW32"/>
      <c r="WCX32"/>
      <c r="WCY32"/>
      <c r="WCZ32"/>
      <c r="WDA32"/>
      <c r="WDB32"/>
      <c r="WDC32"/>
      <c r="WDD32"/>
      <c r="WDE32"/>
      <c r="WDF32"/>
      <c r="WDG32"/>
      <c r="WDH32"/>
      <c r="WDI32"/>
      <c r="WDJ32"/>
      <c r="WDK32"/>
      <c r="WDL32"/>
      <c r="WDM32"/>
      <c r="WDN32"/>
      <c r="WDO32"/>
      <c r="WDP32"/>
      <c r="WDQ32"/>
      <c r="WDR32"/>
      <c r="WDS32"/>
      <c r="WDT32"/>
      <c r="WDU32"/>
      <c r="WDV32"/>
      <c r="WDW32"/>
      <c r="WDX32"/>
      <c r="WDY32"/>
      <c r="WDZ32"/>
      <c r="WEA32"/>
      <c r="WEB32"/>
      <c r="WEC32"/>
      <c r="WED32"/>
      <c r="WEE32"/>
      <c r="WEF32"/>
      <c r="WEG32"/>
      <c r="WEH32"/>
      <c r="WEI32"/>
      <c r="WEJ32"/>
      <c r="WEK32"/>
      <c r="WEL32"/>
      <c r="WEM32"/>
      <c r="WEN32"/>
      <c r="WEO32"/>
      <c r="WEP32"/>
      <c r="WEQ32"/>
      <c r="WER32"/>
      <c r="WES32"/>
      <c r="WET32"/>
      <c r="WEU32"/>
      <c r="WEV32"/>
      <c r="WEW32"/>
      <c r="WEX32"/>
      <c r="WEY32"/>
      <c r="WEZ32"/>
      <c r="WFA32"/>
      <c r="WFB32"/>
      <c r="WFC32"/>
      <c r="WFD32"/>
      <c r="WFE32"/>
      <c r="WFF32"/>
      <c r="WFG32"/>
      <c r="WFH32"/>
      <c r="WFI32"/>
      <c r="WFJ32"/>
      <c r="WFK32"/>
      <c r="WFL32"/>
      <c r="WFM32"/>
      <c r="WFN32"/>
      <c r="WFO32"/>
      <c r="WFP32"/>
      <c r="WFQ32"/>
      <c r="WFR32"/>
      <c r="WFS32"/>
      <c r="WFT32"/>
      <c r="WFU32"/>
      <c r="WFV32"/>
      <c r="WFW32"/>
      <c r="WFX32"/>
      <c r="WFY32"/>
      <c r="WFZ32"/>
      <c r="WGA32"/>
      <c r="WGB32"/>
      <c r="WGC32"/>
      <c r="WGD32"/>
      <c r="WGE32"/>
      <c r="WGF32"/>
      <c r="WGG32"/>
      <c r="WGH32"/>
      <c r="WGI32"/>
      <c r="WGJ32"/>
      <c r="WGK32"/>
      <c r="WGL32"/>
      <c r="WGM32"/>
      <c r="WGN32"/>
      <c r="WGO32"/>
      <c r="WGP32"/>
      <c r="WGQ32"/>
      <c r="WGR32"/>
      <c r="WGS32"/>
      <c r="WGT32"/>
      <c r="WGU32"/>
      <c r="WGV32"/>
      <c r="WGW32"/>
      <c r="WGX32"/>
      <c r="WGY32"/>
      <c r="WGZ32"/>
      <c r="WHA32"/>
      <c r="WHB32"/>
      <c r="WHC32"/>
      <c r="WHD32"/>
      <c r="WHE32"/>
      <c r="WHF32"/>
      <c r="WHG32"/>
      <c r="WHH32"/>
      <c r="WHI32"/>
      <c r="WHJ32"/>
      <c r="WHK32"/>
      <c r="WHL32"/>
      <c r="WHM32"/>
      <c r="WHN32"/>
      <c r="WHO32"/>
      <c r="WHP32"/>
      <c r="WHQ32"/>
      <c r="WHR32"/>
      <c r="WHS32"/>
      <c r="WHT32"/>
      <c r="WHU32"/>
      <c r="WHV32"/>
      <c r="WHW32"/>
      <c r="WHX32"/>
      <c r="WHY32"/>
      <c r="WHZ32"/>
      <c r="WIA32"/>
      <c r="WIB32"/>
      <c r="WIC32"/>
      <c r="WID32"/>
      <c r="WIE32"/>
      <c r="WIF32"/>
      <c r="WIG32"/>
      <c r="WIH32"/>
      <c r="WII32"/>
      <c r="WIJ32"/>
      <c r="WIK32"/>
      <c r="WIL32"/>
      <c r="WIM32"/>
      <c r="WIN32"/>
      <c r="WIO32"/>
      <c r="WIP32"/>
      <c r="WIQ32"/>
      <c r="WIR32"/>
      <c r="WIS32"/>
      <c r="WIT32"/>
      <c r="WIU32"/>
      <c r="WIV32"/>
      <c r="WIW32"/>
      <c r="WIX32"/>
      <c r="WIY32"/>
      <c r="WIZ32"/>
      <c r="WJA32"/>
      <c r="WJB32"/>
      <c r="WJC32"/>
      <c r="WJD32"/>
      <c r="WJE32"/>
      <c r="WJF32"/>
      <c r="WJG32"/>
      <c r="WJH32"/>
      <c r="WJI32"/>
      <c r="WJJ32"/>
      <c r="WJK32"/>
      <c r="WJL32"/>
      <c r="WJM32"/>
      <c r="WJN32"/>
      <c r="WJO32"/>
      <c r="WJP32"/>
      <c r="WJQ32"/>
      <c r="WJR32"/>
      <c r="WJS32"/>
      <c r="WJT32"/>
      <c r="WJU32"/>
      <c r="WJV32"/>
      <c r="WJW32"/>
      <c r="WJX32"/>
      <c r="WJY32"/>
      <c r="WJZ32"/>
      <c r="WKA32"/>
      <c r="WKB32"/>
      <c r="WKC32"/>
      <c r="WKD32"/>
      <c r="WKE32"/>
      <c r="WKF32"/>
      <c r="WKG32"/>
      <c r="WKH32"/>
      <c r="WKI32"/>
      <c r="WKJ32"/>
      <c r="WKK32"/>
      <c r="WKL32"/>
      <c r="WKM32"/>
      <c r="WKN32"/>
      <c r="WKO32"/>
      <c r="WKP32"/>
      <c r="WKQ32"/>
      <c r="WKR32"/>
      <c r="WKS32"/>
      <c r="WKT32"/>
      <c r="WKU32"/>
      <c r="WKV32"/>
      <c r="WKW32"/>
      <c r="WKX32"/>
      <c r="WKY32"/>
      <c r="WKZ32"/>
      <c r="WLA32"/>
      <c r="WLB32"/>
      <c r="WLC32"/>
      <c r="WLD32"/>
      <c r="WLE32"/>
      <c r="WLF32"/>
      <c r="WLG32"/>
      <c r="WLH32"/>
      <c r="WLI32"/>
      <c r="WLJ32"/>
      <c r="WLK32"/>
      <c r="WLL32"/>
      <c r="WLM32"/>
      <c r="WLN32"/>
      <c r="WLO32"/>
      <c r="WLP32"/>
      <c r="WLQ32"/>
      <c r="WLR32"/>
      <c r="WLS32"/>
      <c r="WLT32"/>
      <c r="WLU32"/>
      <c r="WLV32"/>
      <c r="WLW32"/>
      <c r="WLX32"/>
      <c r="WLY32"/>
      <c r="WLZ32"/>
      <c r="WMA32"/>
      <c r="WMB32"/>
      <c r="WMC32"/>
      <c r="WMD32"/>
      <c r="WME32"/>
      <c r="WMF32"/>
      <c r="WMG32"/>
      <c r="WMH32"/>
      <c r="WMI32"/>
      <c r="WMJ32"/>
      <c r="WMK32"/>
      <c r="WML32"/>
      <c r="WMM32"/>
      <c r="WMN32"/>
      <c r="WMO32"/>
      <c r="WMP32"/>
      <c r="WMQ32"/>
      <c r="WMR32"/>
      <c r="WMS32"/>
      <c r="WMT32"/>
      <c r="WMU32"/>
      <c r="WMV32"/>
      <c r="WMW32"/>
      <c r="WMX32"/>
      <c r="WMY32"/>
      <c r="WMZ32"/>
      <c r="WNA32"/>
      <c r="WNB32"/>
      <c r="WNC32"/>
      <c r="WND32"/>
      <c r="WNE32"/>
      <c r="WNF32"/>
      <c r="WNG32"/>
      <c r="WNH32"/>
      <c r="WNI32"/>
      <c r="WNJ32"/>
      <c r="WNK32"/>
      <c r="WNL32"/>
      <c r="WNM32"/>
      <c r="WNN32"/>
      <c r="WNO32"/>
      <c r="WNP32"/>
      <c r="WNQ32"/>
      <c r="WNR32"/>
      <c r="WNS32"/>
      <c r="WNT32"/>
      <c r="WNU32"/>
      <c r="WNV32"/>
      <c r="WNW32"/>
      <c r="WNX32"/>
      <c r="WNY32"/>
      <c r="WNZ32"/>
      <c r="WOA32"/>
      <c r="WOB32"/>
      <c r="WOC32"/>
      <c r="WOD32"/>
      <c r="WOE32"/>
      <c r="WOF32"/>
      <c r="WOG32"/>
      <c r="WOH32"/>
      <c r="WOI32"/>
      <c r="WOJ32"/>
      <c r="WOK32"/>
      <c r="WOL32"/>
      <c r="WOM32"/>
      <c r="WON32"/>
      <c r="WOO32"/>
      <c r="WOP32"/>
      <c r="WOQ32"/>
      <c r="WOR32"/>
      <c r="WOS32"/>
      <c r="WOT32"/>
      <c r="WOU32"/>
      <c r="WOV32"/>
      <c r="WOW32"/>
      <c r="WOX32"/>
      <c r="WOY32"/>
      <c r="WOZ32"/>
      <c r="WPA32"/>
      <c r="WPB32"/>
      <c r="WPC32"/>
      <c r="WPD32"/>
      <c r="WPE32"/>
      <c r="WPF32"/>
      <c r="WPG32"/>
      <c r="WPH32"/>
      <c r="WPI32"/>
      <c r="WPJ32"/>
      <c r="WPK32"/>
      <c r="WPL32"/>
      <c r="WPM32"/>
      <c r="WPN32"/>
      <c r="WPO32"/>
      <c r="WPP32"/>
      <c r="WPQ32"/>
      <c r="WPR32"/>
      <c r="WPS32"/>
      <c r="WPT32"/>
      <c r="WPU32"/>
      <c r="WPV32"/>
      <c r="WPW32"/>
      <c r="WPX32"/>
      <c r="WPY32"/>
      <c r="WPZ32"/>
      <c r="WQA32"/>
      <c r="WQB32"/>
      <c r="WQC32"/>
      <c r="WQD32"/>
      <c r="WQE32"/>
      <c r="WQF32"/>
      <c r="WQG32"/>
      <c r="WQH32"/>
      <c r="WQI32"/>
      <c r="WQJ32"/>
      <c r="WQK32"/>
      <c r="WQL32"/>
      <c r="WQM32"/>
      <c r="WQN32"/>
      <c r="WQO32"/>
      <c r="WQP32"/>
      <c r="WQQ32"/>
      <c r="WQR32"/>
      <c r="WQS32"/>
      <c r="WQT32"/>
      <c r="WQU32"/>
      <c r="WQV32"/>
      <c r="WQW32"/>
      <c r="WQX32"/>
      <c r="WQY32"/>
      <c r="WQZ32"/>
      <c r="WRA32"/>
      <c r="WRB32"/>
      <c r="WRC32"/>
      <c r="WRD32"/>
      <c r="WRE32"/>
      <c r="WRF32"/>
      <c r="WRG32"/>
      <c r="WRH32"/>
      <c r="WRI32"/>
      <c r="WRJ32"/>
      <c r="WRK32"/>
      <c r="WRL32"/>
      <c r="WRM32"/>
      <c r="WRN32"/>
      <c r="WRO32"/>
      <c r="WRP32"/>
      <c r="WRQ32"/>
      <c r="WRR32"/>
      <c r="WRS32"/>
      <c r="WRT32"/>
      <c r="WRU32"/>
      <c r="WRV32"/>
      <c r="WRW32"/>
      <c r="WRX32"/>
      <c r="WRY32"/>
      <c r="WRZ32"/>
      <c r="WSA32"/>
      <c r="WSB32"/>
      <c r="WSC32"/>
      <c r="WSD32"/>
      <c r="WSE32"/>
      <c r="WSF32"/>
      <c r="WSG32"/>
      <c r="WSH32"/>
      <c r="WSI32"/>
      <c r="WSJ32"/>
      <c r="WSK32"/>
      <c r="WSL32"/>
      <c r="WSM32"/>
      <c r="WSN32"/>
      <c r="WSO32"/>
      <c r="WSP32"/>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spans="1:16" s="149" customFormat="1" x14ac:dyDescent="0.35">
      <c r="A33" s="168" t="s">
        <v>820</v>
      </c>
      <c r="B33" s="169"/>
      <c r="C33" s="167"/>
      <c r="D33"/>
      <c r="E33"/>
      <c r="F33"/>
      <c r="G33"/>
      <c r="H33"/>
      <c r="I33"/>
      <c r="J33"/>
      <c r="K33"/>
      <c r="L33"/>
      <c r="M33" s="466" t="str">
        <f>B34&amp;" "</f>
        <v xml:space="preserve"> </v>
      </c>
      <c r="N33" s="466" t="e">
        <f>IF(M33=#REF!," ",M33)</f>
        <v>#REF!</v>
      </c>
      <c r="O33" s="466">
        <v>0</v>
      </c>
      <c r="P33"/>
    </row>
    <row r="34" spans="1:16" s="149" customFormat="1" x14ac:dyDescent="0.35">
      <c r="A34" s="190" t="s">
        <v>938</v>
      </c>
      <c r="B34" s="165"/>
      <c r="C34" s="170"/>
      <c r="D34"/>
      <c r="E34"/>
      <c r="F34"/>
      <c r="G34"/>
      <c r="H34"/>
      <c r="I34"/>
      <c r="J34"/>
      <c r="K34"/>
      <c r="L34"/>
      <c r="M34" s="466" t="str">
        <f>B35&amp;" "</f>
        <v xml:space="preserve"> </v>
      </c>
      <c r="N34" s="466" t="str">
        <f>IF(M34=O34," ",M34)</f>
        <v xml:space="preserve"> </v>
      </c>
      <c r="O34" s="466" t="s">
        <v>321</v>
      </c>
      <c r="P34"/>
    </row>
    <row r="35" spans="1:16" s="149" customFormat="1" x14ac:dyDescent="0.35">
      <c r="A35" s="168" t="s">
        <v>1052</v>
      </c>
      <c r="B35" s="169"/>
      <c r="C35" s="167"/>
      <c r="D35"/>
      <c r="E35"/>
      <c r="F35"/>
      <c r="G35"/>
      <c r="H35"/>
      <c r="I35"/>
      <c r="J35"/>
      <c r="K35"/>
      <c r="L35"/>
      <c r="M35" s="466" t="str">
        <f>B36&amp;",  "</f>
        <v xml:space="preserve">,  </v>
      </c>
      <c r="N35" s="466" t="str">
        <f>IF(M35=O35," ",M35)</f>
        <v xml:space="preserve">,  </v>
      </c>
      <c r="O35" s="466" t="s">
        <v>322</v>
      </c>
      <c r="P35"/>
    </row>
    <row r="36" spans="1:16" s="149" customFormat="1" x14ac:dyDescent="0.35">
      <c r="A36" s="190" t="s">
        <v>939</v>
      </c>
      <c r="B36" s="165"/>
      <c r="C36" s="166"/>
      <c r="D36"/>
      <c r="E36"/>
      <c r="F36"/>
      <c r="G36"/>
      <c r="H36"/>
      <c r="I36"/>
      <c r="J36"/>
      <c r="K36"/>
      <c r="L36"/>
      <c r="M36" s="466" t="str">
        <f>"тел. "&amp;B37&amp;", "</f>
        <v xml:space="preserve">тел. , </v>
      </c>
      <c r="N36" s="466" t="str">
        <f>IF(M36&gt;0,M36," ")</f>
        <v xml:space="preserve">тел. , </v>
      </c>
      <c r="O36" s="466"/>
      <c r="P36"/>
    </row>
    <row r="37" spans="1:16" s="149" customFormat="1" x14ac:dyDescent="0.35">
      <c r="A37" s="168" t="s">
        <v>821</v>
      </c>
      <c r="B37" s="168"/>
      <c r="C37" s="167"/>
      <c r="D37"/>
      <c r="E37"/>
      <c r="F37"/>
      <c r="G37"/>
      <c r="H37"/>
      <c r="I37"/>
      <c r="J37"/>
      <c r="K37"/>
      <c r="L37"/>
      <c r="M37" s="466" t="str">
        <f>"e-mail: "&amp;B38</f>
        <v xml:space="preserve">e-mail: </v>
      </c>
      <c r="N37" s="466" t="str">
        <f>IF(M37=O37," ",M37)</f>
        <v xml:space="preserve">e-mail: </v>
      </c>
      <c r="O37" s="466"/>
      <c r="P37"/>
    </row>
    <row r="38" spans="1:16" s="149" customFormat="1" x14ac:dyDescent="0.35">
      <c r="A38" s="190" t="s">
        <v>943</v>
      </c>
      <c r="B38" s="171"/>
      <c r="C38" s="166"/>
      <c r="D38"/>
      <c r="E38"/>
      <c r="F38"/>
      <c r="G38"/>
      <c r="H38"/>
      <c r="I38"/>
      <c r="J38"/>
      <c r="K38"/>
      <c r="L38"/>
      <c r="M38"/>
      <c r="N38"/>
      <c r="O38"/>
      <c r="P38"/>
    </row>
    <row r="39" spans="1:16" s="149" customFormat="1" x14ac:dyDescent="0.35">
      <c r="A39" s="168" t="s">
        <v>822</v>
      </c>
      <c r="B39" s="168"/>
      <c r="C39" s="172"/>
      <c r="D39"/>
      <c r="E39"/>
      <c r="F39"/>
      <c r="G39"/>
      <c r="H39"/>
      <c r="I39"/>
      <c r="J39"/>
      <c r="K39"/>
      <c r="L39"/>
      <c r="M39"/>
      <c r="N39"/>
      <c r="O39"/>
      <c r="P39"/>
    </row>
    <row r="40" spans="1:16" s="149" customFormat="1" x14ac:dyDescent="0.35">
      <c r="A40" s="190" t="s">
        <v>944</v>
      </c>
      <c r="B40" s="165"/>
      <c r="C40" s="172"/>
      <c r="D40"/>
      <c r="E40"/>
      <c r="F40"/>
      <c r="G40"/>
      <c r="H40"/>
      <c r="I40"/>
      <c r="J40"/>
      <c r="K40"/>
      <c r="L40"/>
      <c r="M40"/>
      <c r="N40"/>
      <c r="O40"/>
      <c r="P40"/>
    </row>
    <row r="41" spans="1:16" s="149" customFormat="1" x14ac:dyDescent="0.35">
      <c r="A41" s="190" t="s">
        <v>947</v>
      </c>
      <c r="B41" s="165"/>
      <c r="C41" s="172"/>
      <c r="D41"/>
      <c r="E41"/>
      <c r="F41"/>
      <c r="G41"/>
      <c r="H41"/>
      <c r="I41"/>
      <c r="J41"/>
      <c r="K41"/>
      <c r="L41"/>
      <c r="M41"/>
      <c r="N41"/>
      <c r="O41"/>
      <c r="P41"/>
    </row>
    <row r="42" spans="1:16" s="149" customFormat="1" x14ac:dyDescent="0.35">
      <c r="A42" s="190" t="s">
        <v>948</v>
      </c>
      <c r="B42" s="165"/>
      <c r="C42" s="172"/>
      <c r="D42"/>
      <c r="E42"/>
      <c r="F42"/>
      <c r="G42"/>
      <c r="H42"/>
      <c r="I42"/>
      <c r="J42"/>
      <c r="K42"/>
      <c r="L42"/>
      <c r="M42"/>
      <c r="N42"/>
      <c r="O42"/>
      <c r="P42"/>
    </row>
    <row r="43" spans="1:16" s="149" customFormat="1" x14ac:dyDescent="0.35">
      <c r="A43" s="190" t="s">
        <v>949</v>
      </c>
      <c r="B43" s="165"/>
      <c r="C43" s="172"/>
      <c r="D43"/>
      <c r="E43"/>
      <c r="F43"/>
      <c r="G43"/>
      <c r="H43"/>
      <c r="I43"/>
      <c r="J43"/>
      <c r="K43"/>
      <c r="L43"/>
      <c r="M43"/>
      <c r="N43"/>
      <c r="O43"/>
      <c r="P43"/>
    </row>
    <row r="44" spans="1:16" s="149" customFormat="1" x14ac:dyDescent="0.35">
      <c r="A44" s="190" t="s">
        <v>950</v>
      </c>
      <c r="B44" s="165"/>
      <c r="C44" s="172"/>
      <c r="D44"/>
      <c r="E44"/>
      <c r="F44"/>
      <c r="G44"/>
      <c r="H44"/>
      <c r="I44"/>
      <c r="J44"/>
      <c r="K44"/>
      <c r="L44"/>
      <c r="M44"/>
      <c r="N44"/>
      <c r="O44"/>
      <c r="P44"/>
    </row>
    <row r="45" spans="1:16" s="149" customFormat="1" x14ac:dyDescent="0.35">
      <c r="A45" s="190" t="s">
        <v>867</v>
      </c>
      <c r="B45" s="165"/>
      <c r="C45" s="172"/>
      <c r="D45"/>
      <c r="E45"/>
      <c r="F45"/>
      <c r="G45"/>
      <c r="H45"/>
      <c r="I45"/>
      <c r="J45"/>
      <c r="K45"/>
      <c r="L45"/>
      <c r="M45"/>
      <c r="N45"/>
      <c r="O45"/>
      <c r="P45"/>
    </row>
    <row r="46" spans="1:16" s="149" customFormat="1" x14ac:dyDescent="0.35">
      <c r="A46" s="190" t="s">
        <v>823</v>
      </c>
      <c r="B46" s="165"/>
      <c r="C46" s="172"/>
      <c r="D46"/>
      <c r="E46"/>
      <c r="F46"/>
      <c r="G46"/>
      <c r="H46"/>
      <c r="I46"/>
      <c r="J46"/>
      <c r="K46"/>
      <c r="L46"/>
      <c r="M46"/>
      <c r="N46"/>
      <c r="O46"/>
      <c r="P46"/>
    </row>
    <row r="47" spans="1:16" x14ac:dyDescent="0.35">
      <c r="A47" s="173"/>
      <c r="B47" s="173"/>
      <c r="C47" s="173"/>
    </row>
  </sheetData>
  <sheetProtection algorithmName="SHA-512" hashValue="hsyq1llm/FtMYg8CZka+h7Ledz34boHtb70mm76W35tKkrL44jOsA7baIKuAIMhzIYLDx60nU5PPgJoARcdIcQ==" saltValue="mI8T51UhQdxdcT728GD73A==" spinCount="100000" sheet="1" formatCells="0" formatColumns="0" formatRows="0" sort="0" autoFilter="0" pivotTables="0"/>
  <mergeCells count="10">
    <mergeCell ref="A2:B2"/>
    <mergeCell ref="A3:B3"/>
    <mergeCell ref="A6:B6"/>
    <mergeCell ref="A12:B12"/>
    <mergeCell ref="A25:C25"/>
    <mergeCell ref="A24:C24"/>
    <mergeCell ref="A30:C30"/>
    <mergeCell ref="A27:C27"/>
    <mergeCell ref="A31:C31"/>
    <mergeCell ref="A32:C32"/>
  </mergeCells>
  <conditionalFormatting sqref="A6:B6">
    <cfRule type="containsErrors" dxfId="4" priority="8">
      <formula>ISERROR(A6)</formula>
    </cfRule>
  </conditionalFormatting>
  <conditionalFormatting sqref="C9:C10">
    <cfRule type="containsErrors" dxfId="3" priority="3">
      <formula>ISERROR(C9)</formula>
    </cfRule>
  </conditionalFormatting>
  <dataValidations count="1">
    <dataValidation type="date" operator="greaterThanOrEqual" allowBlank="1" showInputMessage="1" showErrorMessage="1" sqref="B11">
      <formula1>43948</formula1>
    </dataValidation>
  </dataValidations>
  <hyperlinks>
    <hyperlink ref="A30:B30" location="Т.9.!A1" display="Таблиця 9 (Асоційовані (близькі) особи керівника, керівника підрозділу внутрішнього аудиту банку)"/>
    <hyperlink ref="A31:B31" location="Т.10!A1" display="Таблиця 10 (Перелік юридичних осіб, у яких асоційовані (близькі) особи керівника, керівника підрозділу внутрішнього аудиту банку є власниками істотної участі (для незалежних директорів - власниками 5 і більше % участі) або контролерами)"/>
    <hyperlink ref="A24:B24" location="Т.4.!A1" display="Таюлиця 4 (Рішення уповноваженого органу щодо призначення (обрання) керівника, керівника підрозділу внутрішнього аудиту)"/>
    <hyperlink ref="A25:B25" location="Т.5.!A1" display="Таблиця 5 (Відомості щодо сфери відповідальності керівника, керівника підрозділу внутрішнього аудиту)"/>
    <hyperlink ref="A27:B27" location="Т.6.!A1" display="Таблиця 6 (Інформація про професійну діяльність керівника, керівника підрозділу внутрішнього аудиту)"/>
    <hyperlink ref="A29:B29" location="Т.8.!A1" display="Таблиця 8 (Перелік юридичних осіб, у яких особа є власником істотної участі (для незалежних директорів - власником 5 і більше % участі) або контролером)"/>
    <hyperlink ref="A32:B32" location="Т.11.!A1" display="Т.11.!A1"/>
    <hyperlink ref="A34:B34" location="Т.11.!A1" display="Таблиця 12  (Інформація щодо наявності/відсутності у керівника, керівника підрозділу внутрішнього аудиту банку конфліктів інтересів)"/>
    <hyperlink ref="A36:B36" location="Т.13.!A1" display="Таблиця 13 (Інформація щодо виконання керівником, керівником підрозділу внутрішнього аудиту банку своїх обов'язків)"/>
    <hyperlink ref="A37:B37" location="'14'!A1" display="V.14. Ділова репутація"/>
    <hyperlink ref="A39:B39" location="'15'!A1" display="VI.15. Відомості стосовно незалежного директора"/>
    <hyperlink ref="A38:B38" location="Т.14.!A1" display="Таблиця 14 (Інформація щодо відповідності керівника, керівника підрозділу внутрішнього аудиту банку критеріям бездоганної ділової репутації)"/>
    <hyperlink ref="A40:B40" location="Т.15.!A1" display="Таблиця 15 (Інформація щодо відповідності керівника банку вимогам до незалежних директорів)"/>
    <hyperlink ref="A20" location="'1'!A1" display="1. Загальна інформація"/>
    <hyperlink ref="A21" location="'2'!A1" display="2. Інформація про документ, що посвідчує особу"/>
    <hyperlink ref="A22" location="'3'!A1" display="3. Інформація про вищу освіту"/>
    <hyperlink ref="A23" location="'4'!A1" display="4. Інформація про отримання додаткової освіти, знань, управлінського досвіду та навичок"/>
    <hyperlink ref="A24:C24" location="'5'!A1" display="5. Інформація про рішення уповноваженого органу/уповноваженої особи заявника/надавача фінансових послуг/надавача фінансових платіжних послуг/надавача обмежених платіжних послуг щодо обрання/призначення керівника, головного бухгалтера, ключової особи заявн"/>
    <hyperlink ref="A25" location="'6'!A1" display="6. Відомості щодо сфери відповідальності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hyperlink ref="A27" location="'7'!A1" display="7. Інформація про професійну діяльність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hyperlink ref="A29" location="'8'!A1" display="8. Інформація про юридичних осіб, у яких керівник, головний бухгалтер, ключова особа заявника/надавача фінансових послуг/надавача фінансових платіжних послуг/надавача обмежених платіжних послуг є власником істотної участі або контролером"/>
    <hyperlink ref="A30" location="'9'!A1" display="9. Інформація про асоційованих осіб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hyperlink ref="A31:C31" location="'10'!A1" display="10. Інформація про перелік юридичних осіб, у яких асоційовані/близьк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власниками істотної "/>
    <hyperlink ref="A32:C32" location="'11'!A1" display="11. Інформація про перелік юридичних осіб, у яких асоційовані особи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 є керівниками/входять до склад"/>
    <hyperlink ref="A34" location="'Т.12-21'!A1" display="12. Інформація щодо реального або потенційного конфлікту інтересів"/>
    <hyperlink ref="A36" location="'Т.12-21'!A1" display="13. Інформація щодо наявності/відсутності достатнього часу для виконання своїх обов’язків "/>
    <hyperlink ref="A38" location="'Т.12-21'!A1" display="14. Інформація щодо відповідності особи вимогам щодо професійної придатності"/>
    <hyperlink ref="A40" location="'Т.12-21'!A1" display="15. Інформація щодо дотримання закону та публічного порядку"/>
    <hyperlink ref="A41" location="'Т.12-21'!A1" display="16. Інформація щодо виконання фінансових зобов’язань"/>
    <hyperlink ref="A42" location="'Т.12-21'!A1" display="17. Інформація, пов’язана з професійною діяльністю"/>
    <hyperlink ref="A43" location="'Т.12-21'!A1" display="18. Інформація щодо обіймання посад або володіння істотною участю у фінансових установах"/>
    <hyperlink ref="A45" location="'Т.12-21'!A1" display="20.  Інформація щодо вчинення правопорушень"/>
    <hyperlink ref="A46" location="'Т.12-21'!A1" display="21. Інша інформація щодо ділової репутації"/>
    <hyperlink ref="A44" location="'Т.12-21'!A1" display="19. Інформація, пов’язана з функціонуванням платіжних систем"/>
  </hyperlinks>
  <pageMargins left="0.39370078740157483" right="0.39370078740157483" top="0.3" bottom="0.51181102362204722" header="0.31496062992125984" footer="0.27559055118110237"/>
  <pageSetup paperSize="9" scale="9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Аркуш2"/>
  <dimension ref="A1:GU276"/>
  <sheetViews>
    <sheetView showGridLines="0" topLeftCell="B1" zoomScale="85" zoomScaleNormal="85" zoomScaleSheetLayoutView="85" workbookViewId="0">
      <selection activeCell="B11" sqref="A11:XFD1048576"/>
    </sheetView>
  </sheetViews>
  <sheetFormatPr defaultColWidth="9.1796875" defaultRowHeight="14.5" zeroHeight="1" x14ac:dyDescent="0.35"/>
  <cols>
    <col min="1" max="1" width="19.54296875" hidden="1" customWidth="1"/>
    <col min="2" max="2" width="32.453125" customWidth="1"/>
    <col min="3" max="3" width="17" customWidth="1"/>
    <col min="4" max="4" width="33.81640625" customWidth="1"/>
    <col min="5" max="5" width="18.453125" customWidth="1"/>
    <col min="6" max="6" width="18.453125" hidden="1" customWidth="1"/>
    <col min="7" max="7" width="18.54296875" hidden="1" customWidth="1"/>
    <col min="8" max="8" width="9.54296875" customWidth="1"/>
    <col min="9" max="9" width="13" customWidth="1"/>
    <col min="10" max="10" width="9.54296875" customWidth="1"/>
    <col min="11" max="11" width="16" customWidth="1"/>
    <col min="12" max="12" width="9.54296875" customWidth="1"/>
    <col min="13" max="13" width="15.453125" customWidth="1"/>
    <col min="14" max="14" width="12.453125" bestFit="1" customWidth="1"/>
    <col min="15" max="28" width="11.453125" customWidth="1"/>
    <col min="29" max="29" width="16.54296875" customWidth="1"/>
    <col min="30" max="78" width="11.453125" customWidth="1"/>
    <col min="79" max="79" width="11.81640625" customWidth="1"/>
    <col min="80" max="83" width="11.453125" customWidth="1"/>
    <col min="84" max="84" width="14" customWidth="1"/>
    <col min="85" max="92" width="11.453125" customWidth="1"/>
    <col min="93" max="93" width="19" customWidth="1"/>
    <col min="94" max="94" width="18.1796875" customWidth="1"/>
    <col min="95" max="95" width="14.1796875" customWidth="1"/>
    <col min="96" max="96" width="13.54296875" customWidth="1"/>
    <col min="97" max="97" width="22.54296875" customWidth="1"/>
    <col min="98" max="98" width="28.1796875" customWidth="1"/>
    <col min="99" max="99" width="27.54296875" customWidth="1"/>
    <col min="100" max="100" width="9.1796875" customWidth="1"/>
    <col min="101" max="203" width="10" customWidth="1"/>
  </cols>
  <sheetData>
    <row r="1" spans="1:203" x14ac:dyDescent="0.35">
      <c r="A1" s="3"/>
    </row>
    <row r="2" spans="1:203" ht="15" thickBot="1" x14ac:dyDescent="0.4">
      <c r="A2" s="3"/>
      <c r="B2" s="256" t="str">
        <f>'Анкета (зміст)'!A20</f>
        <v>1. Загальна інформація</v>
      </c>
    </row>
    <row r="3" spans="1:203" ht="15" thickTop="1" x14ac:dyDescent="0.35">
      <c r="A3" s="496" t="s">
        <v>125</v>
      </c>
      <c r="B3" s="489" t="s">
        <v>3</v>
      </c>
      <c r="C3" s="490" t="s">
        <v>133</v>
      </c>
      <c r="D3" s="491" t="s">
        <v>326</v>
      </c>
      <c r="E3" s="500" t="s">
        <v>825</v>
      </c>
      <c r="H3" s="501" t="s">
        <v>360</v>
      </c>
      <c r="I3" s="502"/>
      <c r="J3" s="502"/>
      <c r="K3" s="502"/>
      <c r="L3" s="502"/>
      <c r="M3" s="503"/>
      <c r="N3" s="496" t="s">
        <v>2</v>
      </c>
      <c r="O3" s="487" t="s">
        <v>597</v>
      </c>
      <c r="P3" s="485"/>
      <c r="Q3" s="485"/>
      <c r="R3" s="485"/>
      <c r="S3" s="485"/>
      <c r="T3" s="485"/>
      <c r="U3" s="485"/>
      <c r="V3" s="485"/>
      <c r="W3" s="485"/>
      <c r="X3" s="485"/>
      <c r="Y3" s="485"/>
      <c r="Z3" s="485"/>
      <c r="AA3" s="485"/>
      <c r="AB3" s="485" t="s">
        <v>488</v>
      </c>
      <c r="AC3" s="485"/>
      <c r="AD3" s="485"/>
      <c r="AE3" s="485"/>
      <c r="AF3" s="485"/>
      <c r="AG3" s="485"/>
      <c r="AH3" s="485"/>
      <c r="AI3" s="485"/>
      <c r="AJ3" s="485"/>
      <c r="AK3" s="485"/>
      <c r="AL3" s="485"/>
      <c r="AM3" s="485"/>
      <c r="AN3" s="488"/>
      <c r="AO3" s="489" t="s">
        <v>489</v>
      </c>
      <c r="AP3" s="490"/>
      <c r="AQ3" s="490"/>
      <c r="AR3" s="490"/>
      <c r="AS3" s="490"/>
      <c r="AT3" s="490"/>
      <c r="AU3" s="490"/>
      <c r="AV3" s="490"/>
      <c r="AW3" s="490"/>
      <c r="AX3" s="490"/>
      <c r="AY3" s="490"/>
      <c r="AZ3" s="490"/>
      <c r="BA3" s="491"/>
      <c r="BB3" s="492" t="s">
        <v>490</v>
      </c>
      <c r="BC3" s="485"/>
      <c r="BD3" s="485"/>
      <c r="BE3" s="485"/>
      <c r="BF3" s="485"/>
      <c r="BG3" s="485"/>
      <c r="BH3" s="485"/>
      <c r="BI3" s="485"/>
      <c r="BJ3" s="485"/>
      <c r="BK3" s="485"/>
      <c r="BL3" s="485"/>
      <c r="BM3" s="485"/>
      <c r="BN3" s="486"/>
      <c r="BO3" s="487" t="s">
        <v>491</v>
      </c>
      <c r="BP3" s="485"/>
      <c r="BQ3" s="485"/>
      <c r="BR3" s="485"/>
      <c r="BS3" s="485"/>
      <c r="BT3" s="485"/>
      <c r="BU3" s="485"/>
      <c r="BV3" s="485"/>
      <c r="BW3" s="485"/>
      <c r="BX3" s="485"/>
      <c r="BY3" s="485"/>
      <c r="BZ3" s="485"/>
      <c r="CA3" s="485"/>
      <c r="CB3" s="485" t="s">
        <v>492</v>
      </c>
      <c r="CC3" s="485"/>
      <c r="CD3" s="485"/>
      <c r="CE3" s="485"/>
      <c r="CF3" s="485"/>
      <c r="CG3" s="485"/>
      <c r="CH3" s="485"/>
      <c r="CI3" s="485"/>
      <c r="CJ3" s="485"/>
      <c r="CK3" s="485"/>
      <c r="CL3" s="485"/>
      <c r="CM3" s="485"/>
      <c r="CN3" s="486"/>
      <c r="CO3" s="493" t="s">
        <v>319</v>
      </c>
      <c r="CP3" s="489" t="s">
        <v>130</v>
      </c>
      <c r="CQ3" s="490"/>
      <c r="CR3" s="491"/>
      <c r="CS3" s="495" t="s">
        <v>187</v>
      </c>
      <c r="CT3" s="494" t="s">
        <v>297</v>
      </c>
      <c r="CU3" s="494" t="s">
        <v>188</v>
      </c>
      <c r="DB3" s="47" t="str">
        <f ca="1">IF(ISBLANK(INDIRECT("B3"))," ",(INDIRECT("B3")))</f>
        <v>Прізвище</v>
      </c>
      <c r="DC3" s="47" t="str">
        <f ca="1">IF(ISBLANK(INDIRECT("C3"))," ",(INDIRECT("C3")))</f>
        <v>Ім’я</v>
      </c>
      <c r="DD3" s="47" t="str">
        <f ca="1">IF(ISBLANK(INDIRECT("D3"))," ",(INDIRECT("D3")))</f>
        <v>По батькові
 (за наявності)</v>
      </c>
      <c r="DE3" s="47" t="str">
        <f ca="1">IF(ISBLANK(INDIRECT("E3"))," ",(INDIRECT("E3")))</f>
        <v>Найменування посади</v>
      </c>
      <c r="DF3" s="47" t="str">
        <f ca="1">IF(ISBLANK(INDIRECT("F3"))," ",(INDIRECT("F3")))</f>
        <v xml:space="preserve"> </v>
      </c>
      <c r="DG3" s="47" t="str">
        <f ca="1">IF(ISBLANK(INDIRECT("G3"))," ",(INDIRECT("G3")))</f>
        <v xml:space="preserve"> </v>
      </c>
      <c r="DH3" s="47" t="str">
        <f ca="1">IF(ISBLANK(INDIRECT("H3"))," ",(INDIRECT("H3")))</f>
        <v>Країна громадянства, рік набуття громадянства</v>
      </c>
      <c r="DI3" s="47" t="str">
        <f ca="1">IF(ISBLANK(INDIRECT("I3"))," ",(INDIRECT("I3")))</f>
        <v xml:space="preserve"> </v>
      </c>
      <c r="DJ3" s="47" t="str">
        <f ca="1">IF(ISBLANK(INDIRECT("J3"))," ",(INDIRECT("J3")))</f>
        <v xml:space="preserve"> </v>
      </c>
      <c r="DK3" s="47" t="str">
        <f ca="1">IF(ISBLANK(INDIRECT("K3"))," ",(INDIRECT("K3")))</f>
        <v xml:space="preserve"> </v>
      </c>
      <c r="DL3" s="47" t="str">
        <f ca="1">IF(ISBLANK(INDIRECT("L3"))," ",(INDIRECT("L3")))</f>
        <v xml:space="preserve"> </v>
      </c>
      <c r="DM3" s="47" t="str">
        <f ca="1">IF(ISBLANK(INDIRECT("M3"))," ",(INDIRECT("M3")))</f>
        <v xml:space="preserve"> </v>
      </c>
      <c r="DN3" s="47" t="str">
        <f ca="1">IF(ISBLANK(INDIRECT("N3"))," ",(INDIRECT("N3")))</f>
        <v>Дата народження</v>
      </c>
      <c r="DO3" s="47" t="str">
        <f ca="1">IF(ISBLANK(INDIRECT("O3"))," ",(INDIRECT("O3")))</f>
        <v>Адреса місця реєстрації (1)</v>
      </c>
      <c r="DP3" s="47" t="str">
        <f ca="1">IF(ISBLANK(INDIRECT("P3"))," ",(INDIRECT("P3")))</f>
        <v xml:space="preserve"> </v>
      </c>
      <c r="DQ3" s="47" t="str">
        <f ca="1">IF(ISBLANK(INDIRECT("Q3"))," ",(INDIRECT("Q3")))</f>
        <v xml:space="preserve"> </v>
      </c>
      <c r="DR3" s="47" t="str">
        <f ca="1">IF(ISBLANK(INDIRECT("R3"))," ",(INDIRECT("R3")))</f>
        <v xml:space="preserve"> </v>
      </c>
      <c r="DS3" s="47" t="str">
        <f ca="1">IF(ISBLANK(INDIRECT("S3"))," ",(INDIRECT("S3")))</f>
        <v xml:space="preserve"> </v>
      </c>
      <c r="DT3" s="47" t="str">
        <f ca="1">IF(ISBLANK(INDIRECT("T3"))," ",(INDIRECT("T3")))</f>
        <v xml:space="preserve"> </v>
      </c>
      <c r="DU3" s="47" t="str">
        <f ca="1">IF(ISBLANK(INDIRECT("U3"))," ",(INDIRECT("U3")))</f>
        <v xml:space="preserve"> </v>
      </c>
      <c r="DV3" s="47" t="str">
        <f ca="1">IF(ISBLANK(INDIRECT("V3"))," ",(INDIRECT("V3")))</f>
        <v xml:space="preserve"> </v>
      </c>
      <c r="DW3" s="47" t="str">
        <f ca="1">IF(ISBLANK(INDIRECT("W3"))," ",(INDIRECT("W3")))</f>
        <v xml:space="preserve"> </v>
      </c>
      <c r="DX3" s="47" t="str">
        <f ca="1">IF(ISBLANK(INDIRECT("X3"))," ",(INDIRECT("X3")))</f>
        <v xml:space="preserve"> </v>
      </c>
      <c r="DY3" s="47" t="str">
        <f ca="1">IF(ISBLANK(INDIRECT("Y3"))," ",(INDIRECT("Y3")))</f>
        <v xml:space="preserve"> </v>
      </c>
      <c r="DZ3" s="47" t="str">
        <f ca="1">IF(ISBLANK(INDIRECT("Z3"))," ",(INDIRECT("Z3")))</f>
        <v xml:space="preserve"> </v>
      </c>
      <c r="EA3" s="47" t="str">
        <f ca="1">IF(ISBLANK(INDIRECT("AA3"))," ",(INDIRECT("AA3")))</f>
        <v xml:space="preserve"> </v>
      </c>
      <c r="EB3" s="47" t="str">
        <f ca="1">IF(ISBLANK(INDIRECT("AB3"))," ",(INDIRECT("AB3")))</f>
        <v>Адреса місця реєстрації (2)</v>
      </c>
      <c r="EC3" s="47" t="str">
        <f ca="1">IF(ISBLANK(INDIRECT("AC3"))," ",(INDIRECT("AC3")))</f>
        <v xml:space="preserve"> </v>
      </c>
      <c r="ED3" s="47" t="str">
        <f ca="1">IF(ISBLANK(INDIRECT("AD3"))," ",(INDIRECT("AD3")))</f>
        <v xml:space="preserve"> </v>
      </c>
      <c r="EE3" s="47" t="str">
        <f ca="1">IF(ISBLANK(INDIRECT("AE3"))," ",(INDIRECT("AE3")))</f>
        <v xml:space="preserve"> </v>
      </c>
      <c r="EF3" s="47" t="str">
        <f ca="1">IF(ISBLANK(INDIRECT("AF3"))," ",(INDIRECT("AF3")))</f>
        <v xml:space="preserve"> </v>
      </c>
      <c r="EG3" s="47" t="str">
        <f ca="1">IF(ISBLANK(INDIRECT("AG3"))," ",(INDIRECT("AG3")))</f>
        <v xml:space="preserve"> </v>
      </c>
      <c r="EH3" s="47" t="str">
        <f ca="1">IF(ISBLANK(INDIRECT("AH3"))," ",(INDIRECT("AH3")))</f>
        <v xml:space="preserve"> </v>
      </c>
      <c r="EI3" s="47" t="str">
        <f ca="1">IF(ISBLANK(INDIRECT("AI3"))," ",(INDIRECT("AI3")))</f>
        <v xml:space="preserve"> </v>
      </c>
      <c r="EJ3" s="47" t="str">
        <f ca="1">IF(ISBLANK(INDIRECT("AJ3"))," ",(INDIRECT("AJ3")))</f>
        <v xml:space="preserve"> </v>
      </c>
      <c r="EK3" s="47" t="str">
        <f ca="1">IF(ISBLANK(INDIRECT("AK3"))," ",(INDIRECT("AK3")))</f>
        <v xml:space="preserve"> </v>
      </c>
      <c r="EL3" s="47" t="str">
        <f ca="1">IF(ISBLANK(INDIRECT("AL3"))," ",(INDIRECT("AL3")))</f>
        <v xml:space="preserve"> </v>
      </c>
      <c r="EM3" s="47" t="str">
        <f ca="1">IF(ISBLANK(INDIRECT("AM3"))," ",(INDIRECT("AM3")))</f>
        <v xml:space="preserve"> </v>
      </c>
      <c r="EN3" s="47" t="str">
        <f ca="1">IF(ISBLANK(INDIRECT("AN3"))," ",(INDIRECT("AN3")))</f>
        <v xml:space="preserve"> </v>
      </c>
      <c r="EO3" s="47" t="str">
        <f ca="1">IF(ISBLANK(INDIRECT("AO3"))," ",(INDIRECT("AO3")))</f>
        <v>Адреса місця постійного проживання (1)</v>
      </c>
      <c r="EP3" s="47" t="str">
        <f ca="1">IF(ISBLANK(INDIRECT("AP3"))," ",(INDIRECT("AP3")))</f>
        <v xml:space="preserve"> </v>
      </c>
      <c r="EQ3" s="47" t="str">
        <f ca="1">IF(ISBLANK(INDIRECT("AQ3"))," ",(INDIRECT("AQ3")))</f>
        <v xml:space="preserve"> </v>
      </c>
      <c r="ER3" s="47" t="str">
        <f ca="1">IF(ISBLANK(INDIRECT("AR3"))," ",(INDIRECT("AR3")))</f>
        <v xml:space="preserve"> </v>
      </c>
      <c r="ES3" s="47" t="str">
        <f ca="1">IF(ISBLANK(INDIRECT("AS3"))," ",(INDIRECT("AS3")))</f>
        <v xml:space="preserve"> </v>
      </c>
      <c r="ET3" s="47" t="str">
        <f ca="1">IF(ISBLANK(INDIRECT("AT3"))," ",(INDIRECT("AT3")))</f>
        <v xml:space="preserve"> </v>
      </c>
      <c r="EU3" s="47" t="str">
        <f ca="1">IF(ISBLANK(INDIRECT("AU3"))," ",(INDIRECT("AU3")))</f>
        <v xml:space="preserve"> </v>
      </c>
      <c r="EV3" s="47" t="str">
        <f ca="1">IF(ISBLANK(INDIRECT("AV3"))," ",(INDIRECT("AV3")))</f>
        <v xml:space="preserve"> </v>
      </c>
      <c r="EW3" s="47" t="str">
        <f ca="1">IF(ISBLANK(INDIRECT("AW3"))," ",(INDIRECT("AW3")))</f>
        <v xml:space="preserve"> </v>
      </c>
      <c r="EX3" s="47" t="str">
        <f ca="1">IF(ISBLANK(INDIRECT("AX3"))," ",(INDIRECT("AX3")))</f>
        <v xml:space="preserve"> </v>
      </c>
      <c r="EY3" s="47" t="str">
        <f ca="1">IF(ISBLANK(INDIRECT("AY3"))," ",(INDIRECT("AY3")))</f>
        <v xml:space="preserve"> </v>
      </c>
      <c r="EZ3" s="47" t="str">
        <f ca="1">IF(ISBLANK(INDIRECT("AZ3"))," ",(INDIRECT("AZ3")))</f>
        <v xml:space="preserve"> </v>
      </c>
      <c r="FA3" s="47" t="str">
        <f ca="1">IF(ISBLANK(INDIRECT("BA3"))," ",(INDIRECT("BA3")))</f>
        <v xml:space="preserve"> </v>
      </c>
      <c r="FB3" s="47" t="str">
        <f ca="1">IF(ISBLANK(INDIRECT("BB3"))," ",(INDIRECT("BB3")))</f>
        <v>Адреса місця постійного проживання (2)</v>
      </c>
      <c r="FC3" s="47" t="str">
        <f ca="1">IF(ISBLANK(INDIRECT("BC3"))," ",(INDIRECT("BC3")))</f>
        <v xml:space="preserve"> </v>
      </c>
      <c r="FD3" s="47" t="str">
        <f ca="1">IF(ISBLANK(INDIRECT("BD3"))," ",(INDIRECT("BD3")))</f>
        <v xml:space="preserve"> </v>
      </c>
      <c r="FE3" s="47" t="str">
        <f ca="1">IF(ISBLANK(INDIRECT("BE3"))," ",(INDIRECT("BE3")))</f>
        <v xml:space="preserve"> </v>
      </c>
      <c r="FF3" s="47" t="str">
        <f ca="1">IF(ISBLANK(INDIRECT("BF3"))," ",(INDIRECT("BF3")))</f>
        <v xml:space="preserve"> </v>
      </c>
      <c r="FG3" s="47" t="str">
        <f ca="1">IF(ISBLANK(INDIRECT("BG3"))," ",(INDIRECT("BG3")))</f>
        <v xml:space="preserve"> </v>
      </c>
      <c r="FH3" s="47" t="str">
        <f ca="1">IF(ISBLANK(INDIRECT("BH3"))," ",(INDIRECT("BH3")))</f>
        <v xml:space="preserve"> </v>
      </c>
      <c r="FI3" s="47" t="str">
        <f ca="1">IF(ISBLANK(INDIRECT("BI3"))," ",(INDIRECT("BI3")))</f>
        <v xml:space="preserve"> </v>
      </c>
      <c r="FJ3" s="47" t="str">
        <f ca="1">IF(ISBLANK(INDIRECT("BJ3"))," ",(INDIRECT("BJ3")))</f>
        <v xml:space="preserve"> </v>
      </c>
      <c r="FK3" s="47" t="str">
        <f ca="1">IF(ISBLANK(INDIRECT("BK3"))," ",(INDIRECT("BK3")))</f>
        <v xml:space="preserve"> </v>
      </c>
      <c r="FL3" s="47" t="str">
        <f ca="1">IF(ISBLANK(INDIRECT("BL3"))," ",(INDIRECT("BL3")))</f>
        <v xml:space="preserve"> </v>
      </c>
      <c r="FM3" s="47" t="str">
        <f ca="1">IF(ISBLANK(INDIRECT("BM3"))," ",(INDIRECT("BM3")))</f>
        <v xml:space="preserve"> </v>
      </c>
      <c r="FN3" s="47" t="str">
        <f ca="1">IF(ISBLANK(INDIRECT("BN3"))," ",(INDIRECT("BN3")))</f>
        <v xml:space="preserve"> </v>
      </c>
      <c r="FO3" s="47" t="str">
        <f ca="1">IF(ISBLANK(INDIRECT("BO3"))," ",(INDIRECT("BO3")))</f>
        <v>Адреса місця тимчасового проживання (1)</v>
      </c>
      <c r="FP3" s="47" t="str">
        <f ca="1">IF(ISBLANK(INDIRECT("BP3"))," ",(INDIRECT("BP3")))</f>
        <v xml:space="preserve"> </v>
      </c>
      <c r="FQ3" s="47" t="str">
        <f ca="1">IF(ISBLANK(INDIRECT("BQ3"))," ",(INDIRECT("BQ3")))</f>
        <v xml:space="preserve"> </v>
      </c>
      <c r="FR3" s="47" t="str">
        <f ca="1">IF(ISBLANK(INDIRECT("BR3"))," ",(INDIRECT("BR3")))</f>
        <v xml:space="preserve"> </v>
      </c>
      <c r="FS3" s="47" t="str">
        <f ca="1">IF(ISBLANK(INDIRECT("BS3"))," ",(INDIRECT("BS3")))</f>
        <v xml:space="preserve"> </v>
      </c>
      <c r="FT3" s="47" t="str">
        <f ca="1">IF(ISBLANK(INDIRECT("BT3"))," ",(INDIRECT("BT3")))</f>
        <v xml:space="preserve"> </v>
      </c>
      <c r="FU3" s="47" t="str">
        <f ca="1">IF(ISBLANK(INDIRECT("BU3"))," ",(INDIRECT("BU3")))</f>
        <v xml:space="preserve"> </v>
      </c>
      <c r="FV3" s="47" t="str">
        <f ca="1">IF(ISBLANK(INDIRECT("BV3"))," ",(INDIRECT("BV3")))</f>
        <v xml:space="preserve"> </v>
      </c>
      <c r="FW3" s="47" t="str">
        <f ca="1">IF(ISBLANK(INDIRECT("BW3"))," ",(INDIRECT("BW3")))</f>
        <v xml:space="preserve"> </v>
      </c>
      <c r="FX3" s="47" t="str">
        <f ca="1">IF(ISBLANK(INDIRECT("BX3"))," ",(INDIRECT("BX3")))</f>
        <v xml:space="preserve"> </v>
      </c>
      <c r="FY3" s="47" t="str">
        <f ca="1">IF(ISBLANK(INDIRECT("BY3"))," ",(INDIRECT("BY3")))</f>
        <v xml:space="preserve"> </v>
      </c>
      <c r="FZ3" s="47" t="str">
        <f ca="1">IF(ISBLANK(INDIRECT("BZ3"))," ",(INDIRECT("BZ3")))</f>
        <v xml:space="preserve"> </v>
      </c>
      <c r="GA3" s="47" t="str">
        <f ca="1">IF(ISBLANK(INDIRECT("CA3"))," ",(INDIRECT("CA3")))</f>
        <v xml:space="preserve"> </v>
      </c>
      <c r="GB3" s="47" t="str">
        <f ca="1">IF(ISBLANK(INDIRECT("CB3"))," ",(INDIRECT("CB3")))</f>
        <v>Адреса місця тимчасового проживання (2)</v>
      </c>
      <c r="GC3" s="47" t="str">
        <f ca="1">IF(ISBLANK(INDIRECT("CC3"))," ",(INDIRECT("CC3")))</f>
        <v xml:space="preserve"> </v>
      </c>
      <c r="GD3" s="47" t="str">
        <f ca="1">IF(ISBLANK(INDIRECT("CD3"))," ",(INDIRECT("CD3")))</f>
        <v xml:space="preserve"> </v>
      </c>
      <c r="GE3" s="47" t="str">
        <f ca="1">IF(ISBLANK(INDIRECT("CE3"))," ",(INDIRECT("CE3")))</f>
        <v xml:space="preserve"> </v>
      </c>
      <c r="GF3" s="47" t="str">
        <f ca="1">IF(ISBLANK(INDIRECT("CF3"))," ",(INDIRECT("CF3")))</f>
        <v xml:space="preserve"> </v>
      </c>
      <c r="GG3" s="47" t="str">
        <f ca="1">IF(ISBLANK(INDIRECT("CG3"))," ",(INDIRECT("CG3")))</f>
        <v xml:space="preserve"> </v>
      </c>
      <c r="GH3" s="47" t="str">
        <f ca="1">IF(ISBLANK(INDIRECT("CH3"))," ",(INDIRECT("CH3")))</f>
        <v xml:space="preserve"> </v>
      </c>
      <c r="GI3" s="47" t="str">
        <f ca="1">IF(ISBLANK(INDIRECT("CI3"))," ",(INDIRECT("CI3")))</f>
        <v xml:space="preserve"> </v>
      </c>
      <c r="GJ3" s="47" t="str">
        <f ca="1">IF(ISBLANK(INDIRECT("CJ3"))," ",(INDIRECT("CJ3")))</f>
        <v xml:space="preserve"> </v>
      </c>
      <c r="GK3" s="47" t="str">
        <f ca="1">IF(ISBLANK(INDIRECT("CK3"))," ",(INDIRECT("CK3")))</f>
        <v xml:space="preserve"> </v>
      </c>
      <c r="GL3" s="47" t="str">
        <f ca="1">IF(ISBLANK(INDIRECT("CL3"))," ",(INDIRECT("CL3")))</f>
        <v xml:space="preserve"> </v>
      </c>
      <c r="GM3" s="47" t="str">
        <f ca="1">IF(ISBLANK(INDIRECT("CM3"))," ",(INDIRECT("CM3")))</f>
        <v xml:space="preserve"> </v>
      </c>
      <c r="GN3" s="47" t="str">
        <f ca="1">IF(ISBLANK(INDIRECT("CN3"))," ",(INDIRECT("CN3")))</f>
        <v xml:space="preserve"> </v>
      </c>
      <c r="GO3" s="47" t="str">
        <f ca="1">IF(ISBLANK(INDIRECT("CO3"))," ",(INDIRECT("CO3")))</f>
        <v>Ідентифікаційний/ податковий номер</v>
      </c>
      <c r="GP3" s="47" t="str">
        <f ca="1">IF(ISBLANK(INDIRECT("CP3"))," ",(INDIRECT("CP3")))</f>
        <v>Країна, податковим резидентом якої є особа</v>
      </c>
      <c r="GQ3" s="47" t="str">
        <f ca="1">IF(ISBLANK(INDIRECT("CQ3"))," ",(INDIRECT("CQ3")))</f>
        <v xml:space="preserve"> </v>
      </c>
      <c r="GR3" s="47" t="str">
        <f ca="1">IF(ISBLANK(INDIRECT("CR3"))," ",(INDIRECT("CR3")))</f>
        <v xml:space="preserve"> </v>
      </c>
      <c r="GS3" s="47" t="str">
        <f ca="1">IF(ISBLANK(INDIRECT("CS3"))," ",(INDIRECT("CS3")))</f>
        <v xml:space="preserve">Науковий ступінь, вчене звання (за наявності) </v>
      </c>
      <c r="GT3" s="47" t="str">
        <f ca="1">IF(ISBLANK(INDIRECT("CT3"))," ",(INDIRECT("CT3")))</f>
        <v>Номери телефонів</v>
      </c>
      <c r="GU3" s="47" t="str">
        <f ca="1">IF(ISBLANK(INDIRECT("CU3"))," ",(INDIRECT("CU3")))</f>
        <v xml:space="preserve">Електронна адреса </v>
      </c>
    </row>
    <row r="4" spans="1:203" ht="69.75" customHeight="1" x14ac:dyDescent="0.35">
      <c r="A4" s="496"/>
      <c r="B4" s="497"/>
      <c r="C4" s="498"/>
      <c r="D4" s="499"/>
      <c r="E4" s="500"/>
      <c r="H4" s="77" t="s">
        <v>410</v>
      </c>
      <c r="I4" s="77" t="s">
        <v>409</v>
      </c>
      <c r="J4" s="77" t="s">
        <v>408</v>
      </c>
      <c r="K4" s="77" t="s">
        <v>407</v>
      </c>
      <c r="L4" s="77" t="s">
        <v>406</v>
      </c>
      <c r="M4" s="77" t="s">
        <v>405</v>
      </c>
      <c r="N4" s="496"/>
      <c r="O4" s="54" t="s">
        <v>327</v>
      </c>
      <c r="P4" s="77" t="s">
        <v>328</v>
      </c>
      <c r="Q4" s="77" t="s">
        <v>493</v>
      </c>
      <c r="R4" s="77" t="s">
        <v>494</v>
      </c>
      <c r="S4" s="77" t="s">
        <v>329</v>
      </c>
      <c r="T4" s="77" t="s">
        <v>330</v>
      </c>
      <c r="U4" s="77" t="s">
        <v>331</v>
      </c>
      <c r="V4" s="77" t="s">
        <v>350</v>
      </c>
      <c r="W4" s="77" t="s">
        <v>411</v>
      </c>
      <c r="X4" s="77" t="s">
        <v>333</v>
      </c>
      <c r="Y4" s="77" t="s">
        <v>334</v>
      </c>
      <c r="Z4" s="77" t="s">
        <v>335</v>
      </c>
      <c r="AA4" s="55" t="s">
        <v>587</v>
      </c>
      <c r="AB4" s="54" t="s">
        <v>327</v>
      </c>
      <c r="AC4" s="77" t="s">
        <v>328</v>
      </c>
      <c r="AD4" s="77" t="s">
        <v>493</v>
      </c>
      <c r="AE4" s="77" t="s">
        <v>494</v>
      </c>
      <c r="AF4" s="77" t="s">
        <v>329</v>
      </c>
      <c r="AG4" s="77" t="s">
        <v>330</v>
      </c>
      <c r="AH4" s="77" t="s">
        <v>331</v>
      </c>
      <c r="AI4" s="77" t="s">
        <v>350</v>
      </c>
      <c r="AJ4" s="77" t="s">
        <v>411</v>
      </c>
      <c r="AK4" s="77" t="s">
        <v>333</v>
      </c>
      <c r="AL4" s="77" t="s">
        <v>334</v>
      </c>
      <c r="AM4" s="77" t="s">
        <v>335</v>
      </c>
      <c r="AN4" s="244" t="s">
        <v>587</v>
      </c>
      <c r="AO4" s="272" t="s">
        <v>327</v>
      </c>
      <c r="AP4" s="246" t="s">
        <v>328</v>
      </c>
      <c r="AQ4" s="246" t="s">
        <v>598</v>
      </c>
      <c r="AR4" s="246" t="s">
        <v>599</v>
      </c>
      <c r="AS4" s="246" t="s">
        <v>329</v>
      </c>
      <c r="AT4" s="246" t="s">
        <v>330</v>
      </c>
      <c r="AU4" s="246" t="s">
        <v>331</v>
      </c>
      <c r="AV4" s="246" t="s">
        <v>350</v>
      </c>
      <c r="AW4" s="246" t="s">
        <v>411</v>
      </c>
      <c r="AX4" s="246" t="s">
        <v>333</v>
      </c>
      <c r="AY4" s="246" t="s">
        <v>334</v>
      </c>
      <c r="AZ4" s="246" t="s">
        <v>335</v>
      </c>
      <c r="BA4" s="268" t="s">
        <v>587</v>
      </c>
      <c r="BB4" s="245" t="s">
        <v>327</v>
      </c>
      <c r="BC4" s="77" t="s">
        <v>328</v>
      </c>
      <c r="BD4" s="77" t="s">
        <v>598</v>
      </c>
      <c r="BE4" s="77" t="s">
        <v>599</v>
      </c>
      <c r="BF4" s="77" t="s">
        <v>329</v>
      </c>
      <c r="BG4" s="77" t="s">
        <v>330</v>
      </c>
      <c r="BH4" s="77" t="s">
        <v>331</v>
      </c>
      <c r="BI4" s="77" t="s">
        <v>350</v>
      </c>
      <c r="BJ4" s="77" t="s">
        <v>411</v>
      </c>
      <c r="BK4" s="77" t="s">
        <v>333</v>
      </c>
      <c r="BL4" s="77" t="s">
        <v>334</v>
      </c>
      <c r="BM4" s="77" t="s">
        <v>335</v>
      </c>
      <c r="BN4" s="55" t="s">
        <v>587</v>
      </c>
      <c r="BO4" s="54" t="s">
        <v>327</v>
      </c>
      <c r="BP4" s="77" t="s">
        <v>328</v>
      </c>
      <c r="BQ4" s="77" t="s">
        <v>598</v>
      </c>
      <c r="BR4" s="77" t="s">
        <v>599</v>
      </c>
      <c r="BS4" s="77" t="s">
        <v>329</v>
      </c>
      <c r="BT4" s="77" t="s">
        <v>330</v>
      </c>
      <c r="BU4" s="77" t="s">
        <v>331</v>
      </c>
      <c r="BV4" s="77" t="s">
        <v>350</v>
      </c>
      <c r="BW4" s="77" t="s">
        <v>411</v>
      </c>
      <c r="BX4" s="77" t="s">
        <v>333</v>
      </c>
      <c r="BY4" s="77" t="s">
        <v>334</v>
      </c>
      <c r="BZ4" s="77" t="s">
        <v>335</v>
      </c>
      <c r="CA4" s="55" t="s">
        <v>587</v>
      </c>
      <c r="CB4" s="54" t="s">
        <v>327</v>
      </c>
      <c r="CC4" s="77" t="s">
        <v>328</v>
      </c>
      <c r="CD4" s="77" t="s">
        <v>598</v>
      </c>
      <c r="CE4" s="77" t="s">
        <v>599</v>
      </c>
      <c r="CF4" s="77" t="s">
        <v>329</v>
      </c>
      <c r="CG4" s="77" t="s">
        <v>330</v>
      </c>
      <c r="CH4" s="77" t="s">
        <v>331</v>
      </c>
      <c r="CI4" s="77" t="s">
        <v>350</v>
      </c>
      <c r="CJ4" s="77" t="s">
        <v>411</v>
      </c>
      <c r="CK4" s="77" t="s">
        <v>333</v>
      </c>
      <c r="CL4" s="77" t="s">
        <v>334</v>
      </c>
      <c r="CM4" s="77" t="s">
        <v>335</v>
      </c>
      <c r="CN4" s="55" t="s">
        <v>587</v>
      </c>
      <c r="CO4" s="493"/>
      <c r="CP4" s="272" t="s">
        <v>336</v>
      </c>
      <c r="CQ4" s="246" t="s">
        <v>337</v>
      </c>
      <c r="CR4" s="268" t="s">
        <v>338</v>
      </c>
      <c r="CS4" s="495"/>
      <c r="CT4" s="494"/>
      <c r="CU4" s="494"/>
      <c r="DB4" s="47" t="str">
        <f ca="1">IF(ISBLANK(INDIRECT("B4"))," ",(INDIRECT("B4")))</f>
        <v xml:space="preserve"> </v>
      </c>
      <c r="DC4" s="47" t="str">
        <f ca="1">IF(ISBLANK(INDIRECT("C4"))," ",(INDIRECT("C4")))</f>
        <v xml:space="preserve"> </v>
      </c>
      <c r="DD4" s="47" t="str">
        <f ca="1">IF(ISBLANK(INDIRECT("D4"))," ",(INDIRECT("D4")))</f>
        <v xml:space="preserve"> </v>
      </c>
      <c r="DE4" s="47" t="str">
        <f ca="1">IF(ISBLANK(INDIRECT("E4"))," ",(INDIRECT("E4")))</f>
        <v xml:space="preserve"> </v>
      </c>
      <c r="DF4" s="47" t="str">
        <f ca="1">IF(ISBLANK(INDIRECT("F4"))," ",(INDIRECT("F4")))</f>
        <v xml:space="preserve"> </v>
      </c>
      <c r="DG4" s="47" t="str">
        <f ca="1">IF(ISBLANK(INDIRECT("G4"))," ",(INDIRECT("G4")))</f>
        <v xml:space="preserve"> </v>
      </c>
      <c r="DH4" s="47" t="str">
        <f ca="1">IF(ISBLANK(INDIRECT("H4"))," ",(INDIRECT("H4")))</f>
        <v>країна - 1</v>
      </c>
      <c r="DI4" s="47" t="str">
        <f ca="1">IF(ISBLANK(INDIRECT("I4"))," ",(INDIRECT("I4")))</f>
        <v>рік набуття - 1</v>
      </c>
      <c r="DJ4" s="47" t="str">
        <f ca="1">IF(ISBLANK(INDIRECT("J4"))," ",(INDIRECT("J4")))</f>
        <v>країна - 2</v>
      </c>
      <c r="DK4" s="47" t="str">
        <f ca="1">IF(ISBLANK(INDIRECT("K4"))," ",(INDIRECT("K4")))</f>
        <v>рік набуття - 2</v>
      </c>
      <c r="DL4" s="47" t="str">
        <f ca="1">IF(ISBLANK(INDIRECT("L4"))," ",(INDIRECT("L4")))</f>
        <v>країна - 3</v>
      </c>
      <c r="DM4" s="47" t="str">
        <f ca="1">IF(ISBLANK(INDIRECT("M4"))," ",(INDIRECT("M4")))</f>
        <v>рік набуття - 3</v>
      </c>
      <c r="DN4" s="47" t="str">
        <f ca="1">IF(ISBLANK(INDIRECT("N4"))," ",(INDIRECT("N4")))</f>
        <v xml:space="preserve"> </v>
      </c>
      <c r="DO4" s="47" t="str">
        <f ca="1">IF(ISBLANK(INDIRECT("O4"))," ",(INDIRECT("O4")))</f>
        <v>індекс</v>
      </c>
      <c r="DP4" s="47" t="str">
        <f ca="1">IF(ISBLANK(INDIRECT("P4"))," ",(INDIRECT("P4")))</f>
        <v xml:space="preserve">країна </v>
      </c>
      <c r="DQ4" s="47" t="str">
        <f ca="1">IF(ISBLANK(INDIRECT("Q4"))," ",(INDIRECT("Q4")))</f>
        <v>місяць зміни  місця реєстрації</v>
      </c>
      <c r="DR4" s="47" t="str">
        <f ca="1">IF(ISBLANK(INDIRECT("R4"))," ",(INDIRECT("R4")))</f>
        <v>рік зміни  місця реєстрації</v>
      </c>
      <c r="DS4" s="47" t="str">
        <f ca="1">IF(ISBLANK(INDIRECT("S4"))," ",(INDIRECT("S4")))</f>
        <v xml:space="preserve">область </v>
      </c>
      <c r="DT4" s="47" t="str">
        <f ca="1">IF(ISBLANK(INDIRECT("T4"))," ",(INDIRECT("T4")))</f>
        <v>район</v>
      </c>
      <c r="DU4" s="47" t="str">
        <f ca="1">IF(ISBLANK(INDIRECT("U4"))," ",(INDIRECT("U4")))</f>
        <v>тип населеного пункту</v>
      </c>
      <c r="DV4" s="47" t="str">
        <f ca="1">IF(ISBLANK(INDIRECT("V4"))," ",(INDIRECT("V4")))</f>
        <v>назва населеного пункту</v>
      </c>
      <c r="DW4" s="47" t="str">
        <f ca="1">IF(ISBLANK(INDIRECT("W4"))," ",(INDIRECT("W4")))</f>
        <v>тип вулиці</v>
      </c>
      <c r="DX4" s="47" t="str">
        <f ca="1">IF(ISBLANK(INDIRECT("X4"))," ",(INDIRECT("X4")))</f>
        <v>назва вулиці</v>
      </c>
      <c r="DY4" s="47" t="str">
        <f ca="1">IF(ISBLANK(INDIRECT("Y4"))," ",(INDIRECT("Y4")))</f>
        <v xml:space="preserve">будинок </v>
      </c>
      <c r="DZ4" s="47" t="str">
        <f ca="1">IF(ISBLANK(INDIRECT("Z4"))," ",(INDIRECT("Z4")))</f>
        <v>квартира</v>
      </c>
      <c r="EA4" s="47" t="str">
        <f ca="1">IF(ISBLANK(INDIRECT("AA4"))," ",(INDIRECT("AA4")))</f>
        <v>Примітки до адреси</v>
      </c>
      <c r="EB4" s="47" t="str">
        <f ca="1">IF(ISBLANK(INDIRECT("AB4"))," ",(INDIRECT("AB4")))</f>
        <v>індекс</v>
      </c>
      <c r="EC4" s="47" t="str">
        <f ca="1">IF(ISBLANK(INDIRECT("AC4"))," ",(INDIRECT("AC4")))</f>
        <v xml:space="preserve">країна </v>
      </c>
      <c r="ED4" s="47" t="str">
        <f ca="1">IF(ISBLANK(INDIRECT("AD4"))," ",(INDIRECT("AD4")))</f>
        <v>місяць зміни  місця реєстрації</v>
      </c>
      <c r="EE4" s="47" t="str">
        <f ca="1">IF(ISBLANK(INDIRECT("AE4"))," ",(INDIRECT("AE4")))</f>
        <v>рік зміни  місця реєстрації</v>
      </c>
      <c r="EF4" s="47" t="str">
        <f ca="1">IF(ISBLANK(INDIRECT("AF4"))," ",(INDIRECT("AF4")))</f>
        <v xml:space="preserve">область </v>
      </c>
      <c r="EG4" s="47" t="str">
        <f ca="1">IF(ISBLANK(INDIRECT("AG4"))," ",(INDIRECT("AG4")))</f>
        <v>район</v>
      </c>
      <c r="EH4" s="47" t="str">
        <f ca="1">IF(ISBLANK(INDIRECT("AH4"))," ",(INDIRECT("AH4")))</f>
        <v>тип населеного пункту</v>
      </c>
      <c r="EI4" s="47" t="str">
        <f ca="1">IF(ISBLANK(INDIRECT("AI4"))," ",(INDIRECT("AI4")))</f>
        <v>назва населеного пункту</v>
      </c>
      <c r="EJ4" s="47" t="str">
        <f ca="1">IF(ISBLANK(INDIRECT("AJ4"))," ",(INDIRECT("AJ4")))</f>
        <v>тип вулиці</v>
      </c>
      <c r="EK4" s="47" t="str">
        <f ca="1">IF(ISBLANK(INDIRECT("AK4"))," ",(INDIRECT("AK4")))</f>
        <v>назва вулиці</v>
      </c>
      <c r="EL4" s="47" t="str">
        <f ca="1">IF(ISBLANK(INDIRECT("AL4"))," ",(INDIRECT("AL4")))</f>
        <v xml:space="preserve">будинок </v>
      </c>
      <c r="EM4" s="47" t="str">
        <f ca="1">IF(ISBLANK(INDIRECT("AM4"))," ",(INDIRECT("AM4")))</f>
        <v>квартира</v>
      </c>
      <c r="EN4" s="47" t="str">
        <f ca="1">IF(ISBLANK(INDIRECT("AN4"))," ",(INDIRECT("AN4")))</f>
        <v>Примітки до адреси</v>
      </c>
      <c r="EO4" s="47" t="str">
        <f ca="1">IF(ISBLANK(INDIRECT("AO4"))," ",(INDIRECT("AO4")))</f>
        <v>індекс</v>
      </c>
      <c r="EP4" s="47" t="str">
        <f ca="1">IF(ISBLANK(INDIRECT("AP4"))," ",(INDIRECT("AP4")))</f>
        <v xml:space="preserve">країна </v>
      </c>
      <c r="EQ4" s="47" t="str">
        <f ca="1">IF(ISBLANK(INDIRECT("AQ4"))," ",(INDIRECT("AQ4")))</f>
        <v>місяць зміни місця проживання</v>
      </c>
      <c r="ER4" s="47" t="str">
        <f ca="1">IF(ISBLANK(INDIRECT("AR4"))," ",(INDIRECT("AR4")))</f>
        <v>рік зміни місця проживання</v>
      </c>
      <c r="ES4" s="47" t="str">
        <f ca="1">IF(ISBLANK(INDIRECT("AS4"))," ",(INDIRECT("AS4")))</f>
        <v xml:space="preserve">область </v>
      </c>
      <c r="ET4" s="47" t="str">
        <f ca="1">IF(ISBLANK(INDIRECT("AT4"))," ",(INDIRECT("AT4")))</f>
        <v>район</v>
      </c>
      <c r="EU4" s="47" t="str">
        <f ca="1">IF(ISBLANK(INDIRECT("AU4"))," ",(INDIRECT("AU4")))</f>
        <v>тип населеного пункту</v>
      </c>
      <c r="EV4" s="47" t="str">
        <f ca="1">IF(ISBLANK(INDIRECT("AV4"))," ",(INDIRECT("AV4")))</f>
        <v>назва населеного пункту</v>
      </c>
      <c r="EW4" s="47" t="str">
        <f ca="1">IF(ISBLANK(INDIRECT("AW4"))," ",(INDIRECT("AW4")))</f>
        <v>тип вулиці</v>
      </c>
      <c r="EX4" s="47" t="str">
        <f ca="1">IF(ISBLANK(INDIRECT("AX4"))," ",(INDIRECT("AX4")))</f>
        <v>назва вулиці</v>
      </c>
      <c r="EY4" s="47" t="str">
        <f ca="1">IF(ISBLANK(INDIRECT("AY4"))," ",(INDIRECT("AY4")))</f>
        <v xml:space="preserve">будинок </v>
      </c>
      <c r="EZ4" s="47" t="str">
        <f ca="1">IF(ISBLANK(INDIRECT("AZ4"))," ",(INDIRECT("AZ4")))</f>
        <v>квартира</v>
      </c>
      <c r="FA4" s="47" t="str">
        <f ca="1">IF(ISBLANK(INDIRECT("BA4"))," ",(INDIRECT("BA4")))</f>
        <v>Примітки до адреси</v>
      </c>
      <c r="FB4" s="47" t="str">
        <f ca="1">IF(ISBLANK(INDIRECT("BB4"))," ",(INDIRECT("BB4")))</f>
        <v>індекс</v>
      </c>
      <c r="FC4" s="47" t="str">
        <f ca="1">IF(ISBLANK(INDIRECT("BC4"))," ",(INDIRECT("BC4")))</f>
        <v xml:space="preserve">країна </v>
      </c>
      <c r="FD4" s="47" t="str">
        <f ca="1">IF(ISBLANK(INDIRECT("BD4"))," ",(INDIRECT("BD4")))</f>
        <v>місяць зміни місця проживання</v>
      </c>
      <c r="FE4" s="47" t="str">
        <f ca="1">IF(ISBLANK(INDIRECT("BE4"))," ",(INDIRECT("BE4")))</f>
        <v>рік зміни місця проживання</v>
      </c>
      <c r="FF4" s="47" t="str">
        <f ca="1">IF(ISBLANK(INDIRECT("BF4"))," ",(INDIRECT("BF4")))</f>
        <v xml:space="preserve">область </v>
      </c>
      <c r="FG4" s="47" t="str">
        <f ca="1">IF(ISBLANK(INDIRECT("BG4"))," ",(INDIRECT("BG4")))</f>
        <v>район</v>
      </c>
      <c r="FH4" s="47" t="str">
        <f ca="1">IF(ISBLANK(INDIRECT("BH4"))," ",(INDIRECT("BH4")))</f>
        <v>тип населеного пункту</v>
      </c>
      <c r="FI4" s="47" t="str">
        <f ca="1">IF(ISBLANK(INDIRECT("BI4"))," ",(INDIRECT("BI4")))</f>
        <v>назва населеного пункту</v>
      </c>
      <c r="FJ4" s="47" t="str">
        <f ca="1">IF(ISBLANK(INDIRECT("BJ4"))," ",(INDIRECT("BJ4")))</f>
        <v>тип вулиці</v>
      </c>
      <c r="FK4" s="47" t="str">
        <f ca="1">IF(ISBLANK(INDIRECT("BK4"))," ",(INDIRECT("BK4")))</f>
        <v>назва вулиці</v>
      </c>
      <c r="FL4" s="47" t="str">
        <f ca="1">IF(ISBLANK(INDIRECT("BL4"))," ",(INDIRECT("BL4")))</f>
        <v xml:space="preserve">будинок </v>
      </c>
      <c r="FM4" s="47" t="str">
        <f ca="1">IF(ISBLANK(INDIRECT("BM4"))," ",(INDIRECT("BM4")))</f>
        <v>квартира</v>
      </c>
      <c r="FN4" s="47" t="str">
        <f ca="1">IF(ISBLANK(INDIRECT("BN4"))," ",(INDIRECT("BN4")))</f>
        <v>Примітки до адреси</v>
      </c>
      <c r="FO4" s="47" t="str">
        <f ca="1">IF(ISBLANK(INDIRECT("BO4"))," ",(INDIRECT("BO4")))</f>
        <v>індекс</v>
      </c>
      <c r="FP4" s="47" t="str">
        <f ca="1">IF(ISBLANK(INDIRECT("BP4"))," ",(INDIRECT("BP4")))</f>
        <v xml:space="preserve">країна </v>
      </c>
      <c r="FQ4" s="47" t="str">
        <f ca="1">IF(ISBLANK(INDIRECT("BQ4"))," ",(INDIRECT("BQ4")))</f>
        <v>місяць зміни місця проживання</v>
      </c>
      <c r="FR4" s="47" t="str">
        <f ca="1">IF(ISBLANK(INDIRECT("BR4"))," ",(INDIRECT("BR4")))</f>
        <v>рік зміни місця проживання</v>
      </c>
      <c r="FS4" s="47" t="str">
        <f ca="1">IF(ISBLANK(INDIRECT("BS4"))," ",(INDIRECT("BS4")))</f>
        <v xml:space="preserve">область </v>
      </c>
      <c r="FT4" s="47" t="str">
        <f ca="1">IF(ISBLANK(INDIRECT("BT4"))," ",(INDIRECT("BT4")))</f>
        <v>район</v>
      </c>
      <c r="FU4" s="47" t="str">
        <f ca="1">IF(ISBLANK(INDIRECT("BU4"))," ",(INDIRECT("BU4")))</f>
        <v>тип населеного пункту</v>
      </c>
      <c r="FV4" s="47" t="str">
        <f ca="1">IF(ISBLANK(INDIRECT("BV4"))," ",(INDIRECT("BV4")))</f>
        <v>назва населеного пункту</v>
      </c>
      <c r="FW4" s="47" t="str">
        <f ca="1">IF(ISBLANK(INDIRECT("BW4"))," ",(INDIRECT("BW4")))</f>
        <v>тип вулиці</v>
      </c>
      <c r="FX4" s="47" t="str">
        <f ca="1">IF(ISBLANK(INDIRECT("BX4"))," ",(INDIRECT("BX4")))</f>
        <v>назва вулиці</v>
      </c>
      <c r="FY4" s="47" t="str">
        <f ca="1">IF(ISBLANK(INDIRECT("BY4"))," ",(INDIRECT("BY4")))</f>
        <v xml:space="preserve">будинок </v>
      </c>
      <c r="FZ4" s="47" t="str">
        <f ca="1">IF(ISBLANK(INDIRECT("BZ4"))," ",(INDIRECT("BZ4")))</f>
        <v>квартира</v>
      </c>
      <c r="GA4" s="47" t="str">
        <f ca="1">IF(ISBLANK(INDIRECT("CA4"))," ",(INDIRECT("CA4")))</f>
        <v>Примітки до адреси</v>
      </c>
      <c r="GB4" s="47" t="str">
        <f ca="1">IF(ISBLANK(INDIRECT("CB4"))," ",(INDIRECT("CB4")))</f>
        <v>індекс</v>
      </c>
      <c r="GC4" s="47" t="str">
        <f ca="1">IF(ISBLANK(INDIRECT("CC4"))," ",(INDIRECT("CC4")))</f>
        <v xml:space="preserve">країна </v>
      </c>
      <c r="GD4" s="47" t="str">
        <f ca="1">IF(ISBLANK(INDIRECT("CD4"))," ",(INDIRECT("CD4")))</f>
        <v>місяць зміни місця проживання</v>
      </c>
      <c r="GE4" s="47" t="str">
        <f ca="1">IF(ISBLANK(INDIRECT("CE4"))," ",(INDIRECT("CE4")))</f>
        <v>рік зміни місця проживання</v>
      </c>
      <c r="GF4" s="47" t="str">
        <f ca="1">IF(ISBLANK(INDIRECT("CF4"))," ",(INDIRECT("CF4")))</f>
        <v xml:space="preserve">область </v>
      </c>
      <c r="GG4" s="47" t="str">
        <f ca="1">IF(ISBLANK(INDIRECT("CG4"))," ",(INDIRECT("CG4")))</f>
        <v>район</v>
      </c>
      <c r="GH4" s="47" t="str">
        <f ca="1">IF(ISBLANK(INDIRECT("CH4"))," ",(INDIRECT("CH4")))</f>
        <v>тип населеного пункту</v>
      </c>
      <c r="GI4" s="47" t="str">
        <f ca="1">IF(ISBLANK(INDIRECT("CI4"))," ",(INDIRECT("CI4")))</f>
        <v>назва населеного пункту</v>
      </c>
      <c r="GJ4" s="47" t="str">
        <f ca="1">IF(ISBLANK(INDIRECT("CJ4"))," ",(INDIRECT("CJ4")))</f>
        <v>тип вулиці</v>
      </c>
      <c r="GK4" s="47" t="str">
        <f ca="1">IF(ISBLANK(INDIRECT("CK4"))," ",(INDIRECT("CK4")))</f>
        <v>назва вулиці</v>
      </c>
      <c r="GL4" s="47" t="str">
        <f ca="1">IF(ISBLANK(INDIRECT("CL4"))," ",(INDIRECT("CL4")))</f>
        <v xml:space="preserve">будинок </v>
      </c>
      <c r="GM4" s="47" t="str">
        <f ca="1">IF(ISBLANK(INDIRECT("CM4"))," ",(INDIRECT("CM4")))</f>
        <v>квартира</v>
      </c>
      <c r="GN4" s="47" t="str">
        <f ca="1">IF(ISBLANK(INDIRECT("CN4"))," ",(INDIRECT("CN4")))</f>
        <v>Примітки до адреси</v>
      </c>
      <c r="GO4" s="47" t="str">
        <f ca="1">IF(ISBLANK(INDIRECT("CO4"))," ",(INDIRECT("CO4")))</f>
        <v xml:space="preserve"> </v>
      </c>
      <c r="GP4" s="47" t="str">
        <f ca="1">IF(ISBLANK(INDIRECT("CP4"))," ",(INDIRECT("CP4")))</f>
        <v xml:space="preserve">найменування країни </v>
      </c>
      <c r="GQ4" s="47" t="str">
        <f ca="1">IF(ISBLANK(INDIRECT("CQ4"))," ",(INDIRECT("CQ4")))</f>
        <v>місяць зміни  податкової резидентості</v>
      </c>
      <c r="GR4" s="47" t="str">
        <f ca="1">IF(ISBLANK(INDIRECT("CR4"))," ",(INDIRECT("CR4")))</f>
        <v>рік зміни податкової резидентості</v>
      </c>
      <c r="GS4" s="47" t="str">
        <f ca="1">IF(ISBLANK(INDIRECT("CS4"))," ",(INDIRECT("CS4")))</f>
        <v xml:space="preserve"> </v>
      </c>
      <c r="GT4" s="47" t="str">
        <f ca="1">IF(ISBLANK(INDIRECT("CT4"))," ",(INDIRECT("CT4")))</f>
        <v xml:space="preserve"> </v>
      </c>
      <c r="GU4" s="47" t="str">
        <f ca="1">IF(ISBLANK(INDIRECT("CU4"))," ",(INDIRECT("CU4")))</f>
        <v xml:space="preserve"> </v>
      </c>
    </row>
    <row r="5" spans="1:203" x14ac:dyDescent="0.35">
      <c r="A5" s="48">
        <v>1</v>
      </c>
      <c r="B5" s="259" t="s">
        <v>127</v>
      </c>
      <c r="C5" s="248" t="s">
        <v>128</v>
      </c>
      <c r="D5" s="260" t="s">
        <v>129</v>
      </c>
      <c r="E5" s="247" t="s">
        <v>304</v>
      </c>
      <c r="H5" s="76" t="s">
        <v>387</v>
      </c>
      <c r="I5" s="76" t="s">
        <v>388</v>
      </c>
      <c r="J5" s="76" t="s">
        <v>389</v>
      </c>
      <c r="K5" s="76" t="s">
        <v>390</v>
      </c>
      <c r="L5" s="76" t="s">
        <v>391</v>
      </c>
      <c r="M5" s="76" t="s">
        <v>392</v>
      </c>
      <c r="N5" s="48">
        <v>5</v>
      </c>
      <c r="O5" s="56" t="s">
        <v>534</v>
      </c>
      <c r="P5" s="76" t="s">
        <v>535</v>
      </c>
      <c r="Q5" s="76" t="s">
        <v>536</v>
      </c>
      <c r="R5" s="76" t="s">
        <v>537</v>
      </c>
      <c r="S5" s="76" t="s">
        <v>538</v>
      </c>
      <c r="T5" s="76" t="s">
        <v>539</v>
      </c>
      <c r="U5" s="76" t="s">
        <v>540</v>
      </c>
      <c r="V5" s="76" t="s">
        <v>541</v>
      </c>
      <c r="W5" s="76" t="s">
        <v>542</v>
      </c>
      <c r="X5" s="76" t="s">
        <v>543</v>
      </c>
      <c r="Y5" s="76" t="s">
        <v>544</v>
      </c>
      <c r="Z5" s="76" t="s">
        <v>545</v>
      </c>
      <c r="AA5" s="57" t="s">
        <v>546</v>
      </c>
      <c r="AB5" s="56" t="s">
        <v>547</v>
      </c>
      <c r="AC5" s="76" t="s">
        <v>548</v>
      </c>
      <c r="AD5" s="76" t="s">
        <v>549</v>
      </c>
      <c r="AE5" s="76" t="s">
        <v>550</v>
      </c>
      <c r="AF5" s="76" t="s">
        <v>551</v>
      </c>
      <c r="AG5" s="76" t="s">
        <v>552</v>
      </c>
      <c r="AH5" s="76" t="s">
        <v>553</v>
      </c>
      <c r="AI5" s="76" t="s">
        <v>554</v>
      </c>
      <c r="AJ5" s="76" t="s">
        <v>555</v>
      </c>
      <c r="AK5" s="76" t="s">
        <v>556</v>
      </c>
      <c r="AL5" s="76" t="s">
        <v>557</v>
      </c>
      <c r="AM5" s="76" t="s">
        <v>558</v>
      </c>
      <c r="AN5" s="48" t="s">
        <v>559</v>
      </c>
      <c r="AO5" s="259" t="s">
        <v>507</v>
      </c>
      <c r="AP5" s="248" t="s">
        <v>495</v>
      </c>
      <c r="AQ5" s="248" t="s">
        <v>496</v>
      </c>
      <c r="AR5" s="248" t="s">
        <v>497</v>
      </c>
      <c r="AS5" s="248" t="s">
        <v>498</v>
      </c>
      <c r="AT5" s="248" t="s">
        <v>499</v>
      </c>
      <c r="AU5" s="248" t="s">
        <v>500</v>
      </c>
      <c r="AV5" s="248" t="s">
        <v>501</v>
      </c>
      <c r="AW5" s="248" t="s">
        <v>502</v>
      </c>
      <c r="AX5" s="248" t="s">
        <v>503</v>
      </c>
      <c r="AY5" s="248" t="s">
        <v>504</v>
      </c>
      <c r="AZ5" s="248" t="s">
        <v>505</v>
      </c>
      <c r="BA5" s="260" t="s">
        <v>506</v>
      </c>
      <c r="BB5" s="247" t="s">
        <v>570</v>
      </c>
      <c r="BC5" s="76" t="s">
        <v>571</v>
      </c>
      <c r="BD5" s="76" t="s">
        <v>572</v>
      </c>
      <c r="BE5" s="76" t="s">
        <v>573</v>
      </c>
      <c r="BF5" s="76" t="s">
        <v>574</v>
      </c>
      <c r="BG5" s="76" t="s">
        <v>575</v>
      </c>
      <c r="BH5" s="76" t="s">
        <v>576</v>
      </c>
      <c r="BI5" s="76" t="s">
        <v>577</v>
      </c>
      <c r="BJ5" s="76" t="s">
        <v>578</v>
      </c>
      <c r="BK5" s="76" t="s">
        <v>579</v>
      </c>
      <c r="BL5" s="76" t="s">
        <v>580</v>
      </c>
      <c r="BM5" s="76" t="s">
        <v>581</v>
      </c>
      <c r="BN5" s="57" t="s">
        <v>582</v>
      </c>
      <c r="BO5" s="56" t="s">
        <v>508</v>
      </c>
      <c r="BP5" s="76" t="s">
        <v>509</v>
      </c>
      <c r="BQ5" s="76" t="s">
        <v>510</v>
      </c>
      <c r="BR5" s="76" t="s">
        <v>511</v>
      </c>
      <c r="BS5" s="76" t="s">
        <v>512</v>
      </c>
      <c r="BT5" s="76" t="s">
        <v>513</v>
      </c>
      <c r="BU5" s="76" t="s">
        <v>514</v>
      </c>
      <c r="BV5" s="76" t="s">
        <v>515</v>
      </c>
      <c r="BW5" s="76" t="s">
        <v>516</v>
      </c>
      <c r="BX5" s="76" t="s">
        <v>517</v>
      </c>
      <c r="BY5" s="76" t="s">
        <v>518</v>
      </c>
      <c r="BZ5" s="76" t="s">
        <v>519</v>
      </c>
      <c r="CA5" s="57" t="s">
        <v>520</v>
      </c>
      <c r="CB5" s="56" t="s">
        <v>521</v>
      </c>
      <c r="CC5" s="76" t="s">
        <v>522</v>
      </c>
      <c r="CD5" s="76" t="s">
        <v>523</v>
      </c>
      <c r="CE5" s="76" t="s">
        <v>524</v>
      </c>
      <c r="CF5" s="76" t="s">
        <v>525</v>
      </c>
      <c r="CG5" s="76" t="s">
        <v>526</v>
      </c>
      <c r="CH5" s="76" t="s">
        <v>527</v>
      </c>
      <c r="CI5" s="76" t="s">
        <v>528</v>
      </c>
      <c r="CJ5" s="76" t="s">
        <v>529</v>
      </c>
      <c r="CK5" s="76" t="s">
        <v>530</v>
      </c>
      <c r="CL5" s="76" t="s">
        <v>531</v>
      </c>
      <c r="CM5" s="76" t="s">
        <v>532</v>
      </c>
      <c r="CN5" s="57" t="s">
        <v>533</v>
      </c>
      <c r="CO5" s="276" t="s">
        <v>143</v>
      </c>
      <c r="CP5" s="259" t="s">
        <v>157</v>
      </c>
      <c r="CQ5" s="248" t="s">
        <v>158</v>
      </c>
      <c r="CR5" s="260" t="s">
        <v>246</v>
      </c>
      <c r="CS5" s="247" t="s">
        <v>151</v>
      </c>
      <c r="CT5" s="76" t="s">
        <v>159</v>
      </c>
      <c r="CU5" s="76" t="s">
        <v>160</v>
      </c>
      <c r="DB5" s="47" t="str">
        <f ca="1">IF(ISBLANK(INDIRECT("B5"))," ",(INDIRECT("B5")))</f>
        <v>2.1.</v>
      </c>
      <c r="DC5" s="47" t="str">
        <f ca="1">IF(ISBLANK(INDIRECT("C5"))," ",(INDIRECT("C5")))</f>
        <v>2.2.</v>
      </c>
      <c r="DD5" s="47" t="str">
        <f ca="1">IF(ISBLANK(INDIRECT("D5"))," ",(INDIRECT("D5")))</f>
        <v>2.3.</v>
      </c>
      <c r="DE5" s="47" t="str">
        <f ca="1">IF(ISBLANK(INDIRECT("E5"))," ",(INDIRECT("E5")))</f>
        <v>3.1</v>
      </c>
      <c r="DF5" s="47" t="str">
        <f ca="1">IF(ISBLANK(INDIRECT("F5"))," ",(INDIRECT("F5")))</f>
        <v xml:space="preserve"> </v>
      </c>
      <c r="DG5" s="47" t="str">
        <f ca="1">IF(ISBLANK(INDIRECT("G5"))," ",(INDIRECT("G5")))</f>
        <v xml:space="preserve"> </v>
      </c>
      <c r="DH5" s="47" t="str">
        <f ca="1">IF(ISBLANK(INDIRECT("H5"))," ",(INDIRECT("H5")))</f>
        <v>4.1</v>
      </c>
      <c r="DI5" s="47" t="str">
        <f ca="1">IF(ISBLANK(INDIRECT("I5"))," ",(INDIRECT("I5")))</f>
        <v>4.2</v>
      </c>
      <c r="DJ5" s="47" t="str">
        <f ca="1">IF(ISBLANK(INDIRECT("J5"))," ",(INDIRECT("J5")))</f>
        <v>4.3</v>
      </c>
      <c r="DK5" s="47" t="str">
        <f ca="1">IF(ISBLANK(INDIRECT("K5"))," ",(INDIRECT("K5")))</f>
        <v>4.4</v>
      </c>
      <c r="DL5" s="47" t="str">
        <f ca="1">IF(ISBLANK(INDIRECT("L5"))," ",(INDIRECT("L5")))</f>
        <v>4.5</v>
      </c>
      <c r="DM5" s="47" t="str">
        <f ca="1">IF(ISBLANK(INDIRECT("M5"))," ",(INDIRECT("M5")))</f>
        <v>4.6</v>
      </c>
      <c r="DN5" s="47">
        <f ca="1">IF(ISBLANK(INDIRECT("N5"))," ",(INDIRECT("N5")))</f>
        <v>5</v>
      </c>
      <c r="DO5" s="47" t="str">
        <f ca="1">IF(ISBLANK(INDIRECT("O5"))," ",(INDIRECT("O5")))</f>
        <v>8.1</v>
      </c>
      <c r="DP5" s="47" t="str">
        <f ca="1">IF(ISBLANK(INDIRECT("P5"))," ",(INDIRECT("P5")))</f>
        <v>8.2</v>
      </c>
      <c r="DQ5" s="47" t="str">
        <f ca="1">IF(ISBLANK(INDIRECT("Q5"))," ",(INDIRECT("Q5")))</f>
        <v>8.3</v>
      </c>
      <c r="DR5" s="47" t="str">
        <f ca="1">IF(ISBLANK(INDIRECT("R5"))," ",(INDIRECT("R5")))</f>
        <v>8.4</v>
      </c>
      <c r="DS5" s="47" t="str">
        <f ca="1">IF(ISBLANK(INDIRECT("S5"))," ",(INDIRECT("S5")))</f>
        <v>8.5</v>
      </c>
      <c r="DT5" s="47" t="str">
        <f ca="1">IF(ISBLANK(INDIRECT("T5"))," ",(INDIRECT("T5")))</f>
        <v>8.6</v>
      </c>
      <c r="DU5" s="47" t="str">
        <f ca="1">IF(ISBLANK(INDIRECT("U5"))," ",(INDIRECT("U5")))</f>
        <v>8.7</v>
      </c>
      <c r="DV5" s="47" t="str">
        <f ca="1">IF(ISBLANK(INDIRECT("V5"))," ",(INDIRECT("V5")))</f>
        <v>8.8</v>
      </c>
      <c r="DW5" s="47" t="str">
        <f ca="1">IF(ISBLANK(INDIRECT("W5"))," ",(INDIRECT("W5")))</f>
        <v>8.9</v>
      </c>
      <c r="DX5" s="47" t="str">
        <f ca="1">IF(ISBLANK(INDIRECT("X5"))," ",(INDIRECT("X5")))</f>
        <v>8.10</v>
      </c>
      <c r="DY5" s="47" t="str">
        <f ca="1">IF(ISBLANK(INDIRECT("Y5"))," ",(INDIRECT("Y5")))</f>
        <v>8.11</v>
      </c>
      <c r="DZ5" s="47" t="str">
        <f ca="1">IF(ISBLANK(INDIRECT("Z5"))," ",(INDIRECT("Z5")))</f>
        <v>8.12</v>
      </c>
      <c r="EA5" s="47" t="str">
        <f ca="1">IF(ISBLANK(INDIRECT("AA5"))," ",(INDIRECT("AA5")))</f>
        <v>8.13</v>
      </c>
      <c r="EB5" s="47" t="str">
        <f ca="1">IF(ISBLANK(INDIRECT("AB5"))," ",(INDIRECT("AB5")))</f>
        <v>8.14</v>
      </c>
      <c r="EC5" s="47" t="str">
        <f ca="1">IF(ISBLANK(INDIRECT("AC5"))," ",(INDIRECT("AC5")))</f>
        <v>8.15</v>
      </c>
      <c r="ED5" s="47" t="str">
        <f ca="1">IF(ISBLANK(INDIRECT("AD5"))," ",(INDIRECT("AD5")))</f>
        <v>8.16</v>
      </c>
      <c r="EE5" s="47" t="str">
        <f ca="1">IF(ISBLANK(INDIRECT("AE5"))," ",(INDIRECT("AE5")))</f>
        <v>8.17</v>
      </c>
      <c r="EF5" s="47" t="str">
        <f ca="1">IF(ISBLANK(INDIRECT("AF5"))," ",(INDIRECT("AF5")))</f>
        <v>8.18</v>
      </c>
      <c r="EG5" s="47" t="str">
        <f ca="1">IF(ISBLANK(INDIRECT("AG5"))," ",(INDIRECT("AG5")))</f>
        <v>8.19</v>
      </c>
      <c r="EH5" s="47" t="str">
        <f ca="1">IF(ISBLANK(INDIRECT("AH5"))," ",(INDIRECT("AH5")))</f>
        <v>8.20</v>
      </c>
      <c r="EI5" s="47" t="str">
        <f ca="1">IF(ISBLANK(INDIRECT("AI5"))," ",(INDIRECT("AI5")))</f>
        <v>8.21</v>
      </c>
      <c r="EJ5" s="47" t="str">
        <f ca="1">IF(ISBLANK(INDIRECT("AJ5"))," ",(INDIRECT("AJ5")))</f>
        <v>8.22</v>
      </c>
      <c r="EK5" s="47" t="str">
        <f ca="1">IF(ISBLANK(INDIRECT("AK5"))," ",(INDIRECT("AK5")))</f>
        <v>8.23</v>
      </c>
      <c r="EL5" s="47" t="str">
        <f ca="1">IF(ISBLANK(INDIRECT("AL5"))," ",(INDIRECT("AL5")))</f>
        <v>8.24</v>
      </c>
      <c r="EM5" s="47" t="str">
        <f ca="1">IF(ISBLANK(INDIRECT("AM5"))," ",(INDIRECT("AM5")))</f>
        <v>8.25</v>
      </c>
      <c r="EN5" s="47" t="str">
        <f ca="1">IF(ISBLANK(INDIRECT("AN5"))," ",(INDIRECT("AN5")))</f>
        <v>8.26</v>
      </c>
      <c r="EO5" s="47" t="str">
        <f ca="1">IF(ISBLANK(INDIRECT("AO5"))," ",(INDIRECT("AO5")))</f>
        <v>6.1</v>
      </c>
      <c r="EP5" s="47" t="str">
        <f ca="1">IF(ISBLANK(INDIRECT("AP5"))," ",(INDIRECT("AP5")))</f>
        <v>6.2</v>
      </c>
      <c r="EQ5" s="47" t="str">
        <f ca="1">IF(ISBLANK(INDIRECT("AQ5"))," ",(INDIRECT("AQ5")))</f>
        <v>6.3</v>
      </c>
      <c r="ER5" s="47" t="str">
        <f ca="1">IF(ISBLANK(INDIRECT("AR5"))," ",(INDIRECT("AR5")))</f>
        <v>6.4</v>
      </c>
      <c r="ES5" s="47" t="str">
        <f ca="1">IF(ISBLANK(INDIRECT("AS5"))," ",(INDIRECT("AS5")))</f>
        <v>6.5</v>
      </c>
      <c r="ET5" s="47" t="str">
        <f ca="1">IF(ISBLANK(INDIRECT("AT5"))," ",(INDIRECT("AT5")))</f>
        <v>6.6</v>
      </c>
      <c r="EU5" s="47" t="str">
        <f ca="1">IF(ISBLANK(INDIRECT("AU5"))," ",(INDIRECT("AU5")))</f>
        <v>6.7</v>
      </c>
      <c r="EV5" s="47" t="str">
        <f ca="1">IF(ISBLANK(INDIRECT("AV5"))," ",(INDIRECT("AV5")))</f>
        <v>6.8</v>
      </c>
      <c r="EW5" s="47" t="str">
        <f ca="1">IF(ISBLANK(INDIRECT("AW5"))," ",(INDIRECT("AW5")))</f>
        <v>6.9</v>
      </c>
      <c r="EX5" s="47" t="str">
        <f ca="1">IF(ISBLANK(INDIRECT("AX5"))," ",(INDIRECT("AX5")))</f>
        <v>6.10</v>
      </c>
      <c r="EY5" s="47" t="str">
        <f ca="1">IF(ISBLANK(INDIRECT("AY5"))," ",(INDIRECT("AY5")))</f>
        <v>6.11</v>
      </c>
      <c r="EZ5" s="47" t="str">
        <f ca="1">IF(ISBLANK(INDIRECT("AZ5"))," ",(INDIRECT("AZ5")))</f>
        <v>6.12</v>
      </c>
      <c r="FA5" s="47" t="str">
        <f ca="1">IF(ISBLANK(INDIRECT("BA5"))," ",(INDIRECT("BA5")))</f>
        <v>6.13</v>
      </c>
      <c r="FB5" s="47" t="str">
        <f ca="1">IF(ISBLANK(INDIRECT("BB5"))," ",(INDIRECT("BB5")))</f>
        <v>6.14</v>
      </c>
      <c r="FC5" s="47" t="str">
        <f ca="1">IF(ISBLANK(INDIRECT("BC5"))," ",(INDIRECT("BC5")))</f>
        <v>6.15</v>
      </c>
      <c r="FD5" s="47" t="str">
        <f ca="1">IF(ISBLANK(INDIRECT("BD5"))," ",(INDIRECT("BD5")))</f>
        <v>6.16</v>
      </c>
      <c r="FE5" s="47" t="str">
        <f ca="1">IF(ISBLANK(INDIRECT("BE5"))," ",(INDIRECT("BE5")))</f>
        <v>6.17</v>
      </c>
      <c r="FF5" s="47" t="str">
        <f ca="1">IF(ISBLANK(INDIRECT("BF5"))," ",(INDIRECT("BF5")))</f>
        <v>6.18</v>
      </c>
      <c r="FG5" s="47" t="str">
        <f ca="1">IF(ISBLANK(INDIRECT("BG5"))," ",(INDIRECT("BG5")))</f>
        <v>6.19</v>
      </c>
      <c r="FH5" s="47" t="str">
        <f ca="1">IF(ISBLANK(INDIRECT("BH5"))," ",(INDIRECT("BH5")))</f>
        <v>6.20</v>
      </c>
      <c r="FI5" s="47" t="str">
        <f ca="1">IF(ISBLANK(INDIRECT("BI5"))," ",(INDIRECT("BI5")))</f>
        <v>6.21</v>
      </c>
      <c r="FJ5" s="47" t="str">
        <f ca="1">IF(ISBLANK(INDIRECT("BJ5"))," ",(INDIRECT("BJ5")))</f>
        <v>6.22</v>
      </c>
      <c r="FK5" s="47" t="str">
        <f ca="1">IF(ISBLANK(INDIRECT("BK5"))," ",(INDIRECT("BK5")))</f>
        <v>6.23</v>
      </c>
      <c r="FL5" s="47" t="str">
        <f ca="1">IF(ISBLANK(INDIRECT("BL5"))," ",(INDIRECT("BL5")))</f>
        <v>6.24</v>
      </c>
      <c r="FM5" s="47" t="str">
        <f ca="1">IF(ISBLANK(INDIRECT("BM5"))," ",(INDIRECT("BM5")))</f>
        <v>6.25</v>
      </c>
      <c r="FN5" s="47" t="str">
        <f ca="1">IF(ISBLANK(INDIRECT("BN5"))," ",(INDIRECT("BN5")))</f>
        <v>6.26</v>
      </c>
      <c r="FO5" s="47" t="str">
        <f ca="1">IF(ISBLANK(INDIRECT("BO5"))," ",(INDIRECT("BO5")))</f>
        <v>7.1</v>
      </c>
      <c r="FP5" s="47" t="str">
        <f ca="1">IF(ISBLANK(INDIRECT("BP5"))," ",(INDIRECT("BP5")))</f>
        <v>7.2</v>
      </c>
      <c r="FQ5" s="47" t="str">
        <f ca="1">IF(ISBLANK(INDIRECT("BQ5"))," ",(INDIRECT("BQ5")))</f>
        <v>7.3</v>
      </c>
      <c r="FR5" s="47" t="str">
        <f ca="1">IF(ISBLANK(INDIRECT("BR5"))," ",(INDIRECT("BR5")))</f>
        <v>7.4</v>
      </c>
      <c r="FS5" s="47" t="str">
        <f ca="1">IF(ISBLANK(INDIRECT("BS5"))," ",(INDIRECT("BS5")))</f>
        <v>7.5</v>
      </c>
      <c r="FT5" s="47" t="str">
        <f ca="1">IF(ISBLANK(INDIRECT("BT5"))," ",(INDIRECT("BT5")))</f>
        <v>7.6</v>
      </c>
      <c r="FU5" s="47" t="str">
        <f ca="1">IF(ISBLANK(INDIRECT("BU5"))," ",(INDIRECT("BU5")))</f>
        <v>7.7</v>
      </c>
      <c r="FV5" s="47" t="str">
        <f ca="1">IF(ISBLANK(INDIRECT("BV5"))," ",(INDIRECT("BV5")))</f>
        <v>7.8</v>
      </c>
      <c r="FW5" s="47" t="str">
        <f ca="1">IF(ISBLANK(INDIRECT("BW5"))," ",(INDIRECT("BW5")))</f>
        <v>7.9</v>
      </c>
      <c r="FX5" s="47" t="str">
        <f ca="1">IF(ISBLANK(INDIRECT("BX5"))," ",(INDIRECT("BX5")))</f>
        <v>7.10</v>
      </c>
      <c r="FY5" s="47" t="str">
        <f ca="1">IF(ISBLANK(INDIRECT("BY5"))," ",(INDIRECT("BY5")))</f>
        <v>7.11</v>
      </c>
      <c r="FZ5" s="47" t="str">
        <f ca="1">IF(ISBLANK(INDIRECT("BZ5"))," ",(INDIRECT("BZ5")))</f>
        <v>7.12</v>
      </c>
      <c r="GA5" s="47" t="str">
        <f ca="1">IF(ISBLANK(INDIRECT("CA5"))," ",(INDIRECT("CA5")))</f>
        <v>7.13</v>
      </c>
      <c r="GB5" s="47" t="str">
        <f ca="1">IF(ISBLANK(INDIRECT("CB5"))," ",(INDIRECT("CB5")))</f>
        <v>7.14</v>
      </c>
      <c r="GC5" s="47" t="str">
        <f ca="1">IF(ISBLANK(INDIRECT("CC5"))," ",(INDIRECT("CC5")))</f>
        <v>7.15</v>
      </c>
      <c r="GD5" s="47" t="str">
        <f ca="1">IF(ISBLANK(INDIRECT("CD5"))," ",(INDIRECT("CD5")))</f>
        <v>7.16</v>
      </c>
      <c r="GE5" s="47" t="str">
        <f ca="1">IF(ISBLANK(INDIRECT("CE5"))," ",(INDIRECT("CE5")))</f>
        <v>7.17</v>
      </c>
      <c r="GF5" s="47" t="str">
        <f ca="1">IF(ISBLANK(INDIRECT("CF5"))," ",(INDIRECT("CF5")))</f>
        <v>7.18</v>
      </c>
      <c r="GG5" s="47" t="str">
        <f ca="1">IF(ISBLANK(INDIRECT("CG5"))," ",(INDIRECT("CG5")))</f>
        <v>7.19</v>
      </c>
      <c r="GH5" s="47" t="str">
        <f ca="1">IF(ISBLANK(INDIRECT("CH5"))," ",(INDIRECT("CH5")))</f>
        <v>7.20</v>
      </c>
      <c r="GI5" s="47" t="str">
        <f ca="1">IF(ISBLANK(INDIRECT("CI5"))," ",(INDIRECT("CI5")))</f>
        <v>7.21</v>
      </c>
      <c r="GJ5" s="47" t="str">
        <f ca="1">IF(ISBLANK(INDIRECT("CJ5"))," ",(INDIRECT("CJ5")))</f>
        <v>7.22</v>
      </c>
      <c r="GK5" s="47" t="str">
        <f ca="1">IF(ISBLANK(INDIRECT("CK5"))," ",(INDIRECT("CK5")))</f>
        <v>7.23</v>
      </c>
      <c r="GL5" s="47" t="str">
        <f ca="1">IF(ISBLANK(INDIRECT("CL5"))," ",(INDIRECT("CL5")))</f>
        <v>7.24</v>
      </c>
      <c r="GM5" s="47" t="str">
        <f ca="1">IF(ISBLANK(INDIRECT("CM5"))," ",(INDIRECT("CM5")))</f>
        <v>7.25</v>
      </c>
      <c r="GN5" s="47" t="str">
        <f ca="1">IF(ISBLANK(INDIRECT("CN5"))," ",(INDIRECT("CN5")))</f>
        <v>7.26</v>
      </c>
      <c r="GO5" s="47" t="str">
        <f ca="1">IF(ISBLANK(INDIRECT("CO5"))," ",(INDIRECT("CO5")))</f>
        <v>9</v>
      </c>
      <c r="GP5" s="47" t="str">
        <f ca="1">IF(ISBLANK(INDIRECT("CP5"))," ",(INDIRECT("CP5")))</f>
        <v>10.1.</v>
      </c>
      <c r="GQ5" s="47" t="str">
        <f ca="1">IF(ISBLANK(INDIRECT("CQ5"))," ",(INDIRECT("CQ5")))</f>
        <v>10.2.</v>
      </c>
      <c r="GR5" s="47" t="str">
        <f ca="1">IF(ISBLANK(INDIRECT("CR5"))," ",(INDIRECT("CR5")))</f>
        <v>10.3.</v>
      </c>
      <c r="GS5" s="47" t="str">
        <f ca="1">IF(ISBLANK(INDIRECT("CS5"))," ",(INDIRECT("CS5")))</f>
        <v>11</v>
      </c>
      <c r="GT5" s="47" t="str">
        <f ca="1">IF(ISBLANK(INDIRECT("CT5"))," ",(INDIRECT("CT5")))</f>
        <v>12</v>
      </c>
      <c r="GU5" s="47" t="str">
        <f ca="1">IF(ISBLANK(INDIRECT("CU5"))," ",(INDIRECT("CU5")))</f>
        <v>13</v>
      </c>
    </row>
    <row r="6" spans="1:203" ht="60" customHeight="1" thickBot="1" x14ac:dyDescent="0.4">
      <c r="A6" s="45"/>
      <c r="B6" s="261"/>
      <c r="C6" s="5"/>
      <c r="D6" s="262"/>
      <c r="E6" s="258"/>
      <c r="H6" s="5"/>
      <c r="I6" s="5"/>
      <c r="J6" s="5"/>
      <c r="K6" s="5"/>
      <c r="L6" s="5"/>
      <c r="M6" s="5"/>
      <c r="N6" s="53"/>
      <c r="O6" s="91"/>
      <c r="P6" s="59"/>
      <c r="Q6" s="59"/>
      <c r="R6" s="59"/>
      <c r="S6" s="59"/>
      <c r="T6" s="59"/>
      <c r="U6" s="59"/>
      <c r="V6" s="59"/>
      <c r="W6" s="59"/>
      <c r="X6" s="59"/>
      <c r="Y6" s="59"/>
      <c r="Z6" s="59"/>
      <c r="AA6" s="60"/>
      <c r="AB6" s="58"/>
      <c r="AC6" s="59"/>
      <c r="AD6" s="59"/>
      <c r="AE6" s="59"/>
      <c r="AF6" s="59"/>
      <c r="AG6" s="59"/>
      <c r="AH6" s="59"/>
      <c r="AI6" s="59"/>
      <c r="AJ6" s="59"/>
      <c r="AK6" s="59"/>
      <c r="AL6" s="59"/>
      <c r="AM6" s="59"/>
      <c r="AN6" s="270"/>
      <c r="AO6" s="273"/>
      <c r="AP6" s="59"/>
      <c r="AQ6" s="59"/>
      <c r="AR6" s="59"/>
      <c r="AS6" s="59"/>
      <c r="AT6" s="59"/>
      <c r="AU6" s="59"/>
      <c r="AV6" s="59"/>
      <c r="AW6" s="59"/>
      <c r="AX6" s="59"/>
      <c r="AY6" s="59"/>
      <c r="AZ6" s="59"/>
      <c r="BA6" s="274"/>
      <c r="BB6" s="271"/>
      <c r="BC6" s="59"/>
      <c r="BD6" s="59"/>
      <c r="BE6" s="59"/>
      <c r="BF6" s="59"/>
      <c r="BG6" s="59"/>
      <c r="BH6" s="59"/>
      <c r="BI6" s="59"/>
      <c r="BJ6" s="59"/>
      <c r="BK6" s="59"/>
      <c r="BL6" s="59"/>
      <c r="BM6" s="59"/>
      <c r="BN6" s="60"/>
      <c r="BO6" s="58"/>
      <c r="BP6" s="59"/>
      <c r="BQ6" s="59"/>
      <c r="BR6" s="59"/>
      <c r="BS6" s="59"/>
      <c r="BT6" s="59"/>
      <c r="BU6" s="59"/>
      <c r="BV6" s="59"/>
      <c r="BW6" s="59"/>
      <c r="BX6" s="59"/>
      <c r="BY6" s="59"/>
      <c r="BZ6" s="59"/>
      <c r="CA6" s="60"/>
      <c r="CB6" s="58"/>
      <c r="CC6" s="59"/>
      <c r="CD6" s="59"/>
      <c r="CE6" s="59"/>
      <c r="CF6" s="59"/>
      <c r="CG6" s="59"/>
      <c r="CH6" s="59"/>
      <c r="CI6" s="59"/>
      <c r="CJ6" s="59"/>
      <c r="CK6" s="59"/>
      <c r="CL6" s="59"/>
      <c r="CM6" s="59"/>
      <c r="CN6" s="60"/>
      <c r="CO6" s="277"/>
      <c r="CP6" s="261"/>
      <c r="CQ6" s="5"/>
      <c r="CR6" s="262"/>
      <c r="CS6" s="61"/>
      <c r="CT6" s="46"/>
      <c r="CU6" s="90"/>
      <c r="DB6" s="280" t="str">
        <f ca="1">IF(ISBLANK(INDIRECT("B6"))," ",(INDIRECT("B6")))</f>
        <v xml:space="preserve"> </v>
      </c>
      <c r="DC6" s="280" t="str">
        <f ca="1">IF(ISBLANK(INDIRECT("C6"))," ",(INDIRECT("C6")))</f>
        <v xml:space="preserve"> </v>
      </c>
      <c r="DD6" s="280" t="str">
        <f ca="1">IF(ISBLANK(INDIRECT("D6"))," ",(INDIRECT("D6")))</f>
        <v xml:space="preserve"> </v>
      </c>
      <c r="DE6" s="280" t="str">
        <f ca="1">IF(ISBLANK(INDIRECT("E6"))," ",(INDIRECT("E6")))</f>
        <v xml:space="preserve"> </v>
      </c>
      <c r="DF6" s="280" t="str">
        <f ca="1">IF(ISBLANK(INDIRECT("F6"))," ",(INDIRECT("F6")))</f>
        <v xml:space="preserve"> </v>
      </c>
      <c r="DG6" s="280" t="str">
        <f ca="1">IF(ISBLANK(INDIRECT("G6"))," ",(INDIRECT("G6")))</f>
        <v xml:space="preserve"> </v>
      </c>
      <c r="DH6" s="280" t="str">
        <f ca="1">IF(ISBLANK(INDIRECT("H6"))," ",(INDIRECT("H6")))</f>
        <v xml:space="preserve"> </v>
      </c>
      <c r="DI6" s="280" t="str">
        <f ca="1">IF(ISBLANK(INDIRECT("I6"))," ",(INDIRECT("I6")))</f>
        <v xml:space="preserve"> </v>
      </c>
      <c r="DJ6" s="280" t="str">
        <f ca="1">IF(ISBLANK(INDIRECT("J6"))," ",(INDIRECT("J6")))</f>
        <v xml:space="preserve"> </v>
      </c>
      <c r="DK6" s="280" t="str">
        <f ca="1">IF(ISBLANK(INDIRECT("K6"))," ",(INDIRECT("K6")))</f>
        <v xml:space="preserve"> </v>
      </c>
      <c r="DL6" s="280" t="str">
        <f ca="1">IF(ISBLANK(INDIRECT("L6"))," ",(INDIRECT("L6")))</f>
        <v xml:space="preserve"> </v>
      </c>
      <c r="DM6" s="280" t="str">
        <f ca="1">IF(ISBLANK(INDIRECT("M6"))," ",(INDIRECT("M6")))</f>
        <v xml:space="preserve"> </v>
      </c>
      <c r="DN6" s="280" t="str">
        <f ca="1">IF(ISBLANK(INDIRECT("N6"))," ",(INDIRECT("N6")))</f>
        <v xml:space="preserve"> </v>
      </c>
      <c r="DO6" s="280" t="str">
        <f ca="1">IF(ISBLANK(INDIRECT("O6"))," ",(INDIRECT("O6")))</f>
        <v xml:space="preserve"> </v>
      </c>
      <c r="DP6" s="280" t="str">
        <f ca="1">IF(ISBLANK(INDIRECT("P6"))," ",(INDIRECT("P6")))</f>
        <v xml:space="preserve"> </v>
      </c>
      <c r="DQ6" s="280" t="str">
        <f ca="1">IF(ISBLANK(INDIRECT("Q6"))," ",(INDIRECT("Q6")))</f>
        <v xml:space="preserve"> </v>
      </c>
      <c r="DR6" s="280" t="str">
        <f ca="1">IF(ISBLANK(INDIRECT("R6"))," ",(INDIRECT("R6")))</f>
        <v xml:space="preserve"> </v>
      </c>
      <c r="DS6" s="280" t="str">
        <f ca="1">IF(ISBLANK(INDIRECT("S6"))," ",(INDIRECT("S6")))</f>
        <v xml:space="preserve"> </v>
      </c>
      <c r="DT6" s="280" t="str">
        <f ca="1">IF(ISBLANK(INDIRECT("T6"))," ",(INDIRECT("T6")))</f>
        <v xml:space="preserve"> </v>
      </c>
      <c r="DU6" s="280" t="str">
        <f ca="1">IF(ISBLANK(INDIRECT("U6"))," ",(INDIRECT("U6")))</f>
        <v xml:space="preserve"> </v>
      </c>
      <c r="DV6" s="280" t="str">
        <f ca="1">IF(ISBLANK(INDIRECT("V6"))," ",(INDIRECT("V6")))</f>
        <v xml:space="preserve"> </v>
      </c>
      <c r="DW6" s="280" t="str">
        <f ca="1">IF(ISBLANK(INDIRECT("W6"))," ",(INDIRECT("W6")))</f>
        <v xml:space="preserve"> </v>
      </c>
      <c r="DX6" s="280" t="str">
        <f ca="1">IF(ISBLANK(INDIRECT("X6"))," ",(INDIRECT("X6")))</f>
        <v xml:space="preserve"> </v>
      </c>
      <c r="DY6" s="280" t="str">
        <f ca="1">IF(ISBLANK(INDIRECT("Y6"))," ",(INDIRECT("Y6")))</f>
        <v xml:space="preserve"> </v>
      </c>
      <c r="DZ6" s="280" t="str">
        <f ca="1">IF(ISBLANK(INDIRECT("Z6"))," ",(INDIRECT("Z6")))</f>
        <v xml:space="preserve"> </v>
      </c>
      <c r="EA6" s="280" t="str">
        <f ca="1">IF(ISBLANK(INDIRECT("AA6"))," ",(INDIRECT("AA6")))</f>
        <v xml:space="preserve"> </v>
      </c>
      <c r="EB6" s="280" t="str">
        <f ca="1">IF(ISBLANK(INDIRECT("AB6"))," ",(INDIRECT("AB6")))</f>
        <v xml:space="preserve"> </v>
      </c>
      <c r="EC6" s="280" t="str">
        <f ca="1">IF(ISBLANK(INDIRECT("AC6"))," ",(INDIRECT("AC6")))</f>
        <v xml:space="preserve"> </v>
      </c>
      <c r="ED6" s="280" t="str">
        <f ca="1">IF(ISBLANK(INDIRECT("AD6"))," ",(INDIRECT("AD6")))</f>
        <v xml:space="preserve"> </v>
      </c>
      <c r="EE6" s="280" t="str">
        <f ca="1">IF(ISBLANK(INDIRECT("AE6"))," ",(INDIRECT("AE6")))</f>
        <v xml:space="preserve"> </v>
      </c>
      <c r="EF6" s="280" t="str">
        <f ca="1">IF(ISBLANK(INDIRECT("AF6"))," ",(INDIRECT("AF6")))</f>
        <v xml:space="preserve"> </v>
      </c>
      <c r="EG6" s="280" t="str">
        <f ca="1">IF(ISBLANK(INDIRECT("AG6"))," ",(INDIRECT("AG6")))</f>
        <v xml:space="preserve"> </v>
      </c>
      <c r="EH6" s="280" t="str">
        <f ca="1">IF(ISBLANK(INDIRECT("AH6"))," ",(INDIRECT("AH6")))</f>
        <v xml:space="preserve"> </v>
      </c>
      <c r="EI6" s="280" t="str">
        <f ca="1">IF(ISBLANK(INDIRECT("AI6"))," ",(INDIRECT("AI6")))</f>
        <v xml:space="preserve"> </v>
      </c>
      <c r="EJ6" s="280" t="str">
        <f ca="1">IF(ISBLANK(INDIRECT("AJ6"))," ",(INDIRECT("AJ6")))</f>
        <v xml:space="preserve"> </v>
      </c>
      <c r="EK6" s="280" t="str">
        <f ca="1">IF(ISBLANK(INDIRECT("AK6"))," ",(INDIRECT("AK6")))</f>
        <v xml:space="preserve"> </v>
      </c>
      <c r="EL6" s="280" t="str">
        <f ca="1">IF(ISBLANK(INDIRECT("AL6"))," ",(INDIRECT("AL6")))</f>
        <v xml:space="preserve"> </v>
      </c>
      <c r="EM6" s="280" t="str">
        <f ca="1">IF(ISBLANK(INDIRECT("AM6"))," ",(INDIRECT("AM6")))</f>
        <v xml:space="preserve"> </v>
      </c>
      <c r="EN6" s="280" t="str">
        <f ca="1">IF(ISBLANK(INDIRECT("AN6"))," ",(INDIRECT("AN6")))</f>
        <v xml:space="preserve"> </v>
      </c>
      <c r="EO6" s="280" t="str">
        <f ca="1">IF(ISBLANK(INDIRECT("AO6"))," ",(INDIRECT("AO6")))</f>
        <v xml:space="preserve"> </v>
      </c>
      <c r="EP6" s="280" t="str">
        <f ca="1">IF(ISBLANK(INDIRECT("AP6"))," ",(INDIRECT("AP6")))</f>
        <v xml:space="preserve"> </v>
      </c>
      <c r="EQ6" s="280" t="str">
        <f ca="1">IF(ISBLANK(INDIRECT("AQ6"))," ",(INDIRECT("AQ6")))</f>
        <v xml:space="preserve"> </v>
      </c>
      <c r="ER6" s="280" t="str">
        <f ca="1">IF(ISBLANK(INDIRECT("AR6"))," ",(INDIRECT("AR6")))</f>
        <v xml:space="preserve"> </v>
      </c>
      <c r="ES6" s="280" t="str">
        <f ca="1">IF(ISBLANK(INDIRECT("AS6"))," ",(INDIRECT("AS6")))</f>
        <v xml:space="preserve"> </v>
      </c>
      <c r="ET6" s="280" t="str">
        <f ca="1">IF(ISBLANK(INDIRECT("AT6"))," ",(INDIRECT("AT6")))</f>
        <v xml:space="preserve"> </v>
      </c>
      <c r="EU6" s="280" t="str">
        <f ca="1">IF(ISBLANK(INDIRECT("AU6"))," ",(INDIRECT("AU6")))</f>
        <v xml:space="preserve"> </v>
      </c>
      <c r="EV6" s="280" t="str">
        <f ca="1">IF(ISBLANK(INDIRECT("AV6"))," ",(INDIRECT("AV6")))</f>
        <v xml:space="preserve"> </v>
      </c>
      <c r="EW6" s="280" t="str">
        <f ca="1">IF(ISBLANK(INDIRECT("AW6"))," ",(INDIRECT("AW6")))</f>
        <v xml:space="preserve"> </v>
      </c>
      <c r="EX6" s="280" t="str">
        <f ca="1">IF(ISBLANK(INDIRECT("AX6"))," ",(INDIRECT("AX6")))</f>
        <v xml:space="preserve"> </v>
      </c>
      <c r="EY6" s="280" t="str">
        <f ca="1">IF(ISBLANK(INDIRECT("AY6"))," ",(INDIRECT("AY6")))</f>
        <v xml:space="preserve"> </v>
      </c>
      <c r="EZ6" s="280" t="str">
        <f ca="1">IF(ISBLANK(INDIRECT("AZ6"))," ",(INDIRECT("AZ6")))</f>
        <v xml:space="preserve"> </v>
      </c>
      <c r="FA6" s="280" t="str">
        <f ca="1">IF(ISBLANK(INDIRECT("BA6"))," ",(INDIRECT("BA6")))</f>
        <v xml:space="preserve"> </v>
      </c>
      <c r="FB6" s="280" t="str">
        <f ca="1">IF(ISBLANK(INDIRECT("BB6"))," ",(INDIRECT("BB6")))</f>
        <v xml:space="preserve"> </v>
      </c>
      <c r="FC6" s="280" t="str">
        <f ca="1">IF(ISBLANK(INDIRECT("BC6"))," ",(INDIRECT("BC6")))</f>
        <v xml:space="preserve"> </v>
      </c>
      <c r="FD6" s="280" t="str">
        <f ca="1">IF(ISBLANK(INDIRECT("BD6"))," ",(INDIRECT("BD6")))</f>
        <v xml:space="preserve"> </v>
      </c>
      <c r="FE6" s="280" t="str">
        <f ca="1">IF(ISBLANK(INDIRECT("BE6"))," ",(INDIRECT("BE6")))</f>
        <v xml:space="preserve"> </v>
      </c>
      <c r="FF6" s="280" t="str">
        <f ca="1">IF(ISBLANK(INDIRECT("BF6"))," ",(INDIRECT("BF6")))</f>
        <v xml:space="preserve"> </v>
      </c>
      <c r="FG6" s="280" t="str">
        <f ca="1">IF(ISBLANK(INDIRECT("BG6"))," ",(INDIRECT("BG6")))</f>
        <v xml:space="preserve"> </v>
      </c>
      <c r="FH6" s="280" t="str">
        <f ca="1">IF(ISBLANK(INDIRECT("BH6"))," ",(INDIRECT("BH6")))</f>
        <v xml:space="preserve"> </v>
      </c>
      <c r="FI6" s="280" t="str">
        <f ca="1">IF(ISBLANK(INDIRECT("BI6"))," ",(INDIRECT("BI6")))</f>
        <v xml:space="preserve"> </v>
      </c>
      <c r="FJ6" s="280" t="str">
        <f ca="1">IF(ISBLANK(INDIRECT("BJ6"))," ",(INDIRECT("BJ6")))</f>
        <v xml:space="preserve"> </v>
      </c>
      <c r="FK6" s="280" t="str">
        <f ca="1">IF(ISBLANK(INDIRECT("BK6"))," ",(INDIRECT("BK6")))</f>
        <v xml:space="preserve"> </v>
      </c>
      <c r="FL6" s="280" t="str">
        <f ca="1">IF(ISBLANK(INDIRECT("BL6"))," ",(INDIRECT("BL6")))</f>
        <v xml:space="preserve"> </v>
      </c>
      <c r="FM6" s="280" t="str">
        <f ca="1">IF(ISBLANK(INDIRECT("BM6"))," ",(INDIRECT("BM6")))</f>
        <v xml:space="preserve"> </v>
      </c>
      <c r="FN6" s="280" t="str">
        <f ca="1">IF(ISBLANK(INDIRECT("BN6"))," ",(INDIRECT("BN6")))</f>
        <v xml:space="preserve"> </v>
      </c>
      <c r="FO6" s="280" t="str">
        <f ca="1">IF(ISBLANK(INDIRECT("BO6"))," ",(INDIRECT("BO6")))</f>
        <v xml:space="preserve"> </v>
      </c>
      <c r="FP6" s="280" t="str">
        <f ca="1">IF(ISBLANK(INDIRECT("BP6"))," ",(INDIRECT("BP6")))</f>
        <v xml:space="preserve"> </v>
      </c>
      <c r="FQ6" s="280" t="str">
        <f ca="1">IF(ISBLANK(INDIRECT("BQ6"))," ",(INDIRECT("BQ6")))</f>
        <v xml:space="preserve"> </v>
      </c>
      <c r="FR6" s="280" t="str">
        <f ca="1">IF(ISBLANK(INDIRECT("BR6"))," ",(INDIRECT("BR6")))</f>
        <v xml:space="preserve"> </v>
      </c>
      <c r="FS6" s="280" t="str">
        <f ca="1">IF(ISBLANK(INDIRECT("BS6"))," ",(INDIRECT("BS6")))</f>
        <v xml:space="preserve"> </v>
      </c>
      <c r="FT6" s="280" t="str">
        <f ca="1">IF(ISBLANK(INDIRECT("BT6"))," ",(INDIRECT("BT6")))</f>
        <v xml:space="preserve"> </v>
      </c>
      <c r="FU6" s="280" t="str">
        <f ca="1">IF(ISBLANK(INDIRECT("BU6"))," ",(INDIRECT("BU6")))</f>
        <v xml:space="preserve"> </v>
      </c>
      <c r="FV6" s="280" t="str">
        <f ca="1">IF(ISBLANK(INDIRECT("BV6"))," ",(INDIRECT("BV6")))</f>
        <v xml:space="preserve"> </v>
      </c>
      <c r="FW6" s="280" t="str">
        <f ca="1">IF(ISBLANK(INDIRECT("BW6"))," ",(INDIRECT("BW6")))</f>
        <v xml:space="preserve"> </v>
      </c>
      <c r="FX6" s="280" t="str">
        <f ca="1">IF(ISBLANK(INDIRECT("BX6"))," ",(INDIRECT("BX6")))</f>
        <v xml:space="preserve"> </v>
      </c>
      <c r="FY6" s="280" t="str">
        <f ca="1">IF(ISBLANK(INDIRECT("BY6"))," ",(INDIRECT("BY6")))</f>
        <v xml:space="preserve"> </v>
      </c>
      <c r="FZ6" s="280" t="str">
        <f ca="1">IF(ISBLANK(INDIRECT("BZ6"))," ",(INDIRECT("BZ6")))</f>
        <v xml:space="preserve"> </v>
      </c>
      <c r="GA6" s="280" t="str">
        <f ca="1">IF(ISBLANK(INDIRECT("CA6"))," ",(INDIRECT("CA6")))</f>
        <v xml:space="preserve"> </v>
      </c>
      <c r="GB6" s="280" t="str">
        <f ca="1">IF(ISBLANK(INDIRECT("CB6"))," ",(INDIRECT("CB6")))</f>
        <v xml:space="preserve"> </v>
      </c>
      <c r="GC6" s="280" t="str">
        <f ca="1">IF(ISBLANK(INDIRECT("CC6"))," ",(INDIRECT("CC6")))</f>
        <v xml:space="preserve"> </v>
      </c>
      <c r="GD6" s="280" t="str">
        <f ca="1">IF(ISBLANK(INDIRECT("CD6"))," ",(INDIRECT("CD6")))</f>
        <v xml:space="preserve"> </v>
      </c>
      <c r="GE6" s="280" t="str">
        <f ca="1">IF(ISBLANK(INDIRECT("CE6"))," ",(INDIRECT("CE6")))</f>
        <v xml:space="preserve"> </v>
      </c>
      <c r="GF6" s="280" t="str">
        <f ca="1">IF(ISBLANK(INDIRECT("CF6"))," ",(INDIRECT("CF6")))</f>
        <v xml:space="preserve"> </v>
      </c>
      <c r="GG6" s="280" t="str">
        <f ca="1">IF(ISBLANK(INDIRECT("CG6"))," ",(INDIRECT("CG6")))</f>
        <v xml:space="preserve"> </v>
      </c>
      <c r="GH6" s="280" t="str">
        <f ca="1">IF(ISBLANK(INDIRECT("CH6"))," ",(INDIRECT("CH6")))</f>
        <v xml:space="preserve"> </v>
      </c>
      <c r="GI6" s="280" t="str">
        <f ca="1">IF(ISBLANK(INDIRECT("CI6"))," ",(INDIRECT("CI6")))</f>
        <v xml:space="preserve"> </v>
      </c>
      <c r="GJ6" s="280" t="str">
        <f ca="1">IF(ISBLANK(INDIRECT("CJ6"))," ",(INDIRECT("CJ6")))</f>
        <v xml:space="preserve"> </v>
      </c>
      <c r="GK6" s="280" t="str">
        <f ca="1">IF(ISBLANK(INDIRECT("CK6"))," ",(INDIRECT("CK6")))</f>
        <v xml:space="preserve"> </v>
      </c>
      <c r="GL6" s="280" t="str">
        <f ca="1">IF(ISBLANK(INDIRECT("CL6"))," ",(INDIRECT("CL6")))</f>
        <v xml:space="preserve"> </v>
      </c>
      <c r="GM6" s="280" t="str">
        <f ca="1">IF(ISBLANK(INDIRECT("CM6"))," ",(INDIRECT("CM6")))</f>
        <v xml:space="preserve"> </v>
      </c>
      <c r="GN6" s="280" t="str">
        <f ca="1">IF(ISBLANK(INDIRECT("CN6"))," ",(INDIRECT("CN6")))</f>
        <v xml:space="preserve"> </v>
      </c>
      <c r="GO6" s="280" t="str">
        <f ca="1">IF(ISBLANK(INDIRECT("CO6"))," ",(INDIRECT("CO6")))</f>
        <v xml:space="preserve"> </v>
      </c>
      <c r="GP6" s="280" t="str">
        <f ca="1">IF(ISBLANK(INDIRECT("CP6"))," ",(INDIRECT("CP6")))</f>
        <v xml:space="preserve"> </v>
      </c>
      <c r="GQ6" s="280" t="str">
        <f ca="1">IF(ISBLANK(INDIRECT("CQ6"))," ",(INDIRECT("CQ6")))</f>
        <v xml:space="preserve"> </v>
      </c>
      <c r="GR6" s="280" t="str">
        <f ca="1">IF(ISBLANK(INDIRECT("CR6"))," ",(INDIRECT("CR6")))</f>
        <v xml:space="preserve"> </v>
      </c>
      <c r="GS6" s="280" t="str">
        <f ca="1">IF(ISBLANK(INDIRECT("CS6"))," ",(INDIRECT("CS6")))</f>
        <v xml:space="preserve"> </v>
      </c>
      <c r="GT6" s="280" t="str">
        <f ca="1">IF(ISBLANK(INDIRECT("CT6"))," ",(INDIRECT("CT6")))</f>
        <v xml:space="preserve"> </v>
      </c>
      <c r="GU6" s="280" t="str">
        <f ca="1">IF(ISBLANK(INDIRECT("CU6"))," ",(INDIRECT("CU6")))</f>
        <v xml:space="preserve"> </v>
      </c>
    </row>
    <row r="7" spans="1:203" ht="31.5" customHeight="1" thickTop="1" x14ac:dyDescent="0.35">
      <c r="A7" s="88"/>
      <c r="B7" s="267" t="s">
        <v>827</v>
      </c>
      <c r="C7" s="263"/>
      <c r="D7" s="264"/>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267" t="s">
        <v>830</v>
      </c>
      <c r="AP7" s="263"/>
      <c r="AQ7" s="263"/>
      <c r="AR7" s="263"/>
      <c r="AS7" s="263"/>
      <c r="AT7" s="263"/>
      <c r="AU7" s="263"/>
      <c r="AV7" s="263"/>
      <c r="AW7" s="263"/>
      <c r="AX7" s="263"/>
      <c r="AY7" s="263"/>
      <c r="AZ7" s="263"/>
      <c r="BA7" s="264"/>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476" t="s">
        <v>833</v>
      </c>
      <c r="CQ7" s="477"/>
      <c r="CR7" s="478"/>
      <c r="CS7" s="88"/>
      <c r="CT7" s="88"/>
      <c r="CU7" s="88"/>
      <c r="DB7" s="43"/>
      <c r="DC7" s="280" t="str">
        <f ca="1">IF(ISBLANK(INDIRECT("C7"))," ",(INDIRECT("C7")))</f>
        <v xml:space="preserve"> </v>
      </c>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280" t="str">
        <f t="shared" ref="EP7" ca="1" si="0">IF(ISBLANK(INDIRECT("AP6"))," ",(INDIRECT("AP6")))</f>
        <v xml:space="preserve"> </v>
      </c>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280"/>
      <c r="GQ7" s="280" t="str">
        <f t="shared" ref="GQ7" ca="1" si="1">IF(ISBLANK(INDIRECT("CQ6"))," ",(INDIRECT("CQ6")))</f>
        <v xml:space="preserve"> </v>
      </c>
      <c r="GR7" s="43"/>
      <c r="GS7" s="43"/>
      <c r="GT7" s="43"/>
      <c r="GU7" s="43"/>
    </row>
    <row r="8" spans="1:203" ht="26" x14ac:dyDescent="0.35">
      <c r="A8" s="88"/>
      <c r="B8" s="269" t="s">
        <v>829</v>
      </c>
      <c r="C8" s="479"/>
      <c r="D8" s="480"/>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269" t="s">
        <v>831</v>
      </c>
      <c r="AP8" s="479"/>
      <c r="AQ8" s="480"/>
      <c r="AR8" s="263"/>
      <c r="AS8" s="263"/>
      <c r="AT8" s="263"/>
      <c r="AU8" s="263"/>
      <c r="AV8" s="263"/>
      <c r="AW8" s="263"/>
      <c r="AX8" s="263"/>
      <c r="AY8" s="263"/>
      <c r="AZ8" s="263"/>
      <c r="BA8" s="264"/>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272" t="s">
        <v>831</v>
      </c>
      <c r="CQ8" s="479"/>
      <c r="CR8" s="480"/>
      <c r="CS8" s="88"/>
      <c r="CT8" s="88"/>
      <c r="CU8" s="88"/>
      <c r="DB8" s="43"/>
      <c r="DC8" s="280" t="str">
        <f ca="1">IF(ISBLANK(INDIRECT("C8"))," ",(INDIRECT("C8")))</f>
        <v xml:space="preserve"> </v>
      </c>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280" t="str">
        <f ca="1">IF(ISBLANK(INDIRECT("AP8"))," ",(INDIRECT("AP8")))</f>
        <v xml:space="preserve"> </v>
      </c>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280"/>
      <c r="GQ8" s="280" t="str">
        <f ca="1">IF(ISBLANK(INDIRECT("CQ8"))," ",(INDIRECT("CQ8")))</f>
        <v xml:space="preserve"> </v>
      </c>
      <c r="GR8" s="43"/>
      <c r="GS8" s="43"/>
      <c r="GT8" s="43"/>
      <c r="GU8" s="43"/>
    </row>
    <row r="9" spans="1:203" x14ac:dyDescent="0.35">
      <c r="A9" s="88"/>
      <c r="B9" s="269" t="s">
        <v>828</v>
      </c>
      <c r="C9" s="483"/>
      <c r="D9" s="484"/>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275" t="s">
        <v>832</v>
      </c>
      <c r="AP9" s="481"/>
      <c r="AQ9" s="482"/>
      <c r="AR9" s="265"/>
      <c r="AS9" s="265"/>
      <c r="AT9" s="265"/>
      <c r="AU9" s="265"/>
      <c r="AV9" s="265"/>
      <c r="AW9" s="265"/>
      <c r="AX9" s="265"/>
      <c r="AY9" s="265"/>
      <c r="AZ9" s="265"/>
      <c r="BA9" s="266"/>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278" t="s">
        <v>834</v>
      </c>
      <c r="CQ9" s="481"/>
      <c r="CR9" s="482"/>
      <c r="CS9" s="88"/>
      <c r="CT9" s="88"/>
      <c r="CU9" s="88"/>
      <c r="DB9" s="43"/>
      <c r="DC9" s="280" t="str">
        <f ca="1">IF(ISBLANK(INDIRECT("C9"))," ",(INDIRECT("C9")))</f>
        <v xml:space="preserve"> </v>
      </c>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280" t="str">
        <f ca="1">IF(ISBLANK(INDIRECT("AP9"))," ",(INDIRECT("AP9")))</f>
        <v xml:space="preserve"> </v>
      </c>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280"/>
      <c r="GQ9" s="280" t="str">
        <f ca="1">IF(ISBLANK(INDIRECT("CQ9"))," ",(INDIRECT("CQ9")))</f>
        <v xml:space="preserve"> </v>
      </c>
      <c r="GR9" s="43"/>
      <c r="GS9" s="43"/>
      <c r="GT9" s="43"/>
      <c r="GU9" s="43"/>
    </row>
    <row r="10" spans="1:203" x14ac:dyDescent="0.35"/>
    <row r="11" spans="1:203" hidden="1" x14ac:dyDescent="0.35"/>
    <row r="12" spans="1:203" hidden="1" x14ac:dyDescent="0.35"/>
    <row r="13" spans="1:203" hidden="1" x14ac:dyDescent="0.35"/>
    <row r="14" spans="1:203" hidden="1" x14ac:dyDescent="0.35"/>
    <row r="15" spans="1:203" hidden="1" x14ac:dyDescent="0.35"/>
    <row r="16" spans="1:203" hidden="1" x14ac:dyDescent="0.35">
      <c r="E16" s="432"/>
      <c r="F16" s="432" t="s">
        <v>4</v>
      </c>
      <c r="G16" s="432"/>
      <c r="H16" s="432" t="s">
        <v>5</v>
      </c>
      <c r="I16" s="432"/>
      <c r="J16" s="432" t="s">
        <v>6</v>
      </c>
      <c r="K16" s="432"/>
      <c r="L16" s="432" t="s">
        <v>123</v>
      </c>
      <c r="M16" s="432"/>
      <c r="N16" s="432"/>
      <c r="O16" s="432"/>
    </row>
    <row r="17" spans="5:15" hidden="1" x14ac:dyDescent="0.35">
      <c r="E17" s="432"/>
      <c r="F17" s="432" t="s">
        <v>4</v>
      </c>
      <c r="G17" s="432" t="s">
        <v>206</v>
      </c>
      <c r="H17" s="432" t="s">
        <v>5</v>
      </c>
      <c r="I17" s="432"/>
      <c r="J17" s="432" t="s">
        <v>6</v>
      </c>
      <c r="K17" s="432" t="s">
        <v>206</v>
      </c>
      <c r="L17" s="432" t="s">
        <v>21</v>
      </c>
      <c r="M17" s="432" t="s">
        <v>206</v>
      </c>
      <c r="N17" s="432"/>
      <c r="O17" s="432"/>
    </row>
    <row r="18" spans="5:15" hidden="1" x14ac:dyDescent="0.35">
      <c r="E18" s="432"/>
      <c r="F18" s="432" t="s">
        <v>82</v>
      </c>
      <c r="G18" s="432" t="s">
        <v>122</v>
      </c>
      <c r="H18" s="432" t="s">
        <v>82</v>
      </c>
      <c r="I18" s="432" t="s">
        <v>92</v>
      </c>
      <c r="J18" s="432" t="s">
        <v>82</v>
      </c>
      <c r="K18" s="432" t="s">
        <v>92</v>
      </c>
      <c r="L18" s="432" t="s">
        <v>618</v>
      </c>
      <c r="M18" s="432" t="s">
        <v>613</v>
      </c>
      <c r="N18" s="432" t="s">
        <v>82</v>
      </c>
      <c r="O18" s="432" t="s">
        <v>82</v>
      </c>
    </row>
    <row r="19" spans="5:15" hidden="1" x14ac:dyDescent="0.35">
      <c r="E19" s="432" t="s">
        <v>82</v>
      </c>
      <c r="F19" s="432" t="s">
        <v>93</v>
      </c>
      <c r="G19" s="432">
        <v>1</v>
      </c>
      <c r="H19" s="432" t="s">
        <v>7</v>
      </c>
      <c r="I19" s="432" t="s">
        <v>8</v>
      </c>
      <c r="J19" s="432" t="s">
        <v>602</v>
      </c>
      <c r="K19" s="432" t="s">
        <v>15</v>
      </c>
      <c r="L19" s="432" t="s">
        <v>82</v>
      </c>
      <c r="M19" s="432" t="s">
        <v>613</v>
      </c>
      <c r="N19" s="432">
        <v>1910</v>
      </c>
      <c r="O19" s="432" t="s">
        <v>210</v>
      </c>
    </row>
    <row r="20" spans="5:15" hidden="1" x14ac:dyDescent="0.35">
      <c r="E20" s="432" t="s">
        <v>566</v>
      </c>
      <c r="F20" s="432" t="s">
        <v>94</v>
      </c>
      <c r="G20" s="432">
        <v>2</v>
      </c>
      <c r="H20" s="432" t="s">
        <v>9</v>
      </c>
      <c r="I20" s="432" t="s">
        <v>10</v>
      </c>
      <c r="J20" s="432" t="s">
        <v>16</v>
      </c>
      <c r="K20" s="432" t="s">
        <v>17</v>
      </c>
      <c r="L20" s="432" t="s">
        <v>626</v>
      </c>
      <c r="M20" s="432">
        <v>895</v>
      </c>
      <c r="N20" s="432">
        <v>1911</v>
      </c>
      <c r="O20" s="432" t="s">
        <v>212</v>
      </c>
    </row>
    <row r="21" spans="5:15" hidden="1" x14ac:dyDescent="0.35">
      <c r="E21" s="432" t="s">
        <v>305</v>
      </c>
      <c r="F21" s="432" t="s">
        <v>95</v>
      </c>
      <c r="G21" s="432">
        <v>3</v>
      </c>
      <c r="H21" s="432" t="s">
        <v>11</v>
      </c>
      <c r="I21" s="432" t="s">
        <v>12</v>
      </c>
      <c r="J21" s="432" t="s">
        <v>14</v>
      </c>
      <c r="K21" s="432" t="s">
        <v>18</v>
      </c>
      <c r="L21" s="432" t="s">
        <v>624</v>
      </c>
      <c r="M21" s="432" t="s">
        <v>625</v>
      </c>
      <c r="N21" s="432">
        <v>1912</v>
      </c>
      <c r="O21" s="432" t="s">
        <v>213</v>
      </c>
    </row>
    <row r="22" spans="5:15" hidden="1" x14ac:dyDescent="0.35">
      <c r="E22" s="432" t="s">
        <v>565</v>
      </c>
      <c r="F22" s="432" t="s">
        <v>96</v>
      </c>
      <c r="G22" s="432">
        <v>4</v>
      </c>
      <c r="H22" s="432" t="s">
        <v>13</v>
      </c>
      <c r="I22" s="432" t="s">
        <v>13</v>
      </c>
      <c r="J22" s="432" t="s">
        <v>603</v>
      </c>
      <c r="K22" s="432" t="s">
        <v>20</v>
      </c>
      <c r="L22" s="432" t="s">
        <v>22</v>
      </c>
      <c r="M22" s="432" t="s">
        <v>621</v>
      </c>
      <c r="N22" s="432">
        <v>1913</v>
      </c>
      <c r="O22" s="432" t="s">
        <v>214</v>
      </c>
    </row>
    <row r="23" spans="5:15" hidden="1" x14ac:dyDescent="0.35">
      <c r="E23" s="432"/>
      <c r="F23" s="432" t="s">
        <v>97</v>
      </c>
      <c r="G23" s="432">
        <v>5</v>
      </c>
      <c r="H23" s="432" t="s">
        <v>90</v>
      </c>
      <c r="I23" s="432" t="s">
        <v>91</v>
      </c>
      <c r="J23" s="432" t="s">
        <v>604</v>
      </c>
      <c r="K23" s="432" t="s">
        <v>83</v>
      </c>
      <c r="L23" s="432" t="s">
        <v>957</v>
      </c>
      <c r="M23" s="432" t="s">
        <v>629</v>
      </c>
      <c r="N23" s="432">
        <v>1914</v>
      </c>
      <c r="O23" s="432" t="s">
        <v>215</v>
      </c>
    </row>
    <row r="24" spans="5:15" hidden="1" x14ac:dyDescent="0.35">
      <c r="F24" t="s">
        <v>98</v>
      </c>
      <c r="G24">
        <v>6</v>
      </c>
      <c r="J24" s="36" t="s">
        <v>85</v>
      </c>
      <c r="K24" s="36" t="s">
        <v>85</v>
      </c>
      <c r="L24" s="36" t="s">
        <v>633</v>
      </c>
      <c r="M24" s="36">
        <v>248</v>
      </c>
      <c r="N24" s="36">
        <v>1915</v>
      </c>
      <c r="O24" s="36" t="s">
        <v>216</v>
      </c>
    </row>
    <row r="25" spans="5:15" hidden="1" x14ac:dyDescent="0.35">
      <c r="F25" t="s">
        <v>99</v>
      </c>
      <c r="G25">
        <v>7</v>
      </c>
      <c r="J25" s="36" t="s">
        <v>86</v>
      </c>
      <c r="K25" s="36" t="s">
        <v>86</v>
      </c>
      <c r="L25" s="36" t="s">
        <v>23</v>
      </c>
      <c r="M25" s="36" t="s">
        <v>616</v>
      </c>
      <c r="N25" s="36">
        <v>1916</v>
      </c>
      <c r="O25" s="36" t="s">
        <v>218</v>
      </c>
    </row>
    <row r="26" spans="5:15" hidden="1" x14ac:dyDescent="0.35">
      <c r="F26" t="s">
        <v>100</v>
      </c>
      <c r="G26">
        <v>8</v>
      </c>
      <c r="J26" s="36" t="s">
        <v>84</v>
      </c>
      <c r="K26" s="36" t="s">
        <v>87</v>
      </c>
      <c r="L26" s="36" t="s">
        <v>217</v>
      </c>
      <c r="M26" s="36" t="s">
        <v>627</v>
      </c>
      <c r="N26" s="36">
        <v>1917</v>
      </c>
      <c r="O26" s="36" t="s">
        <v>219</v>
      </c>
    </row>
    <row r="27" spans="5:15" hidden="1" x14ac:dyDescent="0.35">
      <c r="F27" t="s">
        <v>101</v>
      </c>
      <c r="G27">
        <v>9</v>
      </c>
      <c r="J27" s="36" t="s">
        <v>19</v>
      </c>
      <c r="K27" s="36" t="s">
        <v>88</v>
      </c>
      <c r="L27" s="36" t="s">
        <v>638</v>
      </c>
      <c r="M27" s="36" t="s">
        <v>636</v>
      </c>
      <c r="N27" s="36">
        <v>1918</v>
      </c>
      <c r="O27" s="36" t="s">
        <v>220</v>
      </c>
    </row>
    <row r="28" spans="5:15" hidden="1" x14ac:dyDescent="0.35">
      <c r="F28" t="s">
        <v>102</v>
      </c>
      <c r="G28">
        <v>10</v>
      </c>
      <c r="J28" s="36" t="s">
        <v>605</v>
      </c>
      <c r="K28" s="36"/>
      <c r="L28" s="36" t="s">
        <v>24</v>
      </c>
      <c r="M28" s="36">
        <v>660</v>
      </c>
      <c r="N28" s="36">
        <v>1919</v>
      </c>
      <c r="O28" s="36" t="s">
        <v>221</v>
      </c>
    </row>
    <row r="29" spans="5:15" hidden="1" x14ac:dyDescent="0.35">
      <c r="F29" t="s">
        <v>103</v>
      </c>
      <c r="G29">
        <v>11</v>
      </c>
      <c r="J29" s="36" t="s">
        <v>89</v>
      </c>
      <c r="K29" s="36"/>
      <c r="L29" s="36" t="s">
        <v>25</v>
      </c>
      <c r="M29" s="36" t="s">
        <v>641</v>
      </c>
      <c r="N29" s="36">
        <v>1920</v>
      </c>
      <c r="O29" s="36" t="s">
        <v>222</v>
      </c>
    </row>
    <row r="30" spans="5:15" hidden="1" x14ac:dyDescent="0.35">
      <c r="F30" t="s">
        <v>104</v>
      </c>
      <c r="G30">
        <v>12</v>
      </c>
      <c r="J30" s="36" t="s">
        <v>87</v>
      </c>
      <c r="K30" s="36"/>
      <c r="L30" s="36" t="s">
        <v>958</v>
      </c>
      <c r="M30" s="36" t="s">
        <v>642</v>
      </c>
      <c r="N30" s="36">
        <v>1921</v>
      </c>
      <c r="O30" s="36" t="s">
        <v>224</v>
      </c>
    </row>
    <row r="31" spans="5:15" hidden="1" x14ac:dyDescent="0.35">
      <c r="F31" t="s">
        <v>105</v>
      </c>
      <c r="G31">
        <v>13</v>
      </c>
      <c r="J31" s="36" t="s">
        <v>88</v>
      </c>
      <c r="K31" s="36"/>
      <c r="L31" s="36" t="s">
        <v>223</v>
      </c>
      <c r="M31" s="36" t="s">
        <v>617</v>
      </c>
      <c r="N31" s="36">
        <v>1922</v>
      </c>
      <c r="O31" s="36"/>
    </row>
    <row r="32" spans="5:15" hidden="1" x14ac:dyDescent="0.35">
      <c r="F32" t="s">
        <v>106</v>
      </c>
      <c r="G32">
        <v>14</v>
      </c>
      <c r="J32" s="36" t="s">
        <v>606</v>
      </c>
      <c r="K32" s="36"/>
      <c r="L32" s="36" t="s">
        <v>26</v>
      </c>
      <c r="M32" s="36" t="s">
        <v>614</v>
      </c>
      <c r="N32" s="36">
        <v>1923</v>
      </c>
      <c r="O32" s="36"/>
    </row>
    <row r="33" spans="6:14" hidden="1" x14ac:dyDescent="0.35">
      <c r="F33" t="s">
        <v>107</v>
      </c>
      <c r="G33">
        <v>15</v>
      </c>
      <c r="L33" s="36" t="s">
        <v>27</v>
      </c>
      <c r="M33" s="36" t="s">
        <v>630</v>
      </c>
      <c r="N33" s="36">
        <v>1924</v>
      </c>
    </row>
    <row r="34" spans="6:14" hidden="1" x14ac:dyDescent="0.35">
      <c r="F34" t="s">
        <v>108</v>
      </c>
      <c r="G34">
        <v>16</v>
      </c>
      <c r="L34" s="36" t="s">
        <v>959</v>
      </c>
      <c r="M34" s="36">
        <v>533</v>
      </c>
      <c r="N34" s="36">
        <v>1925</v>
      </c>
    </row>
    <row r="35" spans="6:14" hidden="1" x14ac:dyDescent="0.35">
      <c r="F35" t="s">
        <v>109</v>
      </c>
      <c r="G35">
        <v>17</v>
      </c>
      <c r="L35" s="36" t="s">
        <v>960</v>
      </c>
      <c r="M35" s="36" t="s">
        <v>615</v>
      </c>
      <c r="N35" s="36">
        <v>1926</v>
      </c>
    </row>
    <row r="36" spans="6:14" hidden="1" x14ac:dyDescent="0.35">
      <c r="F36" t="s">
        <v>110</v>
      </c>
      <c r="G36">
        <v>18</v>
      </c>
      <c r="L36" s="36" t="s">
        <v>28</v>
      </c>
      <c r="M36" s="36">
        <v>112</v>
      </c>
      <c r="N36" s="36">
        <v>1927</v>
      </c>
    </row>
    <row r="37" spans="6:14" hidden="1" x14ac:dyDescent="0.35">
      <c r="F37" t="s">
        <v>111</v>
      </c>
      <c r="G37">
        <v>19</v>
      </c>
      <c r="L37" s="36" t="s">
        <v>29</v>
      </c>
      <c r="M37" s="36" t="s">
        <v>634</v>
      </c>
      <c r="N37" s="36">
        <v>1928</v>
      </c>
    </row>
    <row r="38" spans="6:14" hidden="1" x14ac:dyDescent="0.35">
      <c r="F38" t="s">
        <v>112</v>
      </c>
      <c r="G38">
        <v>20</v>
      </c>
      <c r="L38" s="36" t="s">
        <v>961</v>
      </c>
      <c r="M38" s="36" t="s">
        <v>650</v>
      </c>
      <c r="N38" s="36">
        <v>1929</v>
      </c>
    </row>
    <row r="39" spans="6:14" hidden="1" x14ac:dyDescent="0.35">
      <c r="F39" t="s">
        <v>113</v>
      </c>
      <c r="G39">
        <v>21</v>
      </c>
      <c r="L39" s="36" t="s">
        <v>658</v>
      </c>
      <c r="M39" s="36" t="s">
        <v>639</v>
      </c>
      <c r="N39" s="36">
        <v>1930</v>
      </c>
    </row>
    <row r="40" spans="6:14" hidden="1" x14ac:dyDescent="0.35">
      <c r="F40" t="s">
        <v>114</v>
      </c>
      <c r="G40">
        <v>22</v>
      </c>
      <c r="L40" s="36" t="s">
        <v>660</v>
      </c>
      <c r="M40" s="36" t="s">
        <v>643</v>
      </c>
      <c r="N40" s="36">
        <v>1931</v>
      </c>
    </row>
    <row r="41" spans="6:14" hidden="1" x14ac:dyDescent="0.35">
      <c r="F41" t="s">
        <v>115</v>
      </c>
      <c r="G41">
        <v>23</v>
      </c>
      <c r="L41" s="36" t="s">
        <v>662</v>
      </c>
      <c r="M41" s="36" t="s">
        <v>645</v>
      </c>
      <c r="N41" s="36">
        <v>1932</v>
      </c>
    </row>
    <row r="42" spans="6:14" hidden="1" x14ac:dyDescent="0.35">
      <c r="F42" t="s">
        <v>116</v>
      </c>
      <c r="G42">
        <v>24</v>
      </c>
      <c r="L42" s="36" t="s">
        <v>962</v>
      </c>
      <c r="M42" s="36" t="s">
        <v>659</v>
      </c>
      <c r="N42" s="36">
        <v>1933</v>
      </c>
    </row>
    <row r="43" spans="6:14" hidden="1" x14ac:dyDescent="0.35">
      <c r="F43" t="s">
        <v>117</v>
      </c>
      <c r="G43">
        <v>25</v>
      </c>
      <c r="L43" s="36" t="s">
        <v>651</v>
      </c>
      <c r="M43" s="36">
        <v>204</v>
      </c>
      <c r="N43" s="36">
        <v>1934</v>
      </c>
    </row>
    <row r="44" spans="6:14" hidden="1" x14ac:dyDescent="0.35">
      <c r="F44" t="s">
        <v>118</v>
      </c>
      <c r="G44">
        <v>26</v>
      </c>
      <c r="L44" s="36" t="s">
        <v>665</v>
      </c>
      <c r="M44" s="36" t="s">
        <v>647</v>
      </c>
      <c r="N44" s="36">
        <v>1935</v>
      </c>
    </row>
    <row r="45" spans="6:14" hidden="1" x14ac:dyDescent="0.35">
      <c r="F45" t="s">
        <v>119</v>
      </c>
      <c r="G45">
        <v>27</v>
      </c>
      <c r="L45" s="36" t="s">
        <v>963</v>
      </c>
      <c r="M45" s="36" t="s">
        <v>652</v>
      </c>
      <c r="N45" s="36">
        <v>1936</v>
      </c>
    </row>
    <row r="46" spans="6:14" hidden="1" x14ac:dyDescent="0.35">
      <c r="F46" t="s">
        <v>120</v>
      </c>
      <c r="G46">
        <v>28</v>
      </c>
      <c r="L46" s="36" t="s">
        <v>964</v>
      </c>
      <c r="M46" s="36">
        <v>100</v>
      </c>
      <c r="N46" s="36">
        <v>1937</v>
      </c>
    </row>
    <row r="47" spans="6:14" hidden="1" x14ac:dyDescent="0.35">
      <c r="F47" t="s">
        <v>121</v>
      </c>
      <c r="G47">
        <v>29</v>
      </c>
      <c r="L47" s="36" t="s">
        <v>668</v>
      </c>
      <c r="M47" s="36">
        <v>535</v>
      </c>
      <c r="N47" s="36">
        <v>1938</v>
      </c>
    </row>
    <row r="48" spans="6:14" hidden="1" x14ac:dyDescent="0.35">
      <c r="L48" s="36" t="s">
        <v>30</v>
      </c>
      <c r="M48" s="36" t="s">
        <v>669</v>
      </c>
      <c r="N48" s="36">
        <v>1939</v>
      </c>
    </row>
    <row r="49" spans="12:14" hidden="1" x14ac:dyDescent="0.35">
      <c r="L49" s="36" t="s">
        <v>806</v>
      </c>
      <c r="M49" s="36" t="s">
        <v>671</v>
      </c>
      <c r="N49" s="36">
        <v>1940</v>
      </c>
    </row>
    <row r="50" spans="12:14" hidden="1" x14ac:dyDescent="0.35">
      <c r="L50" s="36" t="s">
        <v>965</v>
      </c>
      <c r="M50" s="36" t="s">
        <v>673</v>
      </c>
      <c r="N50" s="36">
        <v>1941</v>
      </c>
    </row>
    <row r="51" spans="12:14" hidden="1" x14ac:dyDescent="0.35">
      <c r="L51" s="36" t="s">
        <v>966</v>
      </c>
      <c r="M51" s="36">
        <v>826</v>
      </c>
      <c r="N51" s="36">
        <v>1942</v>
      </c>
    </row>
    <row r="52" spans="12:14" hidden="1" x14ac:dyDescent="0.35">
      <c r="L52" s="36" t="s">
        <v>678</v>
      </c>
      <c r="M52" s="36" t="s">
        <v>676</v>
      </c>
      <c r="N52" s="36">
        <v>1943</v>
      </c>
    </row>
    <row r="53" spans="12:14" hidden="1" x14ac:dyDescent="0.35">
      <c r="L53" s="36" t="s">
        <v>680</v>
      </c>
      <c r="M53" s="36" t="s">
        <v>654</v>
      </c>
      <c r="N53" s="36">
        <v>1944</v>
      </c>
    </row>
    <row r="54" spans="12:14" hidden="1" x14ac:dyDescent="0.35">
      <c r="L54" s="36" t="s">
        <v>31</v>
      </c>
      <c r="M54" s="36">
        <v>854</v>
      </c>
      <c r="N54" s="36">
        <v>1945</v>
      </c>
    </row>
    <row r="55" spans="12:14" hidden="1" x14ac:dyDescent="0.35">
      <c r="L55" s="36" t="s">
        <v>32</v>
      </c>
      <c r="M55" s="36">
        <v>108</v>
      </c>
      <c r="N55" s="36">
        <v>1946</v>
      </c>
    </row>
    <row r="56" spans="12:14" hidden="1" x14ac:dyDescent="0.35">
      <c r="L56" s="36" t="s">
        <v>967</v>
      </c>
      <c r="M56" s="36" t="s">
        <v>672</v>
      </c>
      <c r="N56" s="36">
        <v>1947</v>
      </c>
    </row>
    <row r="57" spans="12:14" hidden="1" x14ac:dyDescent="0.35">
      <c r="L57" s="36" t="s">
        <v>225</v>
      </c>
      <c r="M57" s="36" t="s">
        <v>682</v>
      </c>
      <c r="N57" s="36">
        <v>1948</v>
      </c>
    </row>
    <row r="58" spans="12:14" hidden="1" x14ac:dyDescent="0.35">
      <c r="L58" s="36" t="s">
        <v>226</v>
      </c>
      <c r="M58" s="36">
        <v>850</v>
      </c>
      <c r="N58" s="36">
        <v>1949</v>
      </c>
    </row>
    <row r="59" spans="12:14" hidden="1" x14ac:dyDescent="0.35">
      <c r="L59" s="36" t="s">
        <v>968</v>
      </c>
      <c r="M59" s="36" t="s">
        <v>653</v>
      </c>
      <c r="N59" s="36">
        <v>1950</v>
      </c>
    </row>
    <row r="60" spans="12:14" hidden="1" x14ac:dyDescent="0.35">
      <c r="L60" s="36" t="s">
        <v>969</v>
      </c>
      <c r="M60" s="36">
        <v>548</v>
      </c>
      <c r="N60" s="36">
        <v>1951</v>
      </c>
    </row>
    <row r="61" spans="12:14" hidden="1" x14ac:dyDescent="0.35">
      <c r="L61" s="36" t="s">
        <v>685</v>
      </c>
      <c r="M61" s="36">
        <v>862</v>
      </c>
      <c r="N61" s="36">
        <v>1952</v>
      </c>
    </row>
    <row r="62" spans="12:14" hidden="1" x14ac:dyDescent="0.35">
      <c r="L62" s="36" t="s">
        <v>33</v>
      </c>
      <c r="M62" s="36">
        <v>704</v>
      </c>
      <c r="N62" s="36">
        <v>1953</v>
      </c>
    </row>
    <row r="63" spans="12:14" hidden="1" x14ac:dyDescent="0.35">
      <c r="L63" s="36" t="s">
        <v>693</v>
      </c>
      <c r="M63" s="36">
        <v>900</v>
      </c>
      <c r="N63" s="36">
        <v>1954</v>
      </c>
    </row>
    <row r="64" spans="12:14" hidden="1" x14ac:dyDescent="0.35">
      <c r="L64" s="36" t="s">
        <v>696</v>
      </c>
      <c r="M64" s="36">
        <v>292</v>
      </c>
      <c r="N64" s="36">
        <v>1955</v>
      </c>
    </row>
    <row r="65" spans="12:14" hidden="1" x14ac:dyDescent="0.35">
      <c r="L65" s="36" t="s">
        <v>34</v>
      </c>
      <c r="M65" s="36">
        <v>266</v>
      </c>
      <c r="N65" s="36">
        <v>1956</v>
      </c>
    </row>
    <row r="66" spans="12:14" hidden="1" x14ac:dyDescent="0.35">
      <c r="L66" s="36" t="s">
        <v>970</v>
      </c>
      <c r="M66" s="36">
        <v>332</v>
      </c>
      <c r="N66" s="36">
        <v>1957</v>
      </c>
    </row>
    <row r="67" spans="12:14" hidden="1" x14ac:dyDescent="0.35">
      <c r="L67" s="36" t="s">
        <v>35</v>
      </c>
      <c r="M67" s="36">
        <v>328</v>
      </c>
      <c r="N67" s="36">
        <v>1958</v>
      </c>
    </row>
    <row r="68" spans="12:14" hidden="1" x14ac:dyDescent="0.35">
      <c r="L68" s="36" t="s">
        <v>36</v>
      </c>
      <c r="M68" s="36">
        <v>270</v>
      </c>
      <c r="N68" s="36">
        <v>1959</v>
      </c>
    </row>
    <row r="69" spans="12:14" hidden="1" x14ac:dyDescent="0.35">
      <c r="L69" s="36" t="s">
        <v>698</v>
      </c>
      <c r="M69" s="36">
        <v>288</v>
      </c>
      <c r="N69" s="36">
        <v>1960</v>
      </c>
    </row>
    <row r="70" spans="12:14" hidden="1" x14ac:dyDescent="0.35">
      <c r="L70" s="36" t="s">
        <v>700</v>
      </c>
      <c r="M70" s="36">
        <v>324</v>
      </c>
      <c r="N70" s="36">
        <v>1961</v>
      </c>
    </row>
    <row r="71" spans="12:14" hidden="1" x14ac:dyDescent="0.35">
      <c r="L71" s="36" t="s">
        <v>703</v>
      </c>
      <c r="M71" s="36">
        <v>624</v>
      </c>
      <c r="N71" s="36">
        <v>1962</v>
      </c>
    </row>
    <row r="72" spans="12:14" hidden="1" x14ac:dyDescent="0.35">
      <c r="L72" s="36" t="s">
        <v>690</v>
      </c>
      <c r="M72" s="36">
        <v>312</v>
      </c>
      <c r="N72" s="36">
        <v>1963</v>
      </c>
    </row>
    <row r="73" spans="12:14" hidden="1" x14ac:dyDescent="0.35">
      <c r="L73" s="36" t="s">
        <v>37</v>
      </c>
      <c r="M73" s="36">
        <v>320</v>
      </c>
      <c r="N73" s="36">
        <v>1964</v>
      </c>
    </row>
    <row r="74" spans="12:14" hidden="1" x14ac:dyDescent="0.35">
      <c r="L74" s="36" t="s">
        <v>971</v>
      </c>
      <c r="M74" s="36">
        <v>831</v>
      </c>
      <c r="N74" s="36">
        <v>1965</v>
      </c>
    </row>
    <row r="75" spans="12:14" hidden="1" x14ac:dyDescent="0.35">
      <c r="L75" s="36" t="s">
        <v>38</v>
      </c>
      <c r="M75" s="36">
        <v>340</v>
      </c>
      <c r="N75" s="36">
        <v>1966</v>
      </c>
    </row>
    <row r="76" spans="12:14" hidden="1" x14ac:dyDescent="0.35">
      <c r="L76" s="36" t="s">
        <v>706</v>
      </c>
      <c r="M76" s="36">
        <v>344</v>
      </c>
      <c r="N76" s="36">
        <v>1967</v>
      </c>
    </row>
    <row r="77" spans="12:14" hidden="1" x14ac:dyDescent="0.35">
      <c r="L77" s="36" t="s">
        <v>707</v>
      </c>
      <c r="M77" s="36">
        <v>308</v>
      </c>
      <c r="N77" s="36">
        <v>1968</v>
      </c>
    </row>
    <row r="78" spans="12:14" hidden="1" x14ac:dyDescent="0.35">
      <c r="L78" s="36" t="s">
        <v>708</v>
      </c>
      <c r="M78" s="36">
        <v>304</v>
      </c>
      <c r="N78" s="36">
        <v>1969</v>
      </c>
    </row>
    <row r="79" spans="12:14" hidden="1" x14ac:dyDescent="0.35">
      <c r="L79" s="36" t="s">
        <v>39</v>
      </c>
      <c r="M79" s="36">
        <v>300</v>
      </c>
      <c r="N79" s="36">
        <v>1970</v>
      </c>
    </row>
    <row r="80" spans="12:14" hidden="1" x14ac:dyDescent="0.35">
      <c r="L80" s="36" t="s">
        <v>709</v>
      </c>
      <c r="M80" s="36">
        <v>268</v>
      </c>
      <c r="N80" s="36">
        <v>1971</v>
      </c>
    </row>
    <row r="81" spans="12:14" hidden="1" x14ac:dyDescent="0.35">
      <c r="L81" s="36" t="s">
        <v>710</v>
      </c>
      <c r="M81" s="36">
        <v>316</v>
      </c>
      <c r="N81" s="36">
        <v>1972</v>
      </c>
    </row>
    <row r="82" spans="12:14" hidden="1" x14ac:dyDescent="0.35">
      <c r="L82" s="36" t="s">
        <v>711</v>
      </c>
      <c r="M82" s="36">
        <v>208</v>
      </c>
      <c r="N82" s="36">
        <v>1973</v>
      </c>
    </row>
    <row r="83" spans="12:14" hidden="1" x14ac:dyDescent="0.35">
      <c r="L83" s="36" t="s">
        <v>712</v>
      </c>
      <c r="M83" s="36">
        <v>180</v>
      </c>
      <c r="N83" s="36">
        <v>1974</v>
      </c>
    </row>
    <row r="84" spans="12:14" hidden="1" x14ac:dyDescent="0.35">
      <c r="L84" s="36" t="s">
        <v>713</v>
      </c>
      <c r="M84" s="36">
        <v>832</v>
      </c>
      <c r="N84" s="36">
        <v>1975</v>
      </c>
    </row>
    <row r="85" spans="12:14" hidden="1" x14ac:dyDescent="0.35">
      <c r="L85" s="36" t="s">
        <v>227</v>
      </c>
      <c r="M85" s="36">
        <v>262</v>
      </c>
      <c r="N85" s="36">
        <v>1976</v>
      </c>
    </row>
    <row r="86" spans="12:14" hidden="1" x14ac:dyDescent="0.35">
      <c r="L86" s="36" t="s">
        <v>714</v>
      </c>
      <c r="M86" s="36">
        <v>212</v>
      </c>
      <c r="N86" s="36">
        <v>1977</v>
      </c>
    </row>
    <row r="87" spans="12:14" hidden="1" x14ac:dyDescent="0.35">
      <c r="L87" s="36" t="s">
        <v>972</v>
      </c>
      <c r="M87" s="36">
        <v>214</v>
      </c>
      <c r="N87" s="36">
        <v>1978</v>
      </c>
    </row>
    <row r="88" spans="12:14" hidden="1" x14ac:dyDescent="0.35">
      <c r="L88" s="36" t="s">
        <v>973</v>
      </c>
      <c r="M88" s="36">
        <v>218</v>
      </c>
      <c r="N88" s="36">
        <v>1979</v>
      </c>
    </row>
    <row r="89" spans="12:14" hidden="1" x14ac:dyDescent="0.35">
      <c r="L89" s="36" t="s">
        <v>715</v>
      </c>
      <c r="M89" s="36">
        <v>226</v>
      </c>
      <c r="N89" s="36">
        <v>1980</v>
      </c>
    </row>
    <row r="90" spans="12:14" hidden="1" x14ac:dyDescent="0.35">
      <c r="L90" s="36" t="s">
        <v>716</v>
      </c>
      <c r="M90" s="36">
        <v>232</v>
      </c>
      <c r="N90" s="36">
        <v>1981</v>
      </c>
    </row>
    <row r="91" spans="12:14" hidden="1" x14ac:dyDescent="0.35">
      <c r="L91" s="36" t="s">
        <v>228</v>
      </c>
      <c r="M91" s="36">
        <v>233</v>
      </c>
      <c r="N91" s="36">
        <v>1982</v>
      </c>
    </row>
    <row r="92" spans="12:14" hidden="1" x14ac:dyDescent="0.35">
      <c r="L92" s="36" t="s">
        <v>229</v>
      </c>
      <c r="M92" s="36">
        <v>231</v>
      </c>
      <c r="N92" s="36">
        <v>1983</v>
      </c>
    </row>
    <row r="93" spans="12:14" hidden="1" x14ac:dyDescent="0.35">
      <c r="L93" s="36" t="s">
        <v>718</v>
      </c>
      <c r="M93" s="36">
        <v>818</v>
      </c>
      <c r="N93" s="36">
        <v>1984</v>
      </c>
    </row>
    <row r="94" spans="12:14" hidden="1" x14ac:dyDescent="0.35">
      <c r="L94" s="36" t="s">
        <v>719</v>
      </c>
      <c r="M94" s="36">
        <v>887</v>
      </c>
      <c r="N94" s="36">
        <v>1985</v>
      </c>
    </row>
    <row r="95" spans="12:14" hidden="1" x14ac:dyDescent="0.35">
      <c r="L95" s="36" t="s">
        <v>717</v>
      </c>
      <c r="M95" s="36">
        <v>716</v>
      </c>
      <c r="N95" s="36">
        <v>1986</v>
      </c>
    </row>
    <row r="96" spans="12:14" hidden="1" x14ac:dyDescent="0.35">
      <c r="L96" s="36" t="s">
        <v>230</v>
      </c>
      <c r="M96" s="36">
        <v>894</v>
      </c>
      <c r="N96" s="36">
        <v>1987</v>
      </c>
    </row>
    <row r="97" spans="12:14" hidden="1" x14ac:dyDescent="0.35">
      <c r="L97" s="36" t="s">
        <v>720</v>
      </c>
      <c r="M97" s="36">
        <v>732</v>
      </c>
      <c r="N97" s="36">
        <v>1988</v>
      </c>
    </row>
    <row r="98" spans="12:14" hidden="1" x14ac:dyDescent="0.35">
      <c r="L98" s="36" t="s">
        <v>721</v>
      </c>
      <c r="M98" s="36">
        <v>376</v>
      </c>
      <c r="N98" s="36">
        <v>1989</v>
      </c>
    </row>
    <row r="99" spans="12:14" hidden="1" x14ac:dyDescent="0.35">
      <c r="L99" s="36" t="s">
        <v>231</v>
      </c>
      <c r="M99" s="36">
        <v>356</v>
      </c>
      <c r="N99" s="36">
        <v>1990</v>
      </c>
    </row>
    <row r="100" spans="12:14" hidden="1" x14ac:dyDescent="0.35">
      <c r="L100" s="36" t="s">
        <v>722</v>
      </c>
      <c r="M100" s="36">
        <v>360</v>
      </c>
      <c r="N100" s="36">
        <v>1991</v>
      </c>
    </row>
    <row r="101" spans="12:14" hidden="1" x14ac:dyDescent="0.35">
      <c r="L101" s="36" t="s">
        <v>723</v>
      </c>
      <c r="M101" s="36">
        <v>400</v>
      </c>
      <c r="N101" s="36">
        <v>1992</v>
      </c>
    </row>
    <row r="102" spans="12:14" hidden="1" x14ac:dyDescent="0.35">
      <c r="L102" s="36" t="s">
        <v>724</v>
      </c>
      <c r="M102" s="36">
        <v>368</v>
      </c>
      <c r="N102" s="36">
        <v>1993</v>
      </c>
    </row>
    <row r="103" spans="12:14" hidden="1" x14ac:dyDescent="0.35">
      <c r="L103" s="36" t="s">
        <v>725</v>
      </c>
      <c r="M103" s="36">
        <v>364</v>
      </c>
      <c r="N103" s="36">
        <v>1994</v>
      </c>
    </row>
    <row r="104" spans="12:14" hidden="1" x14ac:dyDescent="0.35">
      <c r="L104" s="36" t="s">
        <v>726</v>
      </c>
      <c r="M104" s="36">
        <v>372</v>
      </c>
      <c r="N104" s="36">
        <v>1995</v>
      </c>
    </row>
    <row r="105" spans="12:14" hidden="1" x14ac:dyDescent="0.35">
      <c r="L105" s="36" t="s">
        <v>974</v>
      </c>
      <c r="M105" s="36">
        <v>352</v>
      </c>
      <c r="N105" s="36">
        <v>1996</v>
      </c>
    </row>
    <row r="106" spans="12:14" hidden="1" x14ac:dyDescent="0.35">
      <c r="L106" s="36" t="s">
        <v>40</v>
      </c>
      <c r="M106" s="36">
        <v>724</v>
      </c>
      <c r="N106" s="36">
        <v>1997</v>
      </c>
    </row>
    <row r="107" spans="12:14" hidden="1" x14ac:dyDescent="0.35">
      <c r="L107" s="36" t="s">
        <v>41</v>
      </c>
      <c r="M107" s="36">
        <v>380</v>
      </c>
      <c r="N107" s="36">
        <v>1998</v>
      </c>
    </row>
    <row r="108" spans="12:14" hidden="1" x14ac:dyDescent="0.35">
      <c r="L108" s="36" t="s">
        <v>975</v>
      </c>
      <c r="M108" s="36">
        <v>196</v>
      </c>
      <c r="N108" s="36">
        <v>1999</v>
      </c>
    </row>
    <row r="109" spans="12:14" hidden="1" x14ac:dyDescent="0.35">
      <c r="L109" s="36" t="s">
        <v>42</v>
      </c>
      <c r="M109" s="36">
        <v>296</v>
      </c>
      <c r="N109" s="36">
        <v>2000</v>
      </c>
    </row>
    <row r="110" spans="12:14" hidden="1" x14ac:dyDescent="0.35">
      <c r="L110" s="36" t="s">
        <v>43</v>
      </c>
      <c r="M110" s="36">
        <v>132</v>
      </c>
      <c r="N110" s="36">
        <v>2001</v>
      </c>
    </row>
    <row r="111" spans="12:14" hidden="1" x14ac:dyDescent="0.35">
      <c r="L111" s="36" t="s">
        <v>44</v>
      </c>
      <c r="M111" s="36">
        <v>398</v>
      </c>
      <c r="N111" s="36">
        <v>2002</v>
      </c>
    </row>
    <row r="112" spans="12:14" hidden="1" x14ac:dyDescent="0.35">
      <c r="L112" s="36" t="s">
        <v>45</v>
      </c>
      <c r="M112" s="36">
        <v>116</v>
      </c>
      <c r="N112" s="36">
        <v>2003</v>
      </c>
    </row>
    <row r="113" spans="12:14" hidden="1" x14ac:dyDescent="0.35">
      <c r="L113" s="36" t="s">
        <v>728</v>
      </c>
      <c r="M113" s="36">
        <v>120</v>
      </c>
      <c r="N113" s="36">
        <v>2004</v>
      </c>
    </row>
    <row r="114" spans="12:14" hidden="1" x14ac:dyDescent="0.35">
      <c r="L114" s="36" t="s">
        <v>232</v>
      </c>
      <c r="M114" s="36">
        <v>124</v>
      </c>
      <c r="N114" s="36">
        <v>2005</v>
      </c>
    </row>
    <row r="115" spans="12:14" hidden="1" x14ac:dyDescent="0.35">
      <c r="L115" s="36" t="s">
        <v>46</v>
      </c>
      <c r="M115" s="36">
        <v>634</v>
      </c>
      <c r="N115" s="36">
        <v>2006</v>
      </c>
    </row>
    <row r="116" spans="12:14" hidden="1" x14ac:dyDescent="0.35">
      <c r="L116" s="36" t="s">
        <v>727</v>
      </c>
      <c r="M116" s="36">
        <v>404</v>
      </c>
      <c r="N116" s="36">
        <v>2007</v>
      </c>
    </row>
    <row r="117" spans="12:14" hidden="1" x14ac:dyDescent="0.35">
      <c r="L117" s="36" t="s">
        <v>976</v>
      </c>
      <c r="M117" s="36">
        <v>417</v>
      </c>
      <c r="N117" s="36">
        <v>2008</v>
      </c>
    </row>
    <row r="118" spans="12:14" hidden="1" x14ac:dyDescent="0.35">
      <c r="L118" s="36" t="s">
        <v>977</v>
      </c>
      <c r="M118" s="36">
        <v>156</v>
      </c>
      <c r="N118" s="36">
        <v>2009</v>
      </c>
    </row>
    <row r="119" spans="12:14" hidden="1" x14ac:dyDescent="0.35">
      <c r="L119" s="36" t="s">
        <v>729</v>
      </c>
      <c r="M119" s="36">
        <v>166</v>
      </c>
      <c r="N119" s="36">
        <v>2010</v>
      </c>
    </row>
    <row r="120" spans="12:14" hidden="1" x14ac:dyDescent="0.35">
      <c r="L120" s="36" t="s">
        <v>978</v>
      </c>
      <c r="M120" s="36">
        <v>170</v>
      </c>
      <c r="N120" s="36">
        <v>2011</v>
      </c>
    </row>
    <row r="121" spans="12:14" hidden="1" x14ac:dyDescent="0.35">
      <c r="L121" s="36" t="s">
        <v>47</v>
      </c>
      <c r="M121" s="36">
        <v>174</v>
      </c>
      <c r="N121" s="36">
        <v>2012</v>
      </c>
    </row>
    <row r="122" spans="12:14" hidden="1" x14ac:dyDescent="0.35">
      <c r="L122" s="36" t="s">
        <v>979</v>
      </c>
      <c r="M122" s="36">
        <v>178</v>
      </c>
      <c r="N122" s="36">
        <v>2013</v>
      </c>
    </row>
    <row r="123" spans="12:14" hidden="1" x14ac:dyDescent="0.35">
      <c r="L123" s="36" t="s">
        <v>980</v>
      </c>
      <c r="M123" s="36">
        <v>408</v>
      </c>
      <c r="N123" s="36">
        <v>2014</v>
      </c>
    </row>
    <row r="124" spans="12:14" hidden="1" x14ac:dyDescent="0.35">
      <c r="L124" s="36" t="s">
        <v>981</v>
      </c>
      <c r="M124" s="36">
        <v>410</v>
      </c>
      <c r="N124" s="36">
        <v>2015</v>
      </c>
    </row>
    <row r="125" spans="12:14" hidden="1" x14ac:dyDescent="0.35">
      <c r="L125" s="36" t="s">
        <v>982</v>
      </c>
      <c r="M125" s="36">
        <v>188</v>
      </c>
      <c r="N125" s="36">
        <v>2016</v>
      </c>
    </row>
    <row r="126" spans="12:14" hidden="1" x14ac:dyDescent="0.35">
      <c r="L126" s="36" t="s">
        <v>983</v>
      </c>
      <c r="M126" s="36">
        <v>384</v>
      </c>
      <c r="N126" s="36">
        <v>2017</v>
      </c>
    </row>
    <row r="127" spans="12:14" hidden="1" x14ac:dyDescent="0.35">
      <c r="L127" s="36" t="s">
        <v>48</v>
      </c>
      <c r="M127" s="36">
        <v>192</v>
      </c>
      <c r="N127" s="36">
        <v>2018</v>
      </c>
    </row>
    <row r="128" spans="12:14" hidden="1" x14ac:dyDescent="0.35">
      <c r="L128" s="36" t="s">
        <v>49</v>
      </c>
      <c r="M128" s="36">
        <v>414</v>
      </c>
      <c r="N128" s="36">
        <v>2019</v>
      </c>
    </row>
    <row r="129" spans="12:14" hidden="1" x14ac:dyDescent="0.35">
      <c r="L129" s="36" t="s">
        <v>984</v>
      </c>
      <c r="M129" s="36">
        <v>531</v>
      </c>
      <c r="N129" s="36">
        <v>2020</v>
      </c>
    </row>
    <row r="130" spans="12:14" hidden="1" x14ac:dyDescent="0.35">
      <c r="L130" s="36" t="s">
        <v>985</v>
      </c>
      <c r="M130" s="36">
        <v>430</v>
      </c>
      <c r="N130" s="36">
        <v>2021</v>
      </c>
    </row>
    <row r="131" spans="12:14" hidden="1" x14ac:dyDescent="0.35">
      <c r="L131" s="36" t="s">
        <v>733</v>
      </c>
      <c r="M131" s="36">
        <v>434</v>
      </c>
      <c r="N131" s="36">
        <v>2022</v>
      </c>
    </row>
    <row r="132" spans="12:14" hidden="1" x14ac:dyDescent="0.35">
      <c r="L132" s="36" t="s">
        <v>50</v>
      </c>
      <c r="M132" s="36">
        <v>422</v>
      </c>
      <c r="N132" s="36">
        <v>2023</v>
      </c>
    </row>
    <row r="133" spans="12:14" hidden="1" x14ac:dyDescent="0.35">
      <c r="L133" s="36" t="s">
        <v>51</v>
      </c>
      <c r="M133" s="36">
        <v>438</v>
      </c>
      <c r="N133" s="36">
        <v>2024</v>
      </c>
    </row>
    <row r="134" spans="12:14" hidden="1" x14ac:dyDescent="0.35">
      <c r="L134" s="36" t="s">
        <v>730</v>
      </c>
      <c r="M134" s="36">
        <v>418</v>
      </c>
      <c r="N134" s="36">
        <v>2025</v>
      </c>
    </row>
    <row r="135" spans="12:14" hidden="1" x14ac:dyDescent="0.35">
      <c r="L135" s="36" t="s">
        <v>731</v>
      </c>
      <c r="M135" s="36">
        <v>428</v>
      </c>
      <c r="N135" s="36">
        <v>2026</v>
      </c>
    </row>
    <row r="136" spans="12:14" hidden="1" x14ac:dyDescent="0.35">
      <c r="L136" s="36" t="s">
        <v>986</v>
      </c>
      <c r="M136" s="36">
        <v>426</v>
      </c>
      <c r="N136" s="36">
        <v>2027</v>
      </c>
    </row>
    <row r="137" spans="12:14" hidden="1" x14ac:dyDescent="0.35">
      <c r="L137" s="36" t="s">
        <v>732</v>
      </c>
      <c r="M137" s="36">
        <v>440</v>
      </c>
      <c r="N137" s="36">
        <v>2028</v>
      </c>
    </row>
    <row r="138" spans="12:14" hidden="1" x14ac:dyDescent="0.35">
      <c r="L138" s="36" t="s">
        <v>52</v>
      </c>
      <c r="M138" s="36">
        <v>442</v>
      </c>
      <c r="N138" s="36">
        <v>2029</v>
      </c>
    </row>
    <row r="139" spans="12:14" hidden="1" x14ac:dyDescent="0.35">
      <c r="L139" s="36" t="s">
        <v>735</v>
      </c>
      <c r="M139" s="36">
        <v>583</v>
      </c>
      <c r="N139" s="36">
        <v>2030</v>
      </c>
    </row>
    <row r="140" spans="12:14" hidden="1" x14ac:dyDescent="0.35">
      <c r="L140" s="36" t="s">
        <v>736</v>
      </c>
      <c r="M140" s="36">
        <v>480</v>
      </c>
      <c r="N140" s="36"/>
    </row>
    <row r="141" spans="12:14" hidden="1" x14ac:dyDescent="0.35">
      <c r="L141" s="36" t="s">
        <v>53</v>
      </c>
      <c r="M141" s="36">
        <v>478</v>
      </c>
      <c r="N141" s="36"/>
    </row>
    <row r="142" spans="12:14" hidden="1" x14ac:dyDescent="0.35">
      <c r="L142" s="36" t="s">
        <v>54</v>
      </c>
      <c r="M142" s="36">
        <v>450</v>
      </c>
      <c r="N142" s="36"/>
    </row>
    <row r="143" spans="12:14" hidden="1" x14ac:dyDescent="0.35">
      <c r="L143" s="36" t="s">
        <v>55</v>
      </c>
      <c r="M143" s="36">
        <v>175</v>
      </c>
      <c r="N143" s="36"/>
    </row>
    <row r="144" spans="12:14" hidden="1" x14ac:dyDescent="0.35">
      <c r="L144" s="36" t="s">
        <v>738</v>
      </c>
      <c r="M144" s="36">
        <v>446</v>
      </c>
      <c r="N144" s="36"/>
    </row>
    <row r="145" spans="12:14" hidden="1" x14ac:dyDescent="0.35">
      <c r="L145" s="36" t="s">
        <v>739</v>
      </c>
      <c r="M145" s="36">
        <v>807</v>
      </c>
      <c r="N145" s="36"/>
    </row>
    <row r="146" spans="12:14" hidden="1" x14ac:dyDescent="0.35">
      <c r="L146" s="36" t="s">
        <v>737</v>
      </c>
      <c r="M146" s="36">
        <v>466</v>
      </c>
      <c r="N146" s="36"/>
    </row>
    <row r="147" spans="12:14" hidden="1" x14ac:dyDescent="0.35">
      <c r="L147" s="36" t="s">
        <v>987</v>
      </c>
      <c r="M147" s="36">
        <v>581</v>
      </c>
      <c r="N147" s="36"/>
    </row>
    <row r="148" spans="12:14" hidden="1" x14ac:dyDescent="0.35">
      <c r="L148" s="36" t="s">
        <v>740</v>
      </c>
      <c r="M148" s="36">
        <v>454</v>
      </c>
      <c r="N148" s="36"/>
    </row>
    <row r="149" spans="12:14" hidden="1" x14ac:dyDescent="0.35">
      <c r="L149" s="36" t="s">
        <v>56</v>
      </c>
      <c r="M149" s="36">
        <v>458</v>
      </c>
      <c r="N149" s="36"/>
    </row>
    <row r="150" spans="12:14" hidden="1" x14ac:dyDescent="0.35">
      <c r="L150" s="36" t="s">
        <v>57</v>
      </c>
      <c r="M150" s="36">
        <v>462</v>
      </c>
      <c r="N150" s="36"/>
    </row>
    <row r="151" spans="12:14" hidden="1" x14ac:dyDescent="0.35">
      <c r="L151" s="36" t="s">
        <v>988</v>
      </c>
      <c r="M151" s="36">
        <v>470</v>
      </c>
      <c r="N151" s="36"/>
    </row>
    <row r="152" spans="12:14" hidden="1" x14ac:dyDescent="0.35">
      <c r="L152" s="36" t="s">
        <v>989</v>
      </c>
      <c r="M152" s="36">
        <v>504</v>
      </c>
      <c r="N152" s="36"/>
    </row>
    <row r="153" spans="12:14" hidden="1" x14ac:dyDescent="0.35">
      <c r="L153" s="36" t="s">
        <v>58</v>
      </c>
      <c r="M153" s="36">
        <v>474</v>
      </c>
      <c r="N153" s="36"/>
    </row>
    <row r="154" spans="12:14" hidden="1" x14ac:dyDescent="0.35">
      <c r="L154" s="36" t="s">
        <v>734</v>
      </c>
      <c r="M154" s="36">
        <v>584</v>
      </c>
      <c r="N154" s="36"/>
    </row>
    <row r="155" spans="12:14" hidden="1" x14ac:dyDescent="0.35">
      <c r="L155" s="36" t="s">
        <v>741</v>
      </c>
      <c r="M155" s="36">
        <v>484</v>
      </c>
      <c r="N155" s="36"/>
    </row>
    <row r="156" spans="12:14" hidden="1" x14ac:dyDescent="0.35">
      <c r="L156" s="36" t="s">
        <v>990</v>
      </c>
      <c r="M156" s="36">
        <v>508</v>
      </c>
      <c r="N156" s="36"/>
    </row>
    <row r="157" spans="12:14" hidden="1" x14ac:dyDescent="0.35">
      <c r="L157" s="36" t="s">
        <v>59</v>
      </c>
      <c r="M157" s="36">
        <v>498</v>
      </c>
      <c r="N157" s="36"/>
    </row>
    <row r="158" spans="12:14" hidden="1" x14ac:dyDescent="0.35">
      <c r="L158" s="36" t="s">
        <v>742</v>
      </c>
      <c r="M158" s="36">
        <v>492</v>
      </c>
      <c r="N158" s="36"/>
    </row>
    <row r="159" spans="12:14" hidden="1" x14ac:dyDescent="0.35">
      <c r="L159" s="36" t="s">
        <v>60</v>
      </c>
      <c r="M159" s="36">
        <v>496</v>
      </c>
      <c r="N159" s="36"/>
    </row>
    <row r="160" spans="12:14" hidden="1" x14ac:dyDescent="0.35">
      <c r="L160" s="36" t="s">
        <v>233</v>
      </c>
      <c r="M160" s="36">
        <v>500</v>
      </c>
      <c r="N160" s="36"/>
    </row>
    <row r="161" spans="12:14" hidden="1" x14ac:dyDescent="0.35">
      <c r="L161" s="36" t="s">
        <v>748</v>
      </c>
      <c r="M161" s="36">
        <v>104</v>
      </c>
      <c r="N161" s="36"/>
    </row>
    <row r="162" spans="12:14" hidden="1" x14ac:dyDescent="0.35">
      <c r="L162" s="36" t="s">
        <v>61</v>
      </c>
      <c r="M162" s="36">
        <v>562</v>
      </c>
      <c r="N162" s="36"/>
    </row>
    <row r="163" spans="12:14" hidden="1" x14ac:dyDescent="0.35">
      <c r="L163" s="36" t="s">
        <v>62</v>
      </c>
      <c r="M163" s="36">
        <v>566</v>
      </c>
      <c r="N163" s="36"/>
    </row>
    <row r="164" spans="12:14" hidden="1" x14ac:dyDescent="0.35">
      <c r="L164" s="36" t="s">
        <v>743</v>
      </c>
      <c r="M164" s="36">
        <v>528</v>
      </c>
      <c r="N164" s="36"/>
    </row>
    <row r="165" spans="12:14" hidden="1" x14ac:dyDescent="0.35">
      <c r="L165" s="36" t="s">
        <v>744</v>
      </c>
      <c r="M165" s="36">
        <v>530</v>
      </c>
      <c r="N165" s="36"/>
    </row>
    <row r="166" spans="12:14" hidden="1" x14ac:dyDescent="0.35">
      <c r="L166" s="36" t="s">
        <v>745</v>
      </c>
      <c r="M166" s="36">
        <v>558</v>
      </c>
      <c r="N166" s="36"/>
    </row>
    <row r="167" spans="12:14" hidden="1" x14ac:dyDescent="0.35">
      <c r="L167" s="36" t="s">
        <v>991</v>
      </c>
      <c r="M167" s="36">
        <v>276</v>
      </c>
      <c r="N167" s="36"/>
    </row>
    <row r="168" spans="12:14" hidden="1" x14ac:dyDescent="0.35">
      <c r="L168" s="36" t="s">
        <v>746</v>
      </c>
      <c r="M168" s="36">
        <v>570</v>
      </c>
      <c r="N168" s="36"/>
    </row>
    <row r="169" spans="12:14" hidden="1" x14ac:dyDescent="0.35">
      <c r="L169" s="36" t="s">
        <v>747</v>
      </c>
      <c r="M169" s="36">
        <v>516</v>
      </c>
      <c r="N169" s="36"/>
    </row>
    <row r="170" spans="12:14" hidden="1" x14ac:dyDescent="0.35">
      <c r="L170" s="36" t="s">
        <v>992</v>
      </c>
      <c r="M170" s="36">
        <v>520</v>
      </c>
      <c r="N170" s="36"/>
    </row>
    <row r="171" spans="12:14" hidden="1" x14ac:dyDescent="0.35">
      <c r="L171" s="36" t="s">
        <v>749</v>
      </c>
      <c r="M171" s="36">
        <v>524</v>
      </c>
      <c r="N171" s="36"/>
    </row>
    <row r="172" spans="12:14" hidden="1" x14ac:dyDescent="0.35">
      <c r="L172" s="36" t="s">
        <v>750</v>
      </c>
      <c r="M172" s="36">
        <v>554</v>
      </c>
      <c r="N172" s="36"/>
    </row>
    <row r="173" spans="12:14" hidden="1" x14ac:dyDescent="0.35">
      <c r="L173" s="36" t="s">
        <v>751</v>
      </c>
      <c r="M173" s="36">
        <v>540</v>
      </c>
      <c r="N173" s="36"/>
    </row>
    <row r="174" spans="12:14" hidden="1" x14ac:dyDescent="0.35">
      <c r="L174" s="36" t="s">
        <v>752</v>
      </c>
      <c r="M174" s="36">
        <v>578</v>
      </c>
      <c r="N174" s="36"/>
    </row>
    <row r="175" spans="12:14" hidden="1" x14ac:dyDescent="0.35">
      <c r="L175" s="36" t="s">
        <v>63</v>
      </c>
      <c r="M175" s="36">
        <v>784</v>
      </c>
      <c r="N175" s="36"/>
    </row>
    <row r="176" spans="12:14" hidden="1" x14ac:dyDescent="0.35">
      <c r="L176" s="36" t="s">
        <v>753</v>
      </c>
      <c r="M176" s="36">
        <v>834</v>
      </c>
      <c r="N176" s="36"/>
    </row>
    <row r="177" spans="12:14" hidden="1" x14ac:dyDescent="0.35">
      <c r="L177" s="36" t="s">
        <v>993</v>
      </c>
      <c r="M177" s="36">
        <v>512</v>
      </c>
      <c r="N177" s="36"/>
    </row>
    <row r="178" spans="12:14" hidden="1" x14ac:dyDescent="0.35">
      <c r="L178" s="36" t="s">
        <v>754</v>
      </c>
      <c r="M178" s="36" t="s">
        <v>686</v>
      </c>
      <c r="N178" s="36"/>
    </row>
    <row r="179" spans="12:14" hidden="1" x14ac:dyDescent="0.35">
      <c r="L179" s="36" t="s">
        <v>755</v>
      </c>
      <c r="M179" s="36">
        <v>833</v>
      </c>
      <c r="N179" s="36"/>
    </row>
    <row r="180" spans="12:14" hidden="1" x14ac:dyDescent="0.35">
      <c r="L180" s="36" t="s">
        <v>756</v>
      </c>
      <c r="M180" s="36">
        <v>574</v>
      </c>
      <c r="N180" s="36"/>
    </row>
    <row r="181" spans="12:14" hidden="1" x14ac:dyDescent="0.35">
      <c r="L181" s="36" t="s">
        <v>234</v>
      </c>
      <c r="M181" s="36">
        <v>162</v>
      </c>
      <c r="N181" s="36"/>
    </row>
    <row r="182" spans="12:14" hidden="1" x14ac:dyDescent="0.35">
      <c r="L182" s="36" t="s">
        <v>994</v>
      </c>
      <c r="M182" s="36">
        <v>654</v>
      </c>
      <c r="N182" s="36"/>
    </row>
    <row r="183" spans="12:14" hidden="1" x14ac:dyDescent="0.35">
      <c r="L183" s="36" t="s">
        <v>995</v>
      </c>
      <c r="M183" s="36">
        <v>334</v>
      </c>
      <c r="N183" s="36"/>
    </row>
    <row r="184" spans="12:14" hidden="1" x14ac:dyDescent="0.35">
      <c r="L184" s="36" t="s">
        <v>996</v>
      </c>
      <c r="M184" s="36">
        <v>136</v>
      </c>
      <c r="N184" s="36"/>
    </row>
    <row r="185" spans="12:14" hidden="1" x14ac:dyDescent="0.35">
      <c r="L185" s="36" t="s">
        <v>64</v>
      </c>
      <c r="M185" s="36">
        <v>184</v>
      </c>
      <c r="N185" s="36"/>
    </row>
    <row r="186" spans="12:14" hidden="1" x14ac:dyDescent="0.35">
      <c r="L186" s="36" t="s">
        <v>65</v>
      </c>
      <c r="M186" s="36">
        <v>744</v>
      </c>
      <c r="N186" s="36"/>
    </row>
    <row r="187" spans="12:14" hidden="1" x14ac:dyDescent="0.35">
      <c r="L187" s="36" t="s">
        <v>997</v>
      </c>
      <c r="M187" s="36">
        <v>710</v>
      </c>
      <c r="N187" s="36"/>
    </row>
    <row r="188" spans="12:14" hidden="1" x14ac:dyDescent="0.35">
      <c r="L188" s="36" t="s">
        <v>66</v>
      </c>
      <c r="M188" s="36">
        <v>239</v>
      </c>
      <c r="N188" s="36"/>
    </row>
    <row r="189" spans="12:14" hidden="1" x14ac:dyDescent="0.35">
      <c r="L189" s="36" t="s">
        <v>998</v>
      </c>
      <c r="M189" s="36">
        <v>580</v>
      </c>
      <c r="N189" s="36"/>
    </row>
    <row r="190" spans="12:14" hidden="1" x14ac:dyDescent="0.35">
      <c r="L190" s="36" t="s">
        <v>67</v>
      </c>
      <c r="M190" s="36">
        <v>612</v>
      </c>
      <c r="N190" s="36"/>
    </row>
    <row r="191" spans="12:14" hidden="1" x14ac:dyDescent="0.35">
      <c r="L191" s="36" t="s">
        <v>68</v>
      </c>
      <c r="M191" s="36">
        <v>586</v>
      </c>
      <c r="N191" s="36"/>
    </row>
    <row r="192" spans="12:14" hidden="1" x14ac:dyDescent="0.35">
      <c r="L192" s="36" t="s">
        <v>757</v>
      </c>
      <c r="M192" s="36">
        <v>585</v>
      </c>
      <c r="N192" s="36"/>
    </row>
    <row r="193" spans="12:14" hidden="1" x14ac:dyDescent="0.35">
      <c r="L193" s="36" t="s">
        <v>999</v>
      </c>
      <c r="M193" s="36">
        <v>275</v>
      </c>
      <c r="N193" s="36"/>
    </row>
    <row r="194" spans="12:14" hidden="1" x14ac:dyDescent="0.35">
      <c r="L194" s="36" t="s">
        <v>1000</v>
      </c>
      <c r="M194" s="36">
        <v>591</v>
      </c>
      <c r="N194" s="36"/>
    </row>
    <row r="195" spans="12:14" hidden="1" x14ac:dyDescent="0.35">
      <c r="L195" s="36" t="s">
        <v>1001</v>
      </c>
      <c r="M195" s="36">
        <v>336</v>
      </c>
      <c r="N195" s="36"/>
    </row>
    <row r="196" spans="12:14" hidden="1" x14ac:dyDescent="0.35">
      <c r="L196" s="36" t="s">
        <v>758</v>
      </c>
      <c r="M196" s="36">
        <v>598</v>
      </c>
      <c r="N196" s="36"/>
    </row>
    <row r="197" spans="12:14" hidden="1" x14ac:dyDescent="0.35">
      <c r="L197" s="36" t="s">
        <v>759</v>
      </c>
      <c r="M197" s="36">
        <v>600</v>
      </c>
      <c r="N197" s="36"/>
    </row>
    <row r="198" spans="12:14" hidden="1" x14ac:dyDescent="0.35">
      <c r="L198" s="36" t="s">
        <v>235</v>
      </c>
      <c r="M198" s="36">
        <v>604</v>
      </c>
      <c r="N198" s="36"/>
    </row>
    <row r="199" spans="12:14" hidden="1" x14ac:dyDescent="0.35">
      <c r="L199" s="36" t="s">
        <v>760</v>
      </c>
      <c r="M199" s="36">
        <v>896</v>
      </c>
      <c r="N199" s="36"/>
    </row>
    <row r="200" spans="12:14" hidden="1" x14ac:dyDescent="0.35">
      <c r="L200" s="36" t="s">
        <v>236</v>
      </c>
      <c r="M200" s="36">
        <v>728</v>
      </c>
      <c r="N200" s="36"/>
    </row>
    <row r="201" spans="12:14" hidden="1" x14ac:dyDescent="0.35">
      <c r="L201" s="36" t="s">
        <v>237</v>
      </c>
      <c r="M201" s="36">
        <v>616</v>
      </c>
      <c r="N201" s="36"/>
    </row>
    <row r="202" spans="12:14" hidden="1" x14ac:dyDescent="0.35">
      <c r="L202" s="36" t="s">
        <v>761</v>
      </c>
      <c r="M202" s="36">
        <v>620</v>
      </c>
      <c r="N202" s="36"/>
    </row>
    <row r="203" spans="12:14" hidden="1" x14ac:dyDescent="0.35">
      <c r="L203" s="36" t="s">
        <v>69</v>
      </c>
      <c r="M203" s="36">
        <v>630</v>
      </c>
      <c r="N203" s="36"/>
    </row>
    <row r="204" spans="12:14" hidden="1" x14ac:dyDescent="0.35">
      <c r="L204" s="36" t="s">
        <v>762</v>
      </c>
      <c r="M204" s="36">
        <v>638</v>
      </c>
      <c r="N204" s="36"/>
    </row>
    <row r="205" spans="12:14" hidden="1" x14ac:dyDescent="0.35">
      <c r="L205" s="36" t="s">
        <v>238</v>
      </c>
      <c r="M205" s="36">
        <v>643</v>
      </c>
      <c r="N205" s="36"/>
    </row>
    <row r="206" spans="12:14" hidden="1" x14ac:dyDescent="0.35">
      <c r="L206" s="36" t="s">
        <v>1002</v>
      </c>
      <c r="M206" s="36">
        <v>646</v>
      </c>
      <c r="N206" s="36"/>
    </row>
    <row r="207" spans="12:14" hidden="1" x14ac:dyDescent="0.35">
      <c r="L207" s="36" t="s">
        <v>1003</v>
      </c>
      <c r="M207" s="36">
        <v>642</v>
      </c>
      <c r="N207" s="36"/>
    </row>
    <row r="208" spans="12:14" hidden="1" x14ac:dyDescent="0.35">
      <c r="L208" s="36" t="s">
        <v>1004</v>
      </c>
      <c r="M208" s="36">
        <v>702</v>
      </c>
      <c r="N208" s="36"/>
    </row>
    <row r="209" spans="12:14" hidden="1" x14ac:dyDescent="0.35">
      <c r="L209" s="36" t="s">
        <v>1005</v>
      </c>
      <c r="M209" s="36">
        <v>222</v>
      </c>
      <c r="N209" s="36"/>
    </row>
    <row r="210" spans="12:14" hidden="1" x14ac:dyDescent="0.35">
      <c r="L210" s="36" t="s">
        <v>764</v>
      </c>
      <c r="M210" s="36">
        <v>882</v>
      </c>
      <c r="N210" s="36"/>
    </row>
    <row r="211" spans="12:14" hidden="1" x14ac:dyDescent="0.35">
      <c r="L211" s="36" t="s">
        <v>1006</v>
      </c>
      <c r="M211" s="36">
        <v>674</v>
      </c>
      <c r="N211" s="36"/>
    </row>
    <row r="212" spans="12:14" hidden="1" x14ac:dyDescent="0.35">
      <c r="L212" s="36" t="s">
        <v>1007</v>
      </c>
      <c r="M212" s="36">
        <v>678</v>
      </c>
      <c r="N212" s="36"/>
    </row>
    <row r="213" spans="12:14" hidden="1" x14ac:dyDescent="0.35">
      <c r="L213" s="36" t="s">
        <v>1008</v>
      </c>
      <c r="M213" s="36">
        <v>680</v>
      </c>
      <c r="N213" s="36"/>
    </row>
    <row r="214" spans="12:14" hidden="1" x14ac:dyDescent="0.35">
      <c r="L214" s="36" t="s">
        <v>70</v>
      </c>
      <c r="M214" s="36">
        <v>682</v>
      </c>
      <c r="N214" s="36"/>
    </row>
    <row r="215" spans="12:14" hidden="1" x14ac:dyDescent="0.35">
      <c r="L215" s="36" t="s">
        <v>1009</v>
      </c>
      <c r="M215" s="36">
        <v>748</v>
      </c>
      <c r="N215" s="36"/>
    </row>
    <row r="216" spans="12:14" hidden="1" x14ac:dyDescent="0.35">
      <c r="L216" s="36" t="s">
        <v>1010</v>
      </c>
      <c r="M216" s="36">
        <v>690</v>
      </c>
      <c r="N216" s="36"/>
    </row>
    <row r="217" spans="12:14" hidden="1" x14ac:dyDescent="0.35">
      <c r="L217" s="36" t="s">
        <v>1011</v>
      </c>
      <c r="M217" s="36">
        <v>652</v>
      </c>
      <c r="N217" s="36"/>
    </row>
    <row r="218" spans="12:14" hidden="1" x14ac:dyDescent="0.35">
      <c r="L218" s="36" t="s">
        <v>765</v>
      </c>
      <c r="M218" s="36">
        <v>686</v>
      </c>
      <c r="N218" s="36"/>
    </row>
    <row r="219" spans="12:14" hidden="1" x14ac:dyDescent="0.35">
      <c r="L219" s="36" t="s">
        <v>766</v>
      </c>
      <c r="M219" s="36">
        <v>663</v>
      </c>
      <c r="N219" s="36"/>
    </row>
    <row r="220" spans="12:14" hidden="1" x14ac:dyDescent="0.35">
      <c r="L220" s="36" t="s">
        <v>767</v>
      </c>
      <c r="M220" s="36">
        <v>666</v>
      </c>
      <c r="N220" s="36"/>
    </row>
    <row r="221" spans="12:14" hidden="1" x14ac:dyDescent="0.35">
      <c r="L221" s="36" t="s">
        <v>768</v>
      </c>
      <c r="M221" s="36">
        <v>670</v>
      </c>
      <c r="N221" s="36"/>
    </row>
    <row r="222" spans="12:14" hidden="1" x14ac:dyDescent="0.35">
      <c r="L222" s="36" t="s">
        <v>763</v>
      </c>
      <c r="M222" s="36">
        <v>659</v>
      </c>
      <c r="N222" s="36"/>
    </row>
    <row r="223" spans="12:14" hidden="1" x14ac:dyDescent="0.35">
      <c r="L223" s="36" t="s">
        <v>1012</v>
      </c>
      <c r="M223" s="36">
        <v>662</v>
      </c>
      <c r="N223" s="36"/>
    </row>
    <row r="224" spans="12:14" hidden="1" x14ac:dyDescent="0.35">
      <c r="L224" s="36" t="s">
        <v>239</v>
      </c>
      <c r="M224" s="36">
        <v>688</v>
      </c>
      <c r="N224" s="36"/>
    </row>
    <row r="225" spans="12:14" hidden="1" x14ac:dyDescent="0.35">
      <c r="L225" s="36" t="s">
        <v>769</v>
      </c>
      <c r="M225" s="36">
        <v>760</v>
      </c>
      <c r="N225" s="36"/>
    </row>
    <row r="226" spans="12:14" hidden="1" x14ac:dyDescent="0.35">
      <c r="L226" s="36" t="s">
        <v>770</v>
      </c>
      <c r="M226" s="36">
        <v>534</v>
      </c>
      <c r="N226" s="36"/>
    </row>
    <row r="227" spans="12:14" hidden="1" x14ac:dyDescent="0.35">
      <c r="L227" s="36" t="s">
        <v>1013</v>
      </c>
      <c r="M227" s="36">
        <v>703</v>
      </c>
      <c r="N227" s="36"/>
    </row>
    <row r="228" spans="12:14" hidden="1" x14ac:dyDescent="0.35">
      <c r="L228" s="36" t="s">
        <v>1014</v>
      </c>
      <c r="M228" s="36">
        <v>705</v>
      </c>
      <c r="N228" s="36"/>
    </row>
    <row r="229" spans="12:14" hidden="1" x14ac:dyDescent="0.35">
      <c r="L229" s="36" t="s">
        <v>771</v>
      </c>
      <c r="M229" s="36" t="s">
        <v>683</v>
      </c>
      <c r="N229" s="36"/>
    </row>
    <row r="230" spans="12:14" hidden="1" x14ac:dyDescent="0.35">
      <c r="L230" s="36" t="s">
        <v>71</v>
      </c>
      <c r="M230" s="36">
        <v>706</v>
      </c>
      <c r="N230" s="36"/>
    </row>
    <row r="231" spans="12:14" hidden="1" x14ac:dyDescent="0.35">
      <c r="L231" s="36" t="s">
        <v>1015</v>
      </c>
      <c r="M231" s="36">
        <v>840</v>
      </c>
      <c r="N231" s="36"/>
    </row>
    <row r="232" spans="12:14" hidden="1" x14ac:dyDescent="0.35">
      <c r="L232" s="36" t="s">
        <v>240</v>
      </c>
      <c r="M232" s="36">
        <v>736</v>
      </c>
      <c r="N232" s="36"/>
    </row>
    <row r="233" spans="12:14" hidden="1" x14ac:dyDescent="0.35">
      <c r="L233" s="36" t="s">
        <v>72</v>
      </c>
      <c r="M233" s="36">
        <v>729</v>
      </c>
      <c r="N233" s="36"/>
    </row>
    <row r="234" spans="12:14" hidden="1" x14ac:dyDescent="0.35">
      <c r="L234" s="36" t="s">
        <v>241</v>
      </c>
      <c r="M234" s="36">
        <v>740</v>
      </c>
      <c r="N234" s="36"/>
    </row>
    <row r="235" spans="12:14" hidden="1" x14ac:dyDescent="0.35">
      <c r="L235" s="36" t="s">
        <v>1016</v>
      </c>
      <c r="M235" s="36">
        <v>694</v>
      </c>
      <c r="N235" s="36"/>
    </row>
    <row r="236" spans="12:14" hidden="1" x14ac:dyDescent="0.35">
      <c r="L236" s="36" t="s">
        <v>1017</v>
      </c>
      <c r="M236" s="36">
        <v>626</v>
      </c>
      <c r="N236" s="36"/>
    </row>
    <row r="237" spans="12:14" hidden="1" x14ac:dyDescent="0.35">
      <c r="L237" s="36" t="s">
        <v>1018</v>
      </c>
      <c r="M237" s="36">
        <v>762</v>
      </c>
      <c r="N237" s="36"/>
    </row>
    <row r="238" spans="12:14" hidden="1" x14ac:dyDescent="0.35">
      <c r="L238" s="36" t="s">
        <v>73</v>
      </c>
      <c r="M238" s="36">
        <v>764</v>
      </c>
      <c r="N238" s="36"/>
    </row>
    <row r="239" spans="12:14" hidden="1" x14ac:dyDescent="0.35">
      <c r="L239" s="36" t="s">
        <v>74</v>
      </c>
      <c r="M239" s="36">
        <v>158</v>
      </c>
      <c r="N239" s="36"/>
    </row>
    <row r="240" spans="12:14" hidden="1" x14ac:dyDescent="0.35">
      <c r="L240" s="36" t="s">
        <v>75</v>
      </c>
      <c r="M240" s="36">
        <v>796</v>
      </c>
      <c r="N240" s="36"/>
    </row>
    <row r="241" spans="12:14" hidden="1" x14ac:dyDescent="0.35">
      <c r="L241" s="36" t="s">
        <v>1019</v>
      </c>
      <c r="M241" s="36">
        <v>768</v>
      </c>
      <c r="N241" s="36"/>
    </row>
    <row r="242" spans="12:14" hidden="1" x14ac:dyDescent="0.35">
      <c r="L242" s="36" t="s">
        <v>76</v>
      </c>
      <c r="M242" s="36">
        <v>772</v>
      </c>
      <c r="N242" s="36"/>
    </row>
    <row r="243" spans="12:14" hidden="1" x14ac:dyDescent="0.35">
      <c r="L243" s="36" t="s">
        <v>772</v>
      </c>
      <c r="M243" s="36">
        <v>776</v>
      </c>
      <c r="N243" s="36"/>
    </row>
    <row r="244" spans="12:14" hidden="1" x14ac:dyDescent="0.35">
      <c r="L244" s="36" t="s">
        <v>242</v>
      </c>
      <c r="M244" s="36">
        <v>780</v>
      </c>
      <c r="N244" s="36"/>
    </row>
    <row r="245" spans="12:14" hidden="1" x14ac:dyDescent="0.35">
      <c r="L245" s="36" t="s">
        <v>773</v>
      </c>
      <c r="M245" s="36">
        <v>798</v>
      </c>
      <c r="N245" s="36"/>
    </row>
    <row r="246" spans="12:14" hidden="1" x14ac:dyDescent="0.35">
      <c r="L246" s="36" t="s">
        <v>77</v>
      </c>
      <c r="M246" s="36">
        <v>788</v>
      </c>
      <c r="N246" s="36"/>
    </row>
    <row r="247" spans="12:14" hidden="1" x14ac:dyDescent="0.35">
      <c r="L247" s="36" t="s">
        <v>243</v>
      </c>
      <c r="M247" s="36">
        <v>792</v>
      </c>
      <c r="N247" s="36"/>
    </row>
    <row r="248" spans="12:14" hidden="1" x14ac:dyDescent="0.35">
      <c r="L248" s="36" t="s">
        <v>78</v>
      </c>
      <c r="M248" s="36">
        <v>795</v>
      </c>
      <c r="N248" s="36"/>
    </row>
    <row r="249" spans="12:14" hidden="1" x14ac:dyDescent="0.35">
      <c r="L249" s="36" t="s">
        <v>244</v>
      </c>
      <c r="M249" s="36">
        <v>800</v>
      </c>
      <c r="N249" s="36"/>
    </row>
    <row r="250" spans="12:14" hidden="1" x14ac:dyDescent="0.35">
      <c r="L250" s="36" t="s">
        <v>774</v>
      </c>
      <c r="M250" s="36">
        <v>348</v>
      </c>
      <c r="N250" s="36"/>
    </row>
    <row r="251" spans="12:14" hidden="1" x14ac:dyDescent="0.35">
      <c r="L251" s="36" t="s">
        <v>79</v>
      </c>
      <c r="M251" s="36">
        <v>860</v>
      </c>
      <c r="N251" s="36"/>
    </row>
    <row r="252" spans="12:14" hidden="1" x14ac:dyDescent="0.35">
      <c r="L252" s="36" t="s">
        <v>1020</v>
      </c>
      <c r="M252" s="36">
        <v>804</v>
      </c>
      <c r="N252" s="36"/>
    </row>
    <row r="253" spans="12:14" hidden="1" x14ac:dyDescent="0.35">
      <c r="L253" s="36" t="s">
        <v>1021</v>
      </c>
      <c r="M253" s="36">
        <v>876</v>
      </c>
      <c r="N253" s="36"/>
    </row>
    <row r="254" spans="12:14" hidden="1" x14ac:dyDescent="0.35">
      <c r="L254" s="36" t="s">
        <v>775</v>
      </c>
      <c r="M254" s="36">
        <v>858</v>
      </c>
      <c r="N254" s="36"/>
    </row>
    <row r="255" spans="12:14" hidden="1" x14ac:dyDescent="0.35">
      <c r="L255" s="36" t="s">
        <v>776</v>
      </c>
      <c r="M255" s="36">
        <v>242</v>
      </c>
      <c r="N255" s="36"/>
    </row>
    <row r="256" spans="12:14" hidden="1" x14ac:dyDescent="0.35">
      <c r="L256" s="36" t="s">
        <v>1022</v>
      </c>
      <c r="M256" s="36">
        <v>608</v>
      </c>
      <c r="N256" s="36"/>
    </row>
    <row r="257" spans="12:14" hidden="1" x14ac:dyDescent="0.35">
      <c r="L257" s="36" t="s">
        <v>777</v>
      </c>
      <c r="M257" s="36">
        <v>246</v>
      </c>
      <c r="N257" s="36"/>
    </row>
    <row r="258" spans="12:14" hidden="1" x14ac:dyDescent="0.35">
      <c r="L258" s="36" t="s">
        <v>778</v>
      </c>
      <c r="M258" s="36">
        <v>234</v>
      </c>
      <c r="N258" s="36"/>
    </row>
    <row r="259" spans="12:14" hidden="1" x14ac:dyDescent="0.35">
      <c r="L259" s="36" t="s">
        <v>780</v>
      </c>
      <c r="M259" s="36">
        <v>238</v>
      </c>
      <c r="N259" s="36"/>
    </row>
    <row r="260" spans="12:14" hidden="1" x14ac:dyDescent="0.35">
      <c r="L260" s="36" t="s">
        <v>781</v>
      </c>
      <c r="M260" s="36">
        <v>250</v>
      </c>
      <c r="N260" s="36"/>
    </row>
    <row r="261" spans="12:14" hidden="1" x14ac:dyDescent="0.35">
      <c r="L261" s="36" t="s">
        <v>779</v>
      </c>
      <c r="M261" s="36">
        <v>249</v>
      </c>
      <c r="N261" s="36"/>
    </row>
    <row r="262" spans="12:14" hidden="1" x14ac:dyDescent="0.35">
      <c r="L262" s="36" t="s">
        <v>782</v>
      </c>
      <c r="M262" s="36">
        <v>260</v>
      </c>
      <c r="N262" s="36"/>
    </row>
    <row r="263" spans="12:14" hidden="1" x14ac:dyDescent="0.35">
      <c r="L263" s="36" t="s">
        <v>1023</v>
      </c>
      <c r="M263" s="36">
        <v>254</v>
      </c>
      <c r="N263" s="36"/>
    </row>
    <row r="264" spans="12:14" hidden="1" x14ac:dyDescent="0.35">
      <c r="L264" s="36" t="s">
        <v>80</v>
      </c>
      <c r="M264" s="36">
        <v>258</v>
      </c>
      <c r="N264" s="36"/>
    </row>
    <row r="265" spans="12:14" hidden="1" x14ac:dyDescent="0.35">
      <c r="L265" s="36" t="s">
        <v>1024</v>
      </c>
      <c r="M265" s="36">
        <v>191</v>
      </c>
      <c r="N265" s="36"/>
    </row>
    <row r="266" spans="12:14" hidden="1" x14ac:dyDescent="0.35">
      <c r="L266" s="36" t="s">
        <v>1025</v>
      </c>
      <c r="M266" s="36">
        <v>140</v>
      </c>
      <c r="N266" s="36"/>
    </row>
    <row r="267" spans="12:14" hidden="1" x14ac:dyDescent="0.35">
      <c r="L267" s="36" t="s">
        <v>783</v>
      </c>
      <c r="M267" s="36">
        <v>152</v>
      </c>
      <c r="N267" s="36"/>
    </row>
    <row r="268" spans="12:14" hidden="1" x14ac:dyDescent="0.35">
      <c r="L268" s="36" t="s">
        <v>784</v>
      </c>
      <c r="M268" s="36">
        <v>148</v>
      </c>
      <c r="N268" s="36"/>
    </row>
    <row r="269" spans="12:14" hidden="1" x14ac:dyDescent="0.35">
      <c r="L269" s="36" t="s">
        <v>785</v>
      </c>
      <c r="M269" s="36">
        <v>203</v>
      </c>
      <c r="N269" s="36"/>
    </row>
    <row r="270" spans="12:14" hidden="1" x14ac:dyDescent="0.35">
      <c r="L270" s="36" t="s">
        <v>786</v>
      </c>
      <c r="M270" s="36">
        <v>499</v>
      </c>
      <c r="N270" s="36"/>
    </row>
    <row r="271" spans="12:14" hidden="1" x14ac:dyDescent="0.35">
      <c r="L271" s="36" t="s">
        <v>787</v>
      </c>
      <c r="M271" s="36">
        <v>756</v>
      </c>
      <c r="N271" s="36"/>
    </row>
    <row r="272" spans="12:14" hidden="1" x14ac:dyDescent="0.35">
      <c r="L272" s="36" t="s">
        <v>81</v>
      </c>
      <c r="M272" s="36">
        <v>752</v>
      </c>
      <c r="N272" s="36"/>
    </row>
    <row r="273" spans="12:14" hidden="1" x14ac:dyDescent="0.35">
      <c r="L273" s="36" t="s">
        <v>788</v>
      </c>
      <c r="M273" s="36">
        <v>144</v>
      </c>
      <c r="N273" s="36"/>
    </row>
    <row r="274" spans="12:14" hidden="1" x14ac:dyDescent="0.35">
      <c r="L274" s="36" t="s">
        <v>787</v>
      </c>
      <c r="M274" s="36">
        <v>891</v>
      </c>
      <c r="N274" s="36"/>
    </row>
    <row r="275" spans="12:14" hidden="1" x14ac:dyDescent="0.35">
      <c r="L275" s="36" t="s">
        <v>81</v>
      </c>
      <c r="M275" s="36">
        <v>388</v>
      </c>
      <c r="N275" s="36"/>
    </row>
    <row r="276" spans="12:14" hidden="1" x14ac:dyDescent="0.35">
      <c r="L276" s="36" t="s">
        <v>788</v>
      </c>
      <c r="M276" s="36">
        <v>392</v>
      </c>
      <c r="N276" s="36"/>
    </row>
  </sheetData>
  <sheetProtection algorithmName="SHA-512" hashValue="0ajmj+ZgxYNURIsDMKmBH7OBk80KzHwdZuumHQ9BT0l2YCSCKdUbO+VRzVrCqUgEeQzcg2Or2eVjzpVFf/3wag==" saltValue="Ec7CmYQMX+NJ++1kgCrRiA==" spinCount="100000" sheet="1" formatCells="0" formatColumns="0" formatRows="0" sort="0" autoFilter="0" pivotTables="0"/>
  <dataConsolidate/>
  <mergeCells count="25">
    <mergeCell ref="A3:A4"/>
    <mergeCell ref="B3:B4"/>
    <mergeCell ref="C3:C4"/>
    <mergeCell ref="D3:D4"/>
    <mergeCell ref="N3:N4"/>
    <mergeCell ref="E3:E4"/>
    <mergeCell ref="H3:M3"/>
    <mergeCell ref="CP3:CR3"/>
    <mergeCell ref="CO3:CO4"/>
    <mergeCell ref="CT3:CT4"/>
    <mergeCell ref="CU3:CU4"/>
    <mergeCell ref="CS3:CS4"/>
    <mergeCell ref="CB3:CN3"/>
    <mergeCell ref="O3:AA3"/>
    <mergeCell ref="AB3:AN3"/>
    <mergeCell ref="AO3:BA3"/>
    <mergeCell ref="BB3:BN3"/>
    <mergeCell ref="BO3:CA3"/>
    <mergeCell ref="CP7:CR7"/>
    <mergeCell ref="CQ8:CR8"/>
    <mergeCell ref="CQ9:CR9"/>
    <mergeCell ref="C8:D8"/>
    <mergeCell ref="C9:D9"/>
    <mergeCell ref="AP8:AQ8"/>
    <mergeCell ref="AP9:AQ9"/>
  </mergeCells>
  <dataValidations count="7">
    <dataValidation type="list" allowBlank="1" showInputMessage="1" showErrorMessage="1" sqref="H6 J6 L6 P6 AC6 AP6 BC6 BP6 CC6 CP6 AP8 CQ8">
      <formula1>$L$18:$L$276</formula1>
    </dataValidation>
    <dataValidation type="list" allowBlank="1" showInputMessage="1" showErrorMessage="1" sqref="CD6 BQ6 BD6 AQ6 AD6 Q6 CQ6">
      <formula1>$O$17:$O$30</formula1>
    </dataValidation>
    <dataValidation type="list" allowBlank="1" showInputMessage="1" showErrorMessage="1" sqref="U6 AU6 AH6 BU6 BH6 CH6">
      <formula1>$H$18:$H$23</formula1>
    </dataValidation>
    <dataValidation type="list" operator="greaterThan" allowBlank="1" showInputMessage="1" showErrorMessage="1" sqref="I6 K6 M6 R6 CR6">
      <formula1>$N$17:$N$139</formula1>
    </dataValidation>
    <dataValidation type="date" operator="greaterThanOrEqual" allowBlank="1" showInputMessage="1" showErrorMessage="1" errorTitle="невірна дата" sqref="N6">
      <formula1>10959</formula1>
    </dataValidation>
    <dataValidation type="list" allowBlank="1" showInputMessage="1" showErrorMessage="1" sqref="W6 AJ6 AW6 BJ6 BW6 CJ6">
      <formula1>$J$18:$J$32</formula1>
    </dataValidation>
    <dataValidation allowBlank="1" showInputMessage="1" showErrorMessage="1" promptTitle="Формат: +38 0XX XXX XX XX" sqref="CU6"/>
  </dataValidations>
  <pageMargins left="0.39370078740157483" right="0.39370078740157483" top="1.1811023622047245" bottom="0.51181102362204722" header="0.31496062992125984" footer="0.27559055118110237"/>
  <pageSetup paperSize="9" orientation="landscape" r:id="rId1"/>
  <headerFooter>
    <oddFooter>&amp;C(Таблиця 1) Сторінка &amp;P із &amp;N</oddFooter>
  </headerFooter>
  <colBreaks count="2" manualBreakCount="2">
    <brk id="20" max="9" man="1"/>
    <brk id="28" max="9" man="1"/>
  </colBreaks>
  <ignoredErrors>
    <ignoredError sqref="BA5:BN5 AA5:AN5" twoDigitTextYear="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довідники'!$O$4:$O$129</xm:f>
          </x14:formula1>
          <xm:sqref>AE6 AR6 BE6 BR6 CE6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3"/>
  <dimension ref="A1:BA17"/>
  <sheetViews>
    <sheetView showGridLines="0" zoomScale="85" zoomScaleNormal="85" zoomScaleSheetLayoutView="85" workbookViewId="0">
      <pane xSplit="1" ySplit="5" topLeftCell="B6" activePane="bottomRight" state="frozenSplit"/>
      <selection pane="topRight"/>
      <selection pane="bottomLeft"/>
      <selection pane="bottomRight" activeCell="B6" sqref="B6"/>
    </sheetView>
  </sheetViews>
  <sheetFormatPr defaultColWidth="0" defaultRowHeight="14.5" zeroHeight="1" x14ac:dyDescent="0.35"/>
  <cols>
    <col min="1" max="1" width="6" hidden="1" customWidth="1"/>
    <col min="2" max="2" width="12.81640625" customWidth="1"/>
    <col min="3" max="3" width="14.1796875" customWidth="1"/>
    <col min="4" max="4" width="11.81640625" customWidth="1"/>
    <col min="5" max="5" width="11.453125" customWidth="1"/>
    <col min="6" max="6" width="28.453125" customWidth="1"/>
    <col min="7" max="7" width="18.54296875" customWidth="1"/>
    <col min="8" max="8" width="14.1796875" customWidth="1"/>
    <col min="9" max="9" width="11.81640625" customWidth="1"/>
    <col min="10" max="10" width="11.453125" customWidth="1"/>
    <col min="11" max="11" width="28.453125" customWidth="1"/>
    <col min="12" max="12" width="18.54296875" customWidth="1"/>
    <col min="13" max="13" width="14.1796875" customWidth="1"/>
    <col min="14" max="14" width="11.81640625" customWidth="1"/>
    <col min="15" max="15" width="11.453125" customWidth="1"/>
    <col min="16" max="16" width="28.453125" customWidth="1"/>
    <col min="17" max="17" width="18.54296875" customWidth="1"/>
    <col min="18" max="18" width="14.1796875" customWidth="1"/>
    <col min="19" max="19" width="11.81640625" customWidth="1"/>
    <col min="20" max="20" width="11.453125" customWidth="1"/>
    <col min="21" max="21" width="28.453125" customWidth="1"/>
    <col min="22" max="22" width="18.54296875" customWidth="1"/>
    <col min="23" max="23" width="11.54296875" customWidth="1"/>
    <col min="24" max="24" width="11.81640625" customWidth="1"/>
    <col min="25" max="25" width="20.453125" customWidth="1"/>
    <col min="26" max="26" width="28.453125" customWidth="1"/>
    <col min="27" max="27" width="0" hidden="1" customWidth="1"/>
    <col min="28" max="53" width="0" style="6" hidden="1" customWidth="1"/>
    <col min="54" max="16384" width="8.54296875" style="6" hidden="1"/>
  </cols>
  <sheetData>
    <row r="1" spans="1:53" x14ac:dyDescent="0.35">
      <c r="A1" s="92"/>
      <c r="B1" s="10"/>
      <c r="C1" s="93"/>
      <c r="D1" s="93"/>
      <c r="E1" s="92"/>
      <c r="F1" s="92"/>
      <c r="AB1"/>
      <c r="AC1"/>
      <c r="AD1"/>
      <c r="AE1"/>
      <c r="AF1"/>
      <c r="AG1"/>
      <c r="AH1"/>
      <c r="AI1"/>
      <c r="AJ1"/>
      <c r="AK1"/>
      <c r="AL1"/>
      <c r="AM1"/>
      <c r="AN1"/>
      <c r="AO1"/>
      <c r="AP1"/>
      <c r="AQ1"/>
      <c r="AR1"/>
      <c r="AS1"/>
      <c r="AT1"/>
      <c r="AU1"/>
      <c r="AV1"/>
      <c r="AW1"/>
      <c r="AX1"/>
      <c r="AY1"/>
      <c r="AZ1"/>
      <c r="BA1"/>
    </row>
    <row r="2" spans="1:53" ht="15" thickBot="1" x14ac:dyDescent="0.4">
      <c r="A2" s="92"/>
      <c r="B2" s="283" t="str">
        <f>'Анкета (зміст)'!A21</f>
        <v>2. Інформація про документ, що посвідчує особу</v>
      </c>
      <c r="C2" s="7"/>
      <c r="D2" s="7"/>
      <c r="E2" s="8"/>
      <c r="F2" s="8"/>
      <c r="AB2"/>
      <c r="AC2"/>
      <c r="AD2"/>
      <c r="AE2"/>
      <c r="AF2"/>
      <c r="AG2"/>
      <c r="AH2"/>
      <c r="AI2"/>
      <c r="AJ2"/>
      <c r="AK2"/>
      <c r="AL2"/>
      <c r="AM2"/>
      <c r="AN2"/>
      <c r="AO2"/>
      <c r="AP2"/>
      <c r="AQ2"/>
      <c r="AR2"/>
      <c r="AS2"/>
      <c r="AT2"/>
      <c r="AU2"/>
      <c r="AV2"/>
      <c r="AW2"/>
      <c r="AX2"/>
      <c r="AY2"/>
      <c r="AZ2"/>
      <c r="BA2"/>
    </row>
    <row r="3" spans="1:53" ht="17.25" customHeight="1" thickTop="1" x14ac:dyDescent="0.35">
      <c r="A3" s="79" t="s">
        <v>125</v>
      </c>
      <c r="B3" s="504" t="s">
        <v>560</v>
      </c>
      <c r="C3" s="505"/>
      <c r="D3" s="505"/>
      <c r="E3" s="505"/>
      <c r="F3" s="506"/>
      <c r="G3" s="504" t="s">
        <v>561</v>
      </c>
      <c r="H3" s="505"/>
      <c r="I3" s="505"/>
      <c r="J3" s="505"/>
      <c r="K3" s="506"/>
      <c r="L3" s="504" t="s">
        <v>562</v>
      </c>
      <c r="M3" s="505"/>
      <c r="N3" s="505"/>
      <c r="O3" s="505"/>
      <c r="P3" s="506"/>
      <c r="Q3" s="504" t="s">
        <v>563</v>
      </c>
      <c r="R3" s="505"/>
      <c r="S3" s="505"/>
      <c r="T3" s="505"/>
      <c r="U3" s="506"/>
      <c r="V3" s="504" t="s">
        <v>564</v>
      </c>
      <c r="W3" s="505"/>
      <c r="X3" s="505"/>
      <c r="Y3" s="505"/>
      <c r="Z3" s="506"/>
      <c r="AA3" s="43"/>
      <c r="AB3"/>
      <c r="AC3"/>
      <c r="AD3"/>
      <c r="AE3"/>
      <c r="AF3"/>
      <c r="AG3"/>
      <c r="AH3"/>
      <c r="AI3"/>
      <c r="AJ3"/>
      <c r="AK3"/>
      <c r="AL3"/>
      <c r="AM3"/>
      <c r="AN3"/>
      <c r="AO3"/>
      <c r="AP3"/>
      <c r="AQ3"/>
      <c r="AR3"/>
      <c r="AS3"/>
      <c r="AT3"/>
      <c r="AU3"/>
      <c r="AV3"/>
      <c r="AW3"/>
      <c r="AX3"/>
      <c r="AY3"/>
      <c r="AZ3"/>
      <c r="BA3"/>
    </row>
    <row r="4" spans="1:53" ht="45.75" customHeight="1" x14ac:dyDescent="0.35">
      <c r="A4" s="79"/>
      <c r="B4" s="54" t="s">
        <v>161</v>
      </c>
      <c r="C4" s="81" t="s">
        <v>164</v>
      </c>
      <c r="D4" s="81" t="s">
        <v>165</v>
      </c>
      <c r="E4" s="78" t="s">
        <v>162</v>
      </c>
      <c r="F4" s="55" t="s">
        <v>163</v>
      </c>
      <c r="G4" s="54" t="s">
        <v>161</v>
      </c>
      <c r="H4" s="81" t="s">
        <v>164</v>
      </c>
      <c r="I4" s="81" t="s">
        <v>165</v>
      </c>
      <c r="J4" s="78" t="s">
        <v>162</v>
      </c>
      <c r="K4" s="55" t="s">
        <v>163</v>
      </c>
      <c r="L4" s="54" t="s">
        <v>161</v>
      </c>
      <c r="M4" s="81" t="s">
        <v>164</v>
      </c>
      <c r="N4" s="81" t="s">
        <v>165</v>
      </c>
      <c r="O4" s="78" t="s">
        <v>162</v>
      </c>
      <c r="P4" s="55" t="s">
        <v>163</v>
      </c>
      <c r="Q4" s="54" t="s">
        <v>161</v>
      </c>
      <c r="R4" s="81" t="s">
        <v>164</v>
      </c>
      <c r="S4" s="81" t="s">
        <v>165</v>
      </c>
      <c r="T4" s="78" t="s">
        <v>162</v>
      </c>
      <c r="U4" s="55" t="s">
        <v>163</v>
      </c>
      <c r="V4" s="54" t="s">
        <v>161</v>
      </c>
      <c r="W4" s="81" t="s">
        <v>164</v>
      </c>
      <c r="X4" s="81" t="s">
        <v>165</v>
      </c>
      <c r="Y4" s="78" t="s">
        <v>162</v>
      </c>
      <c r="Z4" s="55" t="s">
        <v>163</v>
      </c>
      <c r="AA4" s="43"/>
      <c r="AB4" s="94"/>
      <c r="AC4" s="94"/>
      <c r="AD4" s="94"/>
      <c r="AE4" s="94"/>
      <c r="AF4" s="94"/>
      <c r="AG4" s="94"/>
      <c r="AH4" s="94"/>
      <c r="AI4" s="94"/>
      <c r="AJ4" s="94"/>
      <c r="AK4" s="94"/>
      <c r="AL4" s="94"/>
      <c r="AM4" s="94"/>
      <c r="AN4" s="94"/>
      <c r="AO4" s="94"/>
      <c r="AP4" s="94"/>
      <c r="AQ4" s="94"/>
      <c r="AR4" s="94"/>
      <c r="AS4" s="94"/>
      <c r="AT4" s="94"/>
      <c r="AU4" s="94"/>
      <c r="AV4" s="94"/>
      <c r="AW4" s="94"/>
      <c r="AX4" s="94"/>
      <c r="AY4" s="94"/>
      <c r="AZ4" s="94"/>
    </row>
    <row r="5" spans="1:53" x14ac:dyDescent="0.35">
      <c r="A5" s="79">
        <v>1</v>
      </c>
      <c r="B5" s="54">
        <v>2</v>
      </c>
      <c r="C5" s="81" t="s">
        <v>149</v>
      </c>
      <c r="D5" s="81" t="s">
        <v>150</v>
      </c>
      <c r="E5" s="78">
        <v>4</v>
      </c>
      <c r="F5" s="55">
        <v>5</v>
      </c>
      <c r="G5" s="54">
        <v>2</v>
      </c>
      <c r="H5" s="81" t="s">
        <v>149</v>
      </c>
      <c r="I5" s="81" t="s">
        <v>150</v>
      </c>
      <c r="J5" s="78">
        <v>4</v>
      </c>
      <c r="K5" s="55">
        <v>5</v>
      </c>
      <c r="L5" s="54">
        <v>2</v>
      </c>
      <c r="M5" s="81" t="s">
        <v>149</v>
      </c>
      <c r="N5" s="81" t="s">
        <v>150</v>
      </c>
      <c r="O5" s="78">
        <v>4</v>
      </c>
      <c r="P5" s="55">
        <v>5</v>
      </c>
      <c r="Q5" s="54">
        <v>2</v>
      </c>
      <c r="R5" s="81" t="s">
        <v>149</v>
      </c>
      <c r="S5" s="81" t="s">
        <v>150</v>
      </c>
      <c r="T5" s="78">
        <v>4</v>
      </c>
      <c r="U5" s="55">
        <v>5</v>
      </c>
      <c r="V5" s="54">
        <v>2</v>
      </c>
      <c r="W5" s="81" t="s">
        <v>149</v>
      </c>
      <c r="X5" s="81" t="s">
        <v>150</v>
      </c>
      <c r="Y5" s="78">
        <v>4</v>
      </c>
      <c r="Z5" s="55">
        <v>5</v>
      </c>
      <c r="AA5" s="43"/>
      <c r="AB5" s="95" t="str">
        <f ca="1">IF(ISBLANK(INDIRECT("B4"))," ",(INDIRECT("B4")))</f>
        <v>Тип документа</v>
      </c>
      <c r="AC5" s="95" t="str">
        <f ca="1">IF(ISBLANK(INDIRECT("C4"))," ",(INDIRECT("C4")))</f>
        <v>Серія документа</v>
      </c>
      <c r="AD5" s="95" t="str">
        <f ca="1">IF(ISBLANK(INDIRECT("D4"))," ",(INDIRECT("D4")))</f>
        <v>Номер документа</v>
      </c>
      <c r="AE5" s="95" t="str">
        <f ca="1">IF(ISBLANK(INDIRECT("E4"))," ",(INDIRECT("E4")))</f>
        <v>Дата видачі</v>
      </c>
      <c r="AF5" s="95" t="str">
        <f ca="1">IF(ISBLANK(INDIRECT("F4"))," ",(INDIRECT("F4")))</f>
        <v>Орган видачі</v>
      </c>
      <c r="AG5" s="95" t="str">
        <f ca="1">IF(ISBLANK(INDIRECT("G4"))," ",(INDIRECT("G4")))</f>
        <v>Тип документа</v>
      </c>
      <c r="AH5" s="95" t="str">
        <f ca="1">IF(ISBLANK(INDIRECT("H4"))," ",(INDIRECT("H4")))</f>
        <v>Серія документа</v>
      </c>
      <c r="AI5" s="95" t="str">
        <f ca="1">IF(ISBLANK(INDIRECT("I4"))," ",(INDIRECT("I4")))</f>
        <v>Номер документа</v>
      </c>
      <c r="AJ5" s="95" t="str">
        <f ca="1">IF(ISBLANK(INDIRECT("J4"))," ",(INDIRECT("J4")))</f>
        <v>Дата видачі</v>
      </c>
      <c r="AK5" s="95" t="str">
        <f ca="1">IF(ISBLANK(INDIRECT("K4"))," ",(INDIRECT("K4")))</f>
        <v>Орган видачі</v>
      </c>
      <c r="AL5" s="95" t="str">
        <f ca="1">IF(ISBLANK(INDIRECT("L4"))," ",(INDIRECT("L4")))</f>
        <v>Тип документа</v>
      </c>
      <c r="AM5" s="95" t="str">
        <f ca="1">IF(ISBLANK(INDIRECT("M4"))," ",(INDIRECT("M4")))</f>
        <v>Серія документа</v>
      </c>
      <c r="AN5" s="95" t="str">
        <f ca="1">IF(ISBLANK(INDIRECT("N4"))," ",(INDIRECT("N4")))</f>
        <v>Номер документа</v>
      </c>
      <c r="AO5" s="95" t="str">
        <f ca="1">IF(ISBLANK(INDIRECT("O4"))," ",(INDIRECT("O4")))</f>
        <v>Дата видачі</v>
      </c>
      <c r="AP5" s="95" t="str">
        <f ca="1">IF(ISBLANK(INDIRECT("P4"))," ",(INDIRECT("P4")))</f>
        <v>Орган видачі</v>
      </c>
      <c r="AQ5" s="95" t="str">
        <f ca="1">IF(ISBLANK(INDIRECT("Q4"))," ",(INDIRECT("Q4")))</f>
        <v>Тип документа</v>
      </c>
      <c r="AR5" s="95" t="str">
        <f ca="1">IF(ISBLANK(INDIRECT("R4"))," ",(INDIRECT("R4")))</f>
        <v>Серія документа</v>
      </c>
      <c r="AS5" s="95" t="str">
        <f ca="1">IF(ISBLANK(INDIRECT("S4"))," ",(INDIRECT("S4")))</f>
        <v>Номер документа</v>
      </c>
      <c r="AT5" s="95" t="str">
        <f ca="1">IF(ISBLANK(INDIRECT("T4"))," ",(INDIRECT("T4")))</f>
        <v>Дата видачі</v>
      </c>
      <c r="AU5" s="95" t="str">
        <f ca="1">IF(ISBLANK(INDIRECT("U4"))," ",(INDIRECT("U4")))</f>
        <v>Орган видачі</v>
      </c>
      <c r="AV5" s="95" t="str">
        <f ca="1">IF(ISBLANK(INDIRECT("V4"))," ",(INDIRECT("V4")))</f>
        <v>Тип документа</v>
      </c>
      <c r="AW5" s="95" t="str">
        <f ca="1">IF(ISBLANK(INDIRECT("W4"))," ",(INDIRECT("W4")))</f>
        <v>Серія документа</v>
      </c>
      <c r="AX5" s="95" t="str">
        <f ca="1">IF(ISBLANK(INDIRECT("X4"))," ",(INDIRECT("X4")))</f>
        <v>Номер документа</v>
      </c>
      <c r="AY5" s="95" t="str">
        <f ca="1">IF(ISBLANK(INDIRECT("Y4"))," ",(INDIRECT("Y4")))</f>
        <v>Дата видачі</v>
      </c>
      <c r="AZ5" s="95" t="str">
        <f ca="1">IF(ISBLANK(INDIRECT("Z4"))," ",(INDIRECT("Z4")))</f>
        <v>Орган видачі</v>
      </c>
    </row>
    <row r="6" spans="1:53" ht="71.25" customHeight="1" thickBot="1" x14ac:dyDescent="0.4">
      <c r="A6" s="45"/>
      <c r="B6" s="49"/>
      <c r="C6" s="50"/>
      <c r="D6" s="50"/>
      <c r="E6" s="51"/>
      <c r="F6" s="52"/>
      <c r="G6" s="49"/>
      <c r="H6" s="50"/>
      <c r="I6" s="50"/>
      <c r="J6" s="51"/>
      <c r="K6" s="52"/>
      <c r="L6" s="49"/>
      <c r="M6" s="50"/>
      <c r="N6" s="50"/>
      <c r="O6" s="51"/>
      <c r="P6" s="52"/>
      <c r="Q6" s="49"/>
      <c r="R6" s="50"/>
      <c r="S6" s="50"/>
      <c r="T6" s="51"/>
      <c r="U6" s="52"/>
      <c r="V6" s="49"/>
      <c r="W6" s="50"/>
      <c r="X6" s="50"/>
      <c r="Y6" s="51"/>
      <c r="Z6" s="52"/>
      <c r="AA6" s="43"/>
      <c r="AB6" s="95">
        <f ca="1">IF(ISBLANK(INDIRECT("B5"))," ",(INDIRECT("B5")))</f>
        <v>2</v>
      </c>
      <c r="AC6" s="95" t="str">
        <f ca="1">IF(ISBLANK(INDIRECT("C5"))," ",(INDIRECT("C5")))</f>
        <v>3.1.</v>
      </c>
      <c r="AD6" s="95" t="str">
        <f ca="1">IF(ISBLANK(INDIRECT("D5"))," ",(INDIRECT("D5")))</f>
        <v>3.2.</v>
      </c>
      <c r="AE6" s="95">
        <f ca="1">IF(ISBLANK(INDIRECT("E5"))," ",(INDIRECT("E5")))</f>
        <v>4</v>
      </c>
      <c r="AF6" s="95">
        <f ca="1">IF(ISBLANK(INDIRECT("F5"))," ",(INDIRECT("F5")))</f>
        <v>5</v>
      </c>
      <c r="AG6" s="95">
        <f ca="1">IF(ISBLANK(INDIRECT("G5"))," ",(INDIRECT("G5")))</f>
        <v>2</v>
      </c>
      <c r="AH6" s="95" t="str">
        <f ca="1">IF(ISBLANK(INDIRECT("H5"))," ",(INDIRECT("H5")))</f>
        <v>3.1.</v>
      </c>
      <c r="AI6" s="95" t="str">
        <f ca="1">IF(ISBLANK(INDIRECT("I5"))," ",(INDIRECT("I5")))</f>
        <v>3.2.</v>
      </c>
      <c r="AJ6" s="95">
        <f ca="1">IF(ISBLANK(INDIRECT("J5"))," ",(INDIRECT("J5")))</f>
        <v>4</v>
      </c>
      <c r="AK6" s="95">
        <f ca="1">IF(ISBLANK(INDIRECT("K5"))," ",(INDIRECT("K5")))</f>
        <v>5</v>
      </c>
      <c r="AL6" s="95">
        <f ca="1">IF(ISBLANK(INDIRECT("L5"))," ",(INDIRECT("L5")))</f>
        <v>2</v>
      </c>
      <c r="AM6" s="95" t="str">
        <f ca="1">IF(ISBLANK(INDIRECT("M5"))," ",(INDIRECT("M5")))</f>
        <v>3.1.</v>
      </c>
      <c r="AN6" s="95" t="str">
        <f ca="1">IF(ISBLANK(INDIRECT("N5"))," ",(INDIRECT("N5")))</f>
        <v>3.2.</v>
      </c>
      <c r="AO6" s="95">
        <f ca="1">IF(ISBLANK(INDIRECT("O5"))," ",(INDIRECT("O5")))</f>
        <v>4</v>
      </c>
      <c r="AP6" s="95">
        <f ca="1">IF(ISBLANK(INDIRECT("P5"))," ",(INDIRECT("P5")))</f>
        <v>5</v>
      </c>
      <c r="AQ6" s="95">
        <f ca="1">IF(ISBLANK(INDIRECT("Q5"))," ",(INDIRECT("Q5")))</f>
        <v>2</v>
      </c>
      <c r="AR6" s="95" t="str">
        <f ca="1">IF(ISBLANK(INDIRECT("R5"))," ",(INDIRECT("R5")))</f>
        <v>3.1.</v>
      </c>
      <c r="AS6" s="95" t="str">
        <f ca="1">IF(ISBLANK(INDIRECT("S5"))," ",(INDIRECT("S5")))</f>
        <v>3.2.</v>
      </c>
      <c r="AT6" s="95">
        <f ca="1">IF(ISBLANK(INDIRECT("T5"))," ",(INDIRECT("T5")))</f>
        <v>4</v>
      </c>
      <c r="AU6" s="95">
        <f ca="1">IF(ISBLANK(INDIRECT("U5"))," ",(INDIRECT("U5")))</f>
        <v>5</v>
      </c>
      <c r="AV6" s="95">
        <f ca="1">IF(ISBLANK(INDIRECT("V5"))," ",(INDIRECT("V5")))</f>
        <v>2</v>
      </c>
      <c r="AW6" s="95" t="str">
        <f ca="1">IF(ISBLANK(INDIRECT("W5"))," ",(INDIRECT("W5")))</f>
        <v>3.1.</v>
      </c>
      <c r="AX6" s="95" t="str">
        <f ca="1">IF(ISBLANK(INDIRECT("X5"))," ",(INDIRECT("X5")))</f>
        <v>3.2.</v>
      </c>
      <c r="AY6" s="95">
        <f ca="1">IF(ISBLANK(INDIRECT("Y5"))," ",(INDIRECT("Y5")))</f>
        <v>4</v>
      </c>
      <c r="AZ6" s="95">
        <f ca="1">IF(ISBLANK(INDIRECT("Z5"))," ",(INDIRECT("Z5")))</f>
        <v>5</v>
      </c>
    </row>
    <row r="7" spans="1:53" ht="15" hidden="1" thickTop="1" x14ac:dyDescent="0.35">
      <c r="AB7" s="95" t="str">
        <f ca="1">IF(ISBLANK(INDIRECT("B6"))," ",(INDIRECT("B6")))</f>
        <v xml:space="preserve"> </v>
      </c>
      <c r="AC7" s="95" t="str">
        <f ca="1">IF(ISBLANK(INDIRECT("C6"))," ",(INDIRECT("C6")))</f>
        <v xml:space="preserve"> </v>
      </c>
      <c r="AD7" s="95" t="str">
        <f ca="1">IF(ISBLANK(INDIRECT("D6"))," ",(INDIRECT("D6")))</f>
        <v xml:space="preserve"> </v>
      </c>
      <c r="AE7" s="95" t="str">
        <f ca="1">IF(ISBLANK(INDIRECT("E6"))," ",(INDIRECT("E6")))</f>
        <v xml:space="preserve"> </v>
      </c>
      <c r="AF7" s="95" t="str">
        <f ca="1">IF(ISBLANK(INDIRECT("F6"))," ",(INDIRECT("F6")))</f>
        <v xml:space="preserve"> </v>
      </c>
      <c r="AG7" s="95" t="str">
        <f ca="1">IF(ISBLANK(INDIRECT("G6"))," ",(INDIRECT("G6")))</f>
        <v xml:space="preserve"> </v>
      </c>
      <c r="AH7" s="95" t="str">
        <f ca="1">IF(ISBLANK(INDIRECT("H6"))," ",(INDIRECT("H6")))</f>
        <v xml:space="preserve"> </v>
      </c>
      <c r="AI7" s="95" t="str">
        <f ca="1">IF(ISBLANK(INDIRECT("I6"))," ",(INDIRECT("I6")))</f>
        <v xml:space="preserve"> </v>
      </c>
      <c r="AJ7" s="95" t="str">
        <f ca="1">IF(ISBLANK(INDIRECT("J6"))," ",(INDIRECT("J6")))</f>
        <v xml:space="preserve"> </v>
      </c>
      <c r="AK7" s="95" t="str">
        <f ca="1">IF(ISBLANK(INDIRECT("K6"))," ",(INDIRECT("K6")))</f>
        <v xml:space="preserve"> </v>
      </c>
      <c r="AL7" s="95" t="str">
        <f ca="1">IF(ISBLANK(INDIRECT("L6"))," ",(INDIRECT("L6")))</f>
        <v xml:space="preserve"> </v>
      </c>
      <c r="AM7" s="95" t="str">
        <f ca="1">IF(ISBLANK(INDIRECT("M6"))," ",(INDIRECT("M6")))</f>
        <v xml:space="preserve"> </v>
      </c>
      <c r="AN7" s="95" t="str">
        <f ca="1">IF(ISBLANK(INDIRECT("N6"))," ",(INDIRECT("N6")))</f>
        <v xml:space="preserve"> </v>
      </c>
      <c r="AO7" s="95" t="str">
        <f ca="1">IF(ISBLANK(INDIRECT("O6"))," ",(INDIRECT("O6")))</f>
        <v xml:space="preserve"> </v>
      </c>
      <c r="AP7" s="95" t="str">
        <f ca="1">IF(ISBLANK(INDIRECT("P6"))," ",(INDIRECT("P6")))</f>
        <v xml:space="preserve"> </v>
      </c>
      <c r="AQ7" s="95" t="str">
        <f ca="1">IF(ISBLANK(INDIRECT("Q6"))," ",(INDIRECT("Q6")))</f>
        <v xml:space="preserve"> </v>
      </c>
      <c r="AR7" s="95" t="str">
        <f ca="1">IF(ISBLANK(INDIRECT("R6"))," ",(INDIRECT("R6")))</f>
        <v xml:space="preserve"> </v>
      </c>
      <c r="AS7" s="95" t="str">
        <f ca="1">IF(ISBLANK(INDIRECT("S6"))," ",(INDIRECT("S6")))</f>
        <v xml:space="preserve"> </v>
      </c>
      <c r="AT7" s="95" t="str">
        <f ca="1">IF(ISBLANK(INDIRECT("T6"))," ",(INDIRECT("T6")))</f>
        <v xml:space="preserve"> </v>
      </c>
      <c r="AU7" s="95" t="str">
        <f ca="1">IF(ISBLANK(INDIRECT("U6"))," ",(INDIRECT("U6")))</f>
        <v xml:space="preserve"> </v>
      </c>
      <c r="AV7" s="95" t="str">
        <f ca="1">IF(ISBLANK(INDIRECT("V6"))," ",(INDIRECT("V6")))</f>
        <v xml:space="preserve"> </v>
      </c>
      <c r="AW7" s="95" t="str">
        <f ca="1">IF(ISBLANK(INDIRECT("W6"))," ",(INDIRECT("W6")))</f>
        <v xml:space="preserve"> </v>
      </c>
      <c r="AX7" s="95" t="str">
        <f ca="1">IF(ISBLANK(INDIRECT("X6"))," ",(INDIRECT("X6")))</f>
        <v xml:space="preserve"> </v>
      </c>
      <c r="AY7" s="95" t="str">
        <f ca="1">IF(ISBLANK(INDIRECT("Y6"))," ",(INDIRECT("Y6")))</f>
        <v xml:space="preserve"> </v>
      </c>
      <c r="AZ7" s="95" t="str">
        <f ca="1">IF(ISBLANK(INDIRECT("Z6"))," ",(INDIRECT("Z6")))</f>
        <v xml:space="preserve"> </v>
      </c>
    </row>
    <row r="8" spans="1:53" hidden="1" x14ac:dyDescent="0.35">
      <c r="AB8"/>
      <c r="AC8"/>
      <c r="AD8"/>
      <c r="AE8"/>
      <c r="AF8"/>
      <c r="AG8"/>
      <c r="AH8"/>
      <c r="AI8"/>
      <c r="AJ8"/>
      <c r="AK8"/>
      <c r="AL8"/>
      <c r="AM8"/>
      <c r="AN8"/>
      <c r="AO8"/>
      <c r="AP8"/>
      <c r="AQ8"/>
      <c r="AR8"/>
      <c r="AS8"/>
      <c r="AT8"/>
      <c r="AU8"/>
      <c r="AV8"/>
      <c r="AW8"/>
      <c r="AX8"/>
      <c r="AY8"/>
      <c r="AZ8"/>
    </row>
    <row r="9" spans="1:53" hidden="1" x14ac:dyDescent="0.35">
      <c r="AB9"/>
      <c r="AC9"/>
      <c r="AD9"/>
      <c r="AE9"/>
      <c r="AF9"/>
      <c r="AG9"/>
      <c r="AH9"/>
      <c r="AI9"/>
      <c r="AJ9"/>
      <c r="AK9"/>
      <c r="AL9"/>
      <c r="AM9"/>
      <c r="AN9"/>
      <c r="AO9"/>
      <c r="AP9"/>
      <c r="AQ9"/>
      <c r="AR9"/>
      <c r="AS9"/>
      <c r="AT9"/>
      <c r="AU9"/>
      <c r="AV9"/>
      <c r="AW9"/>
      <c r="AX9"/>
      <c r="AY9"/>
      <c r="AZ9"/>
    </row>
    <row r="10" spans="1:53" ht="30.75" hidden="1" customHeight="1" x14ac:dyDescent="0.35"/>
    <row r="11" spans="1:53" ht="18.75" hidden="1" customHeight="1" x14ac:dyDescent="0.35"/>
    <row r="12" spans="1:53" ht="15" hidden="1" customHeight="1" x14ac:dyDescent="0.35"/>
    <row r="13" spans="1:53" hidden="1" x14ac:dyDescent="0.35"/>
    <row r="14" spans="1:53" ht="15.75" hidden="1" customHeight="1" x14ac:dyDescent="0.35"/>
    <row r="15" spans="1:53" ht="18.75" hidden="1" customHeight="1" x14ac:dyDescent="0.35"/>
    <row r="16" spans="1:53" ht="18.75" hidden="1" customHeight="1" x14ac:dyDescent="0.35"/>
    <row r="17" ht="18.75" hidden="1" customHeight="1" x14ac:dyDescent="0.35"/>
  </sheetData>
  <sheetProtection algorithmName="SHA-512" hashValue="U+v/mYJVQ0PltIdnFbvGNj5pq+u8IgTp7GHEAOqJh/mo+iT5nq5cf02NElAsKn6teZx0wjZWSllRfdtclTYpXQ==" saltValue="PvF0skjzgyguPhTFjgLPkQ==" spinCount="100000" sheet="1" formatCells="0" formatColumns="0" formatRows="0" sort="0" autoFilter="0" pivotTables="0"/>
  <mergeCells count="5">
    <mergeCell ref="B3:F3"/>
    <mergeCell ref="G3:K3"/>
    <mergeCell ref="L3:P3"/>
    <mergeCell ref="Q3:U3"/>
    <mergeCell ref="V3:Z3"/>
  </mergeCells>
  <dataValidations count="1">
    <dataValidation type="date" operator="greaterThanOrEqual" allowBlank="1" showInputMessage="1" showErrorMessage="1" sqref="E6 J6 O6 T6 Y6">
      <formula1>7306</formula1>
    </dataValidation>
  </dataValidations>
  <pageMargins left="0.39370078740157483" right="0.39370078740157483" top="1.1811023622047245" bottom="0.51181102362204722" header="0.31496062992125984" footer="0.27559055118110237"/>
  <pageSetup paperSize="9" orientation="landscape" r:id="rId1"/>
  <headerFooter>
    <oddFooter>&amp;C(Таблиця 2) Сторінка &amp;P із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'інші довідники'!$G$5:$G$262</xm:f>
          </x14:formula1>
          <xm:sqref>A3:A5</xm:sqref>
        </x14:dataValidation>
        <x14:dataValidation type="list" allowBlank="1" showInputMessage="1" showErrorMessage="1">
          <x14:formula1>
            <xm:f>'інші довідники'!$M$4:$M$13</xm:f>
          </x14:formula1>
          <xm:sqref>A6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Аркуш4"/>
  <dimension ref="A1:DJ280"/>
  <sheetViews>
    <sheetView showGridLines="0" zoomScale="85" zoomScaleNormal="85" zoomScaleSheetLayoutView="85" workbookViewId="0">
      <pane xSplit="1" ySplit="4" topLeftCell="B5" activePane="bottomRight" state="frozenSplit"/>
      <selection pane="topRight"/>
      <selection pane="bottomLeft"/>
      <selection pane="bottomRight" activeCell="B5" sqref="B5"/>
    </sheetView>
  </sheetViews>
  <sheetFormatPr defaultColWidth="0" defaultRowHeight="34.5" customHeight="1" zeroHeight="1" x14ac:dyDescent="0.35"/>
  <cols>
    <col min="1" max="1" width="3.81640625" customWidth="1"/>
    <col min="2" max="2" width="68.453125" customWidth="1"/>
    <col min="3" max="3" width="31.81640625" customWidth="1"/>
    <col min="4" max="4" width="25.54296875" customWidth="1"/>
    <col min="5" max="5" width="39.54296875" customWidth="1"/>
    <col min="6" max="6" width="28.54296875" customWidth="1"/>
    <col min="7" max="7" width="20.453125" customWidth="1"/>
    <col min="8" max="114" width="9.54296875" hidden="1" customWidth="1"/>
    <col min="115" max="16384" width="9.1796875" hidden="1"/>
  </cols>
  <sheetData>
    <row r="1" spans="1:33" ht="14.5" x14ac:dyDescent="0.35">
      <c r="A1" s="96"/>
      <c r="C1" s="96"/>
      <c r="D1" s="96"/>
      <c r="E1" s="96"/>
      <c r="F1" s="44"/>
    </row>
    <row r="2" spans="1:33" ht="14.5" x14ac:dyDescent="0.35">
      <c r="A2" s="92"/>
      <c r="B2" s="507" t="str">
        <f>'Анкета (зміст)'!A22</f>
        <v>3. Інформація про вищу освіту</v>
      </c>
      <c r="C2" s="508"/>
      <c r="D2" s="508"/>
      <c r="E2" s="92"/>
      <c r="F2" s="92"/>
    </row>
    <row r="3" spans="1:33" ht="42.75" customHeight="1" x14ac:dyDescent="0.35">
      <c r="A3" s="78" t="s">
        <v>125</v>
      </c>
      <c r="B3" s="78" t="s">
        <v>170</v>
      </c>
      <c r="C3" s="78" t="s">
        <v>169</v>
      </c>
      <c r="D3" s="78" t="s">
        <v>166</v>
      </c>
      <c r="E3" s="78" t="s">
        <v>167</v>
      </c>
      <c r="F3" s="78" t="s">
        <v>168</v>
      </c>
      <c r="G3" s="189" t="s">
        <v>810</v>
      </c>
    </row>
    <row r="4" spans="1:33" ht="14.5" x14ac:dyDescent="0.35">
      <c r="A4" s="78">
        <v>1</v>
      </c>
      <c r="B4" s="78" t="s">
        <v>127</v>
      </c>
      <c r="C4" s="78" t="s">
        <v>128</v>
      </c>
      <c r="D4" s="78">
        <v>3</v>
      </c>
      <c r="E4" s="78">
        <v>4</v>
      </c>
      <c r="F4" s="78">
        <v>5</v>
      </c>
      <c r="G4" s="189">
        <v>6</v>
      </c>
      <c r="AB4" s="100" t="str">
        <f ca="1">IF(ISBLANK(INDIRECT("B4"))," ",(INDIRECT("B4")))</f>
        <v>2.1.</v>
      </c>
      <c r="AC4" s="100" t="str">
        <f ca="1">IF(ISBLANK(INDIRECT("C4"))," ",(INDIRECT("C4")))</f>
        <v>2.2.</v>
      </c>
      <c r="AD4" s="100">
        <f ca="1">IF(ISBLANK(INDIRECT("D4"))," ",(INDIRECT("D4")))</f>
        <v>3</v>
      </c>
      <c r="AE4" s="100">
        <f ca="1">IF(ISBLANK(INDIRECT("E4"))," ",(INDIRECT("E4")))</f>
        <v>4</v>
      </c>
      <c r="AF4" s="100">
        <f ca="1">IF(ISBLANK(INDIRECT("F4"))," ",(INDIRECT("F4")))</f>
        <v>5</v>
      </c>
    </row>
    <row r="5" spans="1:33" ht="31.5" customHeight="1" x14ac:dyDescent="0.35">
      <c r="A5" s="5">
        <v>1</v>
      </c>
      <c r="B5" s="97"/>
      <c r="C5" s="97"/>
      <c r="D5" s="98"/>
      <c r="E5" s="97"/>
      <c r="F5" s="97"/>
      <c r="G5" s="97"/>
      <c r="AB5" s="192" t="str">
        <f ca="1">IF(ISBLANK(INDIRECT("B5"))," ",(INDIRECT("B5")))</f>
        <v xml:space="preserve"> </v>
      </c>
      <c r="AC5" s="192" t="str">
        <f ca="1">IF(ISBLANK(INDIRECT("C5"))," ",(INDIRECT("C5")))</f>
        <v xml:space="preserve"> </v>
      </c>
      <c r="AD5" s="192" t="str">
        <f ca="1">IF(ISBLANK(INDIRECT("D5"))," ",(INDIRECT("D5")))</f>
        <v xml:space="preserve"> </v>
      </c>
      <c r="AE5" s="192" t="str">
        <f ca="1">IF(ISBLANK(INDIRECT("E5"))," ",(INDIRECT("E5")))</f>
        <v xml:space="preserve"> </v>
      </c>
      <c r="AF5" s="192" t="str">
        <f ca="1">IF(ISBLANK(INDIRECT("F5"))," ",(INDIRECT("F5")))</f>
        <v xml:space="preserve"> </v>
      </c>
      <c r="AG5" s="192" t="str">
        <f ca="1">IF(ISBLANK(INDIRECT("G5"))," ",(INDIRECT("G5")))</f>
        <v xml:space="preserve"> </v>
      </c>
    </row>
    <row r="6" spans="1:33" ht="31.5" customHeight="1" x14ac:dyDescent="0.35">
      <c r="A6" s="5">
        <v>2</v>
      </c>
      <c r="B6" s="97"/>
      <c r="C6" s="97"/>
      <c r="D6" s="98"/>
      <c r="E6" s="97"/>
      <c r="F6" s="97"/>
      <c r="G6" s="97"/>
      <c r="AB6" s="100" t="str">
        <f ca="1">IF(ISBLANK(INDIRECT("B6"))," ",(INDIRECT("B6")))</f>
        <v xml:space="preserve"> </v>
      </c>
      <c r="AC6" s="100" t="str">
        <f ca="1">IF(ISBLANK(INDIRECT("C6"))," ",(INDIRECT("C6")))</f>
        <v xml:space="preserve"> </v>
      </c>
      <c r="AD6" s="100" t="str">
        <f ca="1">IF(ISBLANK(INDIRECT("D6"))," ",(INDIRECT("D6")))</f>
        <v xml:space="preserve"> </v>
      </c>
      <c r="AE6" s="100" t="str">
        <f ca="1">IF(ISBLANK(INDIRECT("E6"))," ",(INDIRECT("E6")))</f>
        <v xml:space="preserve"> </v>
      </c>
      <c r="AF6" s="100" t="str">
        <f ca="1">IF(ISBLANK(INDIRECT("F6"))," ",(INDIRECT("F6")))</f>
        <v xml:space="preserve"> </v>
      </c>
      <c r="AG6" s="100" t="str">
        <f ca="1">IF(ISBLANK(INDIRECT("G6"))," ",(INDIRECT("G6")))</f>
        <v xml:space="preserve"> </v>
      </c>
    </row>
    <row r="7" spans="1:33" ht="31.5" customHeight="1" x14ac:dyDescent="0.35">
      <c r="A7" s="5">
        <v>3</v>
      </c>
      <c r="B7" s="97"/>
      <c r="C7" s="97"/>
      <c r="D7" s="98"/>
      <c r="E7" s="97"/>
      <c r="F7" s="97"/>
      <c r="G7" s="97"/>
      <c r="AB7" s="100" t="str">
        <f ca="1">IF(ISBLANK(INDIRECT("B7"))," ",(INDIRECT("B7")))</f>
        <v xml:space="preserve"> </v>
      </c>
      <c r="AC7" s="100" t="str">
        <f ca="1">IF(ISBLANK(INDIRECT("C7"))," ",(INDIRECT("C7")))</f>
        <v xml:space="preserve"> </v>
      </c>
      <c r="AD7" s="100" t="str">
        <f ca="1">IF(ISBLANK(INDIRECT("D7"))," ",(INDIRECT("D7")))</f>
        <v xml:space="preserve"> </v>
      </c>
      <c r="AE7" s="100" t="str">
        <f ca="1">IF(ISBLANK(INDIRECT("E7"))," ",(INDIRECT("E7")))</f>
        <v xml:space="preserve"> </v>
      </c>
      <c r="AF7" s="100" t="str">
        <f ca="1">IF(ISBLANK(INDIRECT("F7"))," ",(INDIRECT("F7")))</f>
        <v xml:space="preserve"> </v>
      </c>
      <c r="AG7" s="100" t="str">
        <f ca="1">IF(ISBLANK(INDIRECT("G7"))," ",(INDIRECT("G7")))</f>
        <v xml:space="preserve"> </v>
      </c>
    </row>
    <row r="8" spans="1:33" ht="31.5" customHeight="1" x14ac:dyDescent="0.35">
      <c r="A8" s="5">
        <v>4</v>
      </c>
      <c r="B8" s="97"/>
      <c r="C8" s="97"/>
      <c r="D8" s="98"/>
      <c r="E8" s="97"/>
      <c r="F8" s="97"/>
      <c r="G8" s="97"/>
      <c r="AB8" s="100" t="str">
        <f ca="1">IF(ISBLANK(INDIRECT("B8"))," ",(INDIRECT("B8")))</f>
        <v xml:space="preserve"> </v>
      </c>
      <c r="AC8" s="100" t="str">
        <f ca="1">IF(ISBLANK(INDIRECT("C8"))," ",(INDIRECT("C8")))</f>
        <v xml:space="preserve"> </v>
      </c>
      <c r="AD8" s="100" t="str">
        <f ca="1">IF(ISBLANK(INDIRECT("D8"))," ",(INDIRECT("D8")))</f>
        <v xml:space="preserve"> </v>
      </c>
      <c r="AE8" s="100" t="str">
        <f ca="1">IF(ISBLANK(INDIRECT("E8"))," ",(INDIRECT("E8")))</f>
        <v xml:space="preserve"> </v>
      </c>
      <c r="AF8" s="100" t="str">
        <f ca="1">IF(ISBLANK(INDIRECT("F8"))," ",(INDIRECT("F8")))</f>
        <v xml:space="preserve"> </v>
      </c>
      <c r="AG8" s="100" t="str">
        <f ca="1">IF(ISBLANK(INDIRECT("G8"))," ",(INDIRECT("G8")))</f>
        <v xml:space="preserve"> </v>
      </c>
    </row>
    <row r="9" spans="1:33" ht="31.5" customHeight="1" x14ac:dyDescent="0.35">
      <c r="A9" s="5">
        <v>5</v>
      </c>
      <c r="B9" s="97"/>
      <c r="C9" s="97"/>
      <c r="D9" s="98"/>
      <c r="E9" s="97"/>
      <c r="F9" s="97"/>
      <c r="G9" s="97"/>
      <c r="AB9" s="100" t="str">
        <f ca="1">IF(ISBLANK(INDIRECT("B9"))," ",(INDIRECT("B9")))</f>
        <v xml:space="preserve"> </v>
      </c>
      <c r="AC9" s="100" t="str">
        <f ca="1">IF(ISBLANK(INDIRECT("C9"))," ",(INDIRECT("C9")))</f>
        <v xml:space="preserve"> </v>
      </c>
      <c r="AD9" s="100" t="str">
        <f ca="1">IF(ISBLANK(INDIRECT("D9"))," ",(INDIRECT("D9")))</f>
        <v xml:space="preserve"> </v>
      </c>
      <c r="AE9" s="100" t="str">
        <f ca="1">IF(ISBLANK(INDIRECT("E9"))," ",(INDIRECT("E9")))</f>
        <v xml:space="preserve"> </v>
      </c>
      <c r="AF9" s="100" t="str">
        <f ca="1">IF(ISBLANK(INDIRECT("F9"))," ",(INDIRECT("F9")))</f>
        <v xml:space="preserve"> </v>
      </c>
      <c r="AG9" s="100" t="str">
        <f ca="1">IF(ISBLANK(INDIRECT("G9"))," ",(INDIRECT("G9")))</f>
        <v xml:space="preserve"> </v>
      </c>
    </row>
    <row r="10" spans="1:33" ht="31.5" customHeight="1" x14ac:dyDescent="0.35">
      <c r="A10" s="5">
        <v>6</v>
      </c>
      <c r="B10" s="97"/>
      <c r="C10" s="97"/>
      <c r="D10" s="98"/>
      <c r="E10" s="97"/>
      <c r="F10" s="97"/>
      <c r="G10" s="97"/>
      <c r="AB10" s="100" t="str">
        <f ca="1">IF(ISBLANK(INDIRECT("B10"))," ",(INDIRECT("B10")))</f>
        <v xml:space="preserve"> </v>
      </c>
      <c r="AC10" s="100" t="str">
        <f ca="1">IF(ISBLANK(INDIRECT("C10"))," ",(INDIRECT("C10")))</f>
        <v xml:space="preserve"> </v>
      </c>
      <c r="AD10" s="100" t="str">
        <f ca="1">IF(ISBLANK(INDIRECT("D10"))," ",(INDIRECT("D10")))</f>
        <v xml:space="preserve"> </v>
      </c>
      <c r="AE10" s="100" t="str">
        <f ca="1">IF(ISBLANK(INDIRECT("E10"))," ",(INDIRECT("E10")))</f>
        <v xml:space="preserve"> </v>
      </c>
      <c r="AF10" s="100" t="str">
        <f ca="1">IF(ISBLANK(INDIRECT("F10"))," ",(INDIRECT("F10")))</f>
        <v xml:space="preserve"> </v>
      </c>
      <c r="AG10" s="100" t="str">
        <f ca="1">IF(ISBLANK(INDIRECT("G10"))," ",(INDIRECT("G10")))</f>
        <v xml:space="preserve"> </v>
      </c>
    </row>
    <row r="11" spans="1:33" ht="31.5" customHeight="1" x14ac:dyDescent="0.35">
      <c r="A11" s="5">
        <v>7</v>
      </c>
      <c r="B11" s="97"/>
      <c r="C11" s="97"/>
      <c r="D11" s="98"/>
      <c r="E11" s="97"/>
      <c r="F11" s="97"/>
      <c r="G11" s="97"/>
      <c r="AB11" s="100" t="str">
        <f ca="1">IF(ISBLANK(INDIRECT("B11"))," ",(INDIRECT("B11")))</f>
        <v xml:space="preserve"> </v>
      </c>
      <c r="AC11" s="100" t="str">
        <f ca="1">IF(ISBLANK(INDIRECT("C11"))," ",(INDIRECT("C11")))</f>
        <v xml:space="preserve"> </v>
      </c>
      <c r="AD11" s="100" t="str">
        <f ca="1">IF(ISBLANK(INDIRECT("D11"))," ",(INDIRECT("D11")))</f>
        <v xml:space="preserve"> </v>
      </c>
      <c r="AE11" s="100" t="str">
        <f ca="1">IF(ISBLANK(INDIRECT("E11"))," ",(INDIRECT("E11")))</f>
        <v xml:space="preserve"> </v>
      </c>
      <c r="AF11" s="100" t="str">
        <f ca="1">IF(ISBLANK(INDIRECT("F11"))," ",(INDIRECT("F11")))</f>
        <v xml:space="preserve"> </v>
      </c>
      <c r="AG11" s="100" t="str">
        <f ca="1">IF(ISBLANK(INDIRECT("G11"))," ",(INDIRECT("G11")))</f>
        <v xml:space="preserve"> </v>
      </c>
    </row>
    <row r="12" spans="1:33" ht="31.5" customHeight="1" x14ac:dyDescent="0.35">
      <c r="A12" s="5">
        <v>8</v>
      </c>
      <c r="B12" s="97"/>
      <c r="C12" s="97"/>
      <c r="D12" s="98"/>
      <c r="E12" s="97"/>
      <c r="F12" s="97"/>
      <c r="G12" s="97"/>
      <c r="AB12" s="100" t="str">
        <f ca="1">IF(ISBLANK(INDIRECT("B12"))," ",(INDIRECT("B12")))</f>
        <v xml:space="preserve"> </v>
      </c>
      <c r="AC12" s="100" t="str">
        <f ca="1">IF(ISBLANK(INDIRECT("C12"))," ",(INDIRECT("C12")))</f>
        <v xml:space="preserve"> </v>
      </c>
      <c r="AD12" s="100" t="str">
        <f ca="1">IF(ISBLANK(INDIRECT("D12"))," ",(INDIRECT("D12")))</f>
        <v xml:space="preserve"> </v>
      </c>
      <c r="AE12" s="100" t="str">
        <f ca="1">IF(ISBLANK(INDIRECT("E12"))," ",(INDIRECT("E12")))</f>
        <v xml:space="preserve"> </v>
      </c>
      <c r="AF12" s="100" t="str">
        <f ca="1">IF(ISBLANK(INDIRECT("F12"))," ",(INDIRECT("F12")))</f>
        <v xml:space="preserve"> </v>
      </c>
      <c r="AG12" s="100" t="str">
        <f ca="1">IF(ISBLANK(INDIRECT("G12"))," ",(INDIRECT("G12")))</f>
        <v xml:space="preserve"> </v>
      </c>
    </row>
    <row r="13" spans="1:33" ht="31.5" customHeight="1" x14ac:dyDescent="0.35">
      <c r="A13" s="5">
        <v>9</v>
      </c>
      <c r="B13" s="97"/>
      <c r="C13" s="97"/>
      <c r="D13" s="98"/>
      <c r="E13" s="97"/>
      <c r="F13" s="97"/>
      <c r="G13" s="97"/>
      <c r="AB13" s="100" t="str">
        <f ca="1">IF(ISBLANK(INDIRECT("B13"))," ",(INDIRECT("B13")))</f>
        <v xml:space="preserve"> </v>
      </c>
      <c r="AC13" s="100" t="str">
        <f ca="1">IF(ISBLANK(INDIRECT("C13"))," ",(INDIRECT("C13")))</f>
        <v xml:space="preserve"> </v>
      </c>
      <c r="AD13" s="100" t="str">
        <f ca="1">IF(ISBLANK(INDIRECT("D13"))," ",(INDIRECT("D13")))</f>
        <v xml:space="preserve"> </v>
      </c>
      <c r="AE13" s="100" t="str">
        <f ca="1">IF(ISBLANK(INDIRECT("E13"))," ",(INDIRECT("E13")))</f>
        <v xml:space="preserve"> </v>
      </c>
      <c r="AF13" s="100" t="str">
        <f ca="1">IF(ISBLANK(INDIRECT("F13"))," ",(INDIRECT("F13")))</f>
        <v xml:space="preserve"> </v>
      </c>
      <c r="AG13" s="100" t="str">
        <f ca="1">IF(ISBLANK(INDIRECT("G13"))," ",(INDIRECT("G13")))</f>
        <v xml:space="preserve"> </v>
      </c>
    </row>
    <row r="14" spans="1:33" ht="31.5" customHeight="1" x14ac:dyDescent="0.35">
      <c r="A14" s="5">
        <v>10</v>
      </c>
      <c r="B14" s="97"/>
      <c r="C14" s="97"/>
      <c r="D14" s="98"/>
      <c r="E14" s="97"/>
      <c r="F14" s="97"/>
      <c r="G14" s="97"/>
      <c r="AB14" s="100" t="str">
        <f ca="1">IF(ISBLANK(INDIRECT("B14"))," ",(INDIRECT("B14")))</f>
        <v xml:space="preserve"> </v>
      </c>
      <c r="AC14" s="100" t="str">
        <f ca="1">IF(ISBLANK(INDIRECT("C14"))," ",(INDIRECT("C14")))</f>
        <v xml:space="preserve"> </v>
      </c>
      <c r="AD14" s="100" t="str">
        <f ca="1">IF(ISBLANK(INDIRECT("D14"))," ",(INDIRECT("D14")))</f>
        <v xml:space="preserve"> </v>
      </c>
      <c r="AE14" s="100" t="str">
        <f ca="1">IF(ISBLANK(INDIRECT("E14"))," ",(INDIRECT("E14")))</f>
        <v xml:space="preserve"> </v>
      </c>
      <c r="AF14" s="100" t="str">
        <f ca="1">IF(ISBLANK(INDIRECT("F14"))," ",(INDIRECT("F14")))</f>
        <v xml:space="preserve"> </v>
      </c>
      <c r="AG14" s="100" t="str">
        <f ca="1">IF(ISBLANK(INDIRECT("G14"))," ",(INDIRECT("G14")))</f>
        <v xml:space="preserve"> </v>
      </c>
    </row>
    <row r="15" spans="1:33" ht="34.5" hidden="1" customHeight="1" x14ac:dyDescent="0.35"/>
    <row r="16" spans="1:33" ht="34.5" hidden="1" customHeight="1" x14ac:dyDescent="0.35"/>
    <row r="17" spans="2:3" ht="34.5" hidden="1" customHeight="1" x14ac:dyDescent="0.35"/>
    <row r="18" spans="2:3" ht="34.5" hidden="1" customHeight="1" x14ac:dyDescent="0.35"/>
    <row r="19" spans="2:3" ht="34.5" hidden="1" customHeight="1" x14ac:dyDescent="0.35"/>
    <row r="20" spans="2:3" ht="34.5" hidden="1" customHeight="1" x14ac:dyDescent="0.35"/>
    <row r="21" spans="2:3" ht="34.5" hidden="1" customHeight="1" x14ac:dyDescent="0.35"/>
    <row r="22" spans="2:3" ht="34.5" hidden="1" customHeight="1" x14ac:dyDescent="0.35">
      <c r="B22" t="s">
        <v>618</v>
      </c>
      <c r="C22" s="154" t="s">
        <v>82</v>
      </c>
    </row>
    <row r="23" spans="2:3" ht="34.5" hidden="1" customHeight="1" x14ac:dyDescent="0.35">
      <c r="B23" s="154" t="s">
        <v>82</v>
      </c>
      <c r="C23" s="154">
        <v>1910</v>
      </c>
    </row>
    <row r="24" spans="2:3" ht="34.5" hidden="1" customHeight="1" x14ac:dyDescent="0.35">
      <c r="B24" s="154" t="s">
        <v>626</v>
      </c>
      <c r="C24" s="154">
        <v>1911</v>
      </c>
    </row>
    <row r="25" spans="2:3" ht="34.5" hidden="1" customHeight="1" x14ac:dyDescent="0.35">
      <c r="B25" s="154" t="s">
        <v>624</v>
      </c>
      <c r="C25" s="154">
        <v>1912</v>
      </c>
    </row>
    <row r="26" spans="2:3" ht="34.5" hidden="1" customHeight="1" x14ac:dyDescent="0.35">
      <c r="B26" s="154" t="s">
        <v>22</v>
      </c>
      <c r="C26" s="154">
        <v>1913</v>
      </c>
    </row>
    <row r="27" spans="2:3" ht="34.5" hidden="1" customHeight="1" x14ac:dyDescent="0.35">
      <c r="B27" s="154" t="s">
        <v>957</v>
      </c>
      <c r="C27" s="154">
        <v>1914</v>
      </c>
    </row>
    <row r="28" spans="2:3" ht="34.5" hidden="1" customHeight="1" x14ac:dyDescent="0.35">
      <c r="B28" s="154" t="s">
        <v>633</v>
      </c>
      <c r="C28" s="154">
        <v>1915</v>
      </c>
    </row>
    <row r="29" spans="2:3" ht="34.5" hidden="1" customHeight="1" x14ac:dyDescent="0.35">
      <c r="B29" s="154" t="s">
        <v>23</v>
      </c>
      <c r="C29" s="154">
        <v>1916</v>
      </c>
    </row>
    <row r="30" spans="2:3" ht="34.5" hidden="1" customHeight="1" x14ac:dyDescent="0.35">
      <c r="B30" s="154" t="s">
        <v>217</v>
      </c>
      <c r="C30" s="154">
        <v>1917</v>
      </c>
    </row>
    <row r="31" spans="2:3" ht="34.5" hidden="1" customHeight="1" x14ac:dyDescent="0.35">
      <c r="B31" s="154" t="s">
        <v>638</v>
      </c>
      <c r="C31" s="154">
        <v>1918</v>
      </c>
    </row>
    <row r="32" spans="2:3" ht="34.5" hidden="1" customHeight="1" x14ac:dyDescent="0.35">
      <c r="B32" s="154" t="s">
        <v>24</v>
      </c>
      <c r="C32" s="154">
        <v>1919</v>
      </c>
    </row>
    <row r="33" spans="2:3" ht="34.5" hidden="1" customHeight="1" x14ac:dyDescent="0.35">
      <c r="B33" s="154" t="s">
        <v>25</v>
      </c>
      <c r="C33" s="154">
        <v>1920</v>
      </c>
    </row>
    <row r="34" spans="2:3" ht="34.5" hidden="1" customHeight="1" x14ac:dyDescent="0.35">
      <c r="B34" s="154" t="s">
        <v>958</v>
      </c>
      <c r="C34" s="154">
        <v>1921</v>
      </c>
    </row>
    <row r="35" spans="2:3" ht="34.5" hidden="1" customHeight="1" x14ac:dyDescent="0.35">
      <c r="B35" s="154" t="s">
        <v>223</v>
      </c>
      <c r="C35" s="154">
        <v>1922</v>
      </c>
    </row>
    <row r="36" spans="2:3" ht="34.5" hidden="1" customHeight="1" x14ac:dyDescent="0.35">
      <c r="B36" s="154" t="s">
        <v>26</v>
      </c>
      <c r="C36" s="154">
        <v>1923</v>
      </c>
    </row>
    <row r="37" spans="2:3" ht="34.5" hidden="1" customHeight="1" x14ac:dyDescent="0.35">
      <c r="B37" s="154" t="s">
        <v>27</v>
      </c>
      <c r="C37" s="154">
        <v>1924</v>
      </c>
    </row>
    <row r="38" spans="2:3" ht="34.5" hidden="1" customHeight="1" x14ac:dyDescent="0.35">
      <c r="B38" s="154" t="s">
        <v>959</v>
      </c>
      <c r="C38" s="154">
        <v>1925</v>
      </c>
    </row>
    <row r="39" spans="2:3" ht="34.5" hidden="1" customHeight="1" x14ac:dyDescent="0.35">
      <c r="B39" s="154" t="s">
        <v>960</v>
      </c>
      <c r="C39" s="154">
        <v>1926</v>
      </c>
    </row>
    <row r="40" spans="2:3" ht="34.5" hidden="1" customHeight="1" x14ac:dyDescent="0.35">
      <c r="B40" s="154" t="s">
        <v>28</v>
      </c>
      <c r="C40" s="154">
        <v>1927</v>
      </c>
    </row>
    <row r="41" spans="2:3" ht="34.5" hidden="1" customHeight="1" x14ac:dyDescent="0.35">
      <c r="B41" s="154" t="s">
        <v>29</v>
      </c>
      <c r="C41" s="154">
        <v>1928</v>
      </c>
    </row>
    <row r="42" spans="2:3" ht="34.5" hidden="1" customHeight="1" x14ac:dyDescent="0.35">
      <c r="B42" s="154" t="s">
        <v>961</v>
      </c>
      <c r="C42" s="154">
        <v>1929</v>
      </c>
    </row>
    <row r="43" spans="2:3" ht="34.5" hidden="1" customHeight="1" x14ac:dyDescent="0.35">
      <c r="B43" s="154" t="s">
        <v>658</v>
      </c>
      <c r="C43" s="154">
        <v>1930</v>
      </c>
    </row>
    <row r="44" spans="2:3" ht="34.5" hidden="1" customHeight="1" x14ac:dyDescent="0.35">
      <c r="B44" s="154" t="s">
        <v>660</v>
      </c>
      <c r="C44" s="154">
        <v>1931</v>
      </c>
    </row>
    <row r="45" spans="2:3" ht="34.5" hidden="1" customHeight="1" x14ac:dyDescent="0.35">
      <c r="B45" s="154" t="s">
        <v>662</v>
      </c>
      <c r="C45" s="154">
        <v>1932</v>
      </c>
    </row>
    <row r="46" spans="2:3" ht="34.5" hidden="1" customHeight="1" x14ac:dyDescent="0.35">
      <c r="B46" s="154" t="s">
        <v>962</v>
      </c>
      <c r="C46" s="154">
        <v>1933</v>
      </c>
    </row>
    <row r="47" spans="2:3" ht="34.5" hidden="1" customHeight="1" x14ac:dyDescent="0.35">
      <c r="B47" s="154" t="s">
        <v>651</v>
      </c>
      <c r="C47" s="154">
        <v>1934</v>
      </c>
    </row>
    <row r="48" spans="2:3" ht="34.5" hidden="1" customHeight="1" x14ac:dyDescent="0.35">
      <c r="B48" s="154" t="s">
        <v>665</v>
      </c>
      <c r="C48" s="154">
        <v>1935</v>
      </c>
    </row>
    <row r="49" spans="2:3" ht="34.5" hidden="1" customHeight="1" x14ac:dyDescent="0.35">
      <c r="B49" s="154" t="s">
        <v>963</v>
      </c>
      <c r="C49" s="154">
        <v>1936</v>
      </c>
    </row>
    <row r="50" spans="2:3" ht="34.5" hidden="1" customHeight="1" x14ac:dyDescent="0.35">
      <c r="B50" s="154" t="s">
        <v>964</v>
      </c>
      <c r="C50" s="154">
        <v>1937</v>
      </c>
    </row>
    <row r="51" spans="2:3" ht="34.5" hidden="1" customHeight="1" x14ac:dyDescent="0.35">
      <c r="B51" s="154" t="s">
        <v>668</v>
      </c>
      <c r="C51" s="154">
        <v>1938</v>
      </c>
    </row>
    <row r="52" spans="2:3" ht="34.5" hidden="1" customHeight="1" x14ac:dyDescent="0.35">
      <c r="B52" s="154" t="s">
        <v>30</v>
      </c>
      <c r="C52" s="154">
        <v>1939</v>
      </c>
    </row>
    <row r="53" spans="2:3" ht="34.5" hidden="1" customHeight="1" x14ac:dyDescent="0.35">
      <c r="B53" s="154" t="s">
        <v>806</v>
      </c>
      <c r="C53" s="154">
        <v>1940</v>
      </c>
    </row>
    <row r="54" spans="2:3" ht="34.5" hidden="1" customHeight="1" x14ac:dyDescent="0.35">
      <c r="B54" s="154" t="s">
        <v>965</v>
      </c>
      <c r="C54" s="154">
        <v>1941</v>
      </c>
    </row>
    <row r="55" spans="2:3" ht="34.5" hidden="1" customHeight="1" x14ac:dyDescent="0.35">
      <c r="B55" s="154" t="s">
        <v>966</v>
      </c>
      <c r="C55" s="154">
        <v>1942</v>
      </c>
    </row>
    <row r="56" spans="2:3" ht="34.5" hidden="1" customHeight="1" x14ac:dyDescent="0.35">
      <c r="B56" s="154" t="s">
        <v>678</v>
      </c>
      <c r="C56" s="154">
        <v>1943</v>
      </c>
    </row>
    <row r="57" spans="2:3" ht="34.5" hidden="1" customHeight="1" x14ac:dyDescent="0.35">
      <c r="B57" s="154" t="s">
        <v>680</v>
      </c>
      <c r="C57" s="154">
        <v>1944</v>
      </c>
    </row>
    <row r="58" spans="2:3" ht="34.5" hidden="1" customHeight="1" x14ac:dyDescent="0.35">
      <c r="B58" s="154" t="s">
        <v>31</v>
      </c>
      <c r="C58" s="154">
        <v>1945</v>
      </c>
    </row>
    <row r="59" spans="2:3" ht="34.5" hidden="1" customHeight="1" x14ac:dyDescent="0.35">
      <c r="B59" s="154" t="s">
        <v>32</v>
      </c>
      <c r="C59" s="154">
        <v>1946</v>
      </c>
    </row>
    <row r="60" spans="2:3" ht="34.5" hidden="1" customHeight="1" x14ac:dyDescent="0.35">
      <c r="B60" s="154" t="s">
        <v>967</v>
      </c>
      <c r="C60" s="154">
        <v>1947</v>
      </c>
    </row>
    <row r="61" spans="2:3" ht="34.5" hidden="1" customHeight="1" x14ac:dyDescent="0.35">
      <c r="B61" s="154" t="s">
        <v>225</v>
      </c>
      <c r="C61" s="154">
        <v>1948</v>
      </c>
    </row>
    <row r="62" spans="2:3" ht="34.5" hidden="1" customHeight="1" x14ac:dyDescent="0.35">
      <c r="B62" s="154" t="s">
        <v>226</v>
      </c>
      <c r="C62" s="154">
        <v>1949</v>
      </c>
    </row>
    <row r="63" spans="2:3" ht="34.5" hidden="1" customHeight="1" x14ac:dyDescent="0.35">
      <c r="B63" s="154" t="s">
        <v>968</v>
      </c>
      <c r="C63" s="154">
        <v>1950</v>
      </c>
    </row>
    <row r="64" spans="2:3" ht="34.5" hidden="1" customHeight="1" x14ac:dyDescent="0.35">
      <c r="B64" s="154" t="s">
        <v>969</v>
      </c>
      <c r="C64" s="154">
        <v>1951</v>
      </c>
    </row>
    <row r="65" spans="2:3" ht="34.5" hidden="1" customHeight="1" x14ac:dyDescent="0.35">
      <c r="B65" s="154" t="s">
        <v>685</v>
      </c>
      <c r="C65" s="154">
        <v>1952</v>
      </c>
    </row>
    <row r="66" spans="2:3" ht="34.5" hidden="1" customHeight="1" x14ac:dyDescent="0.35">
      <c r="B66" s="154" t="s">
        <v>33</v>
      </c>
      <c r="C66" s="154">
        <v>1953</v>
      </c>
    </row>
    <row r="67" spans="2:3" ht="34.5" hidden="1" customHeight="1" x14ac:dyDescent="0.35">
      <c r="B67" s="154" t="s">
        <v>693</v>
      </c>
      <c r="C67" s="154">
        <v>1954</v>
      </c>
    </row>
    <row r="68" spans="2:3" ht="34.5" hidden="1" customHeight="1" x14ac:dyDescent="0.35">
      <c r="B68" s="154" t="s">
        <v>696</v>
      </c>
      <c r="C68" s="154">
        <v>1955</v>
      </c>
    </row>
    <row r="69" spans="2:3" ht="34.5" hidden="1" customHeight="1" x14ac:dyDescent="0.35">
      <c r="B69" s="154" t="s">
        <v>34</v>
      </c>
      <c r="C69" s="154">
        <v>1956</v>
      </c>
    </row>
    <row r="70" spans="2:3" ht="34.5" hidden="1" customHeight="1" x14ac:dyDescent="0.35">
      <c r="B70" s="154" t="s">
        <v>970</v>
      </c>
      <c r="C70" s="154">
        <v>1957</v>
      </c>
    </row>
    <row r="71" spans="2:3" ht="34.5" hidden="1" customHeight="1" x14ac:dyDescent="0.35">
      <c r="B71" s="154" t="s">
        <v>35</v>
      </c>
      <c r="C71" s="154">
        <v>1958</v>
      </c>
    </row>
    <row r="72" spans="2:3" ht="34.5" hidden="1" customHeight="1" x14ac:dyDescent="0.35">
      <c r="B72" s="154" t="s">
        <v>36</v>
      </c>
      <c r="C72" s="154">
        <v>1959</v>
      </c>
    </row>
    <row r="73" spans="2:3" ht="34.5" hidden="1" customHeight="1" x14ac:dyDescent="0.35">
      <c r="B73" s="154" t="s">
        <v>698</v>
      </c>
      <c r="C73" s="154">
        <v>1960</v>
      </c>
    </row>
    <row r="74" spans="2:3" ht="34.5" hidden="1" customHeight="1" x14ac:dyDescent="0.35">
      <c r="B74" s="154" t="s">
        <v>700</v>
      </c>
      <c r="C74" s="154">
        <v>1961</v>
      </c>
    </row>
    <row r="75" spans="2:3" ht="34.5" hidden="1" customHeight="1" x14ac:dyDescent="0.35">
      <c r="B75" s="154" t="s">
        <v>703</v>
      </c>
      <c r="C75" s="154">
        <v>1962</v>
      </c>
    </row>
    <row r="76" spans="2:3" ht="34.5" hidden="1" customHeight="1" x14ac:dyDescent="0.35">
      <c r="B76" s="154" t="s">
        <v>690</v>
      </c>
      <c r="C76" s="154">
        <v>1963</v>
      </c>
    </row>
    <row r="77" spans="2:3" ht="34.5" hidden="1" customHeight="1" x14ac:dyDescent="0.35">
      <c r="B77" s="154" t="s">
        <v>37</v>
      </c>
      <c r="C77" s="154">
        <v>1964</v>
      </c>
    </row>
    <row r="78" spans="2:3" ht="34.5" hidden="1" customHeight="1" x14ac:dyDescent="0.35">
      <c r="B78" s="154" t="s">
        <v>971</v>
      </c>
      <c r="C78" s="154">
        <v>1965</v>
      </c>
    </row>
    <row r="79" spans="2:3" ht="34.5" hidden="1" customHeight="1" x14ac:dyDescent="0.35">
      <c r="B79" s="154" t="s">
        <v>38</v>
      </c>
      <c r="C79" s="154">
        <v>1966</v>
      </c>
    </row>
    <row r="80" spans="2:3" ht="34.5" hidden="1" customHeight="1" x14ac:dyDescent="0.35">
      <c r="B80" s="154" t="s">
        <v>706</v>
      </c>
      <c r="C80" s="154">
        <v>1967</v>
      </c>
    </row>
    <row r="81" spans="2:3" ht="34.5" hidden="1" customHeight="1" x14ac:dyDescent="0.35">
      <c r="B81" s="154" t="s">
        <v>707</v>
      </c>
      <c r="C81" s="154">
        <v>1968</v>
      </c>
    </row>
    <row r="82" spans="2:3" ht="34.5" hidden="1" customHeight="1" x14ac:dyDescent="0.35">
      <c r="B82" s="154" t="s">
        <v>708</v>
      </c>
      <c r="C82" s="154">
        <v>1969</v>
      </c>
    </row>
    <row r="83" spans="2:3" ht="34.5" hidden="1" customHeight="1" x14ac:dyDescent="0.35">
      <c r="B83" s="154" t="s">
        <v>39</v>
      </c>
      <c r="C83" s="154">
        <v>1970</v>
      </c>
    </row>
    <row r="84" spans="2:3" ht="34.5" hidden="1" customHeight="1" x14ac:dyDescent="0.35">
      <c r="B84" s="154" t="s">
        <v>709</v>
      </c>
      <c r="C84" s="154">
        <v>1971</v>
      </c>
    </row>
    <row r="85" spans="2:3" ht="34.5" hidden="1" customHeight="1" x14ac:dyDescent="0.35">
      <c r="B85" s="154" t="s">
        <v>710</v>
      </c>
      <c r="C85" s="154">
        <v>1972</v>
      </c>
    </row>
    <row r="86" spans="2:3" ht="34.5" hidden="1" customHeight="1" x14ac:dyDescent="0.35">
      <c r="B86" s="154" t="s">
        <v>711</v>
      </c>
      <c r="C86" s="154">
        <v>1973</v>
      </c>
    </row>
    <row r="87" spans="2:3" ht="34.5" hidden="1" customHeight="1" x14ac:dyDescent="0.35">
      <c r="B87" s="154" t="s">
        <v>712</v>
      </c>
      <c r="C87" s="154">
        <v>1974</v>
      </c>
    </row>
    <row r="88" spans="2:3" ht="34.5" hidden="1" customHeight="1" x14ac:dyDescent="0.35">
      <c r="B88" s="154" t="s">
        <v>713</v>
      </c>
      <c r="C88" s="154">
        <v>1975</v>
      </c>
    </row>
    <row r="89" spans="2:3" ht="34.5" hidden="1" customHeight="1" x14ac:dyDescent="0.35">
      <c r="B89" s="154" t="s">
        <v>227</v>
      </c>
      <c r="C89" s="154">
        <v>1976</v>
      </c>
    </row>
    <row r="90" spans="2:3" ht="34.5" hidden="1" customHeight="1" x14ac:dyDescent="0.35">
      <c r="B90" s="154" t="s">
        <v>714</v>
      </c>
      <c r="C90" s="154">
        <v>1977</v>
      </c>
    </row>
    <row r="91" spans="2:3" ht="34.5" hidden="1" customHeight="1" x14ac:dyDescent="0.35">
      <c r="B91" s="154" t="s">
        <v>972</v>
      </c>
      <c r="C91" s="154">
        <v>1978</v>
      </c>
    </row>
    <row r="92" spans="2:3" ht="34.5" hidden="1" customHeight="1" x14ac:dyDescent="0.35">
      <c r="B92" s="154" t="s">
        <v>973</v>
      </c>
      <c r="C92" s="154">
        <v>1979</v>
      </c>
    </row>
    <row r="93" spans="2:3" ht="34.5" hidden="1" customHeight="1" x14ac:dyDescent="0.35">
      <c r="B93" s="154" t="s">
        <v>715</v>
      </c>
      <c r="C93" s="154">
        <v>1980</v>
      </c>
    </row>
    <row r="94" spans="2:3" ht="34.5" hidden="1" customHeight="1" x14ac:dyDescent="0.35">
      <c r="B94" s="154" t="s">
        <v>716</v>
      </c>
      <c r="C94" s="154">
        <v>1981</v>
      </c>
    </row>
    <row r="95" spans="2:3" ht="34.5" hidden="1" customHeight="1" x14ac:dyDescent="0.35">
      <c r="B95" s="154" t="s">
        <v>228</v>
      </c>
      <c r="C95" s="154">
        <v>1982</v>
      </c>
    </row>
    <row r="96" spans="2:3" ht="34.5" hidden="1" customHeight="1" x14ac:dyDescent="0.35">
      <c r="B96" s="154" t="s">
        <v>229</v>
      </c>
      <c r="C96" s="154">
        <v>1983</v>
      </c>
    </row>
    <row r="97" spans="2:3" ht="34.5" hidden="1" customHeight="1" x14ac:dyDescent="0.35">
      <c r="B97" s="154" t="s">
        <v>718</v>
      </c>
      <c r="C97" s="154">
        <v>1984</v>
      </c>
    </row>
    <row r="98" spans="2:3" ht="34.5" hidden="1" customHeight="1" x14ac:dyDescent="0.35">
      <c r="B98" s="154" t="s">
        <v>719</v>
      </c>
      <c r="C98" s="154">
        <v>1985</v>
      </c>
    </row>
    <row r="99" spans="2:3" ht="34.5" hidden="1" customHeight="1" x14ac:dyDescent="0.35">
      <c r="B99" s="154" t="s">
        <v>717</v>
      </c>
      <c r="C99" s="154">
        <v>1986</v>
      </c>
    </row>
    <row r="100" spans="2:3" ht="34.5" hidden="1" customHeight="1" x14ac:dyDescent="0.35">
      <c r="B100" s="154" t="s">
        <v>230</v>
      </c>
      <c r="C100" s="154">
        <v>1987</v>
      </c>
    </row>
    <row r="101" spans="2:3" ht="34.5" hidden="1" customHeight="1" x14ac:dyDescent="0.35">
      <c r="B101" s="154" t="s">
        <v>720</v>
      </c>
      <c r="C101" s="154">
        <v>1988</v>
      </c>
    </row>
    <row r="102" spans="2:3" ht="34.5" hidden="1" customHeight="1" x14ac:dyDescent="0.35">
      <c r="B102" s="154" t="s">
        <v>721</v>
      </c>
      <c r="C102" s="154">
        <v>1989</v>
      </c>
    </row>
    <row r="103" spans="2:3" ht="34.5" hidden="1" customHeight="1" x14ac:dyDescent="0.35">
      <c r="B103" s="154" t="s">
        <v>231</v>
      </c>
      <c r="C103" s="154">
        <v>1990</v>
      </c>
    </row>
    <row r="104" spans="2:3" ht="34.5" hidden="1" customHeight="1" x14ac:dyDescent="0.35">
      <c r="B104" s="154" t="s">
        <v>722</v>
      </c>
      <c r="C104" s="154">
        <v>1991</v>
      </c>
    </row>
    <row r="105" spans="2:3" ht="34.5" hidden="1" customHeight="1" x14ac:dyDescent="0.35">
      <c r="B105" s="154" t="s">
        <v>723</v>
      </c>
      <c r="C105" s="154">
        <v>1992</v>
      </c>
    </row>
    <row r="106" spans="2:3" ht="34.5" hidden="1" customHeight="1" x14ac:dyDescent="0.35">
      <c r="B106" s="154" t="s">
        <v>724</v>
      </c>
      <c r="C106" s="154">
        <v>1993</v>
      </c>
    </row>
    <row r="107" spans="2:3" ht="34.5" hidden="1" customHeight="1" x14ac:dyDescent="0.35">
      <c r="B107" s="154" t="s">
        <v>725</v>
      </c>
      <c r="C107" s="154">
        <v>1994</v>
      </c>
    </row>
    <row r="108" spans="2:3" ht="34.5" hidden="1" customHeight="1" x14ac:dyDescent="0.35">
      <c r="B108" s="154" t="s">
        <v>726</v>
      </c>
      <c r="C108" s="154">
        <v>1995</v>
      </c>
    </row>
    <row r="109" spans="2:3" ht="34.5" hidden="1" customHeight="1" x14ac:dyDescent="0.35">
      <c r="B109" s="154" t="s">
        <v>974</v>
      </c>
      <c r="C109" s="154">
        <v>1996</v>
      </c>
    </row>
    <row r="110" spans="2:3" ht="34.5" hidden="1" customHeight="1" x14ac:dyDescent="0.35">
      <c r="B110" s="154" t="s">
        <v>40</v>
      </c>
      <c r="C110" s="154">
        <v>1997</v>
      </c>
    </row>
    <row r="111" spans="2:3" ht="34.5" hidden="1" customHeight="1" x14ac:dyDescent="0.35">
      <c r="B111" s="154" t="s">
        <v>41</v>
      </c>
      <c r="C111" s="154">
        <v>1998</v>
      </c>
    </row>
    <row r="112" spans="2:3" ht="34.5" hidden="1" customHeight="1" x14ac:dyDescent="0.35">
      <c r="B112" s="154" t="s">
        <v>975</v>
      </c>
      <c r="C112" s="154">
        <v>1999</v>
      </c>
    </row>
    <row r="113" spans="2:3" ht="34.5" hidden="1" customHeight="1" x14ac:dyDescent="0.35">
      <c r="B113" s="154" t="s">
        <v>42</v>
      </c>
      <c r="C113" s="154">
        <v>2000</v>
      </c>
    </row>
    <row r="114" spans="2:3" ht="34.5" hidden="1" customHeight="1" x14ac:dyDescent="0.35">
      <c r="B114" s="154" t="s">
        <v>43</v>
      </c>
      <c r="C114" s="154">
        <v>2001</v>
      </c>
    </row>
    <row r="115" spans="2:3" ht="34.5" hidden="1" customHeight="1" x14ac:dyDescent="0.35">
      <c r="B115" s="154" t="s">
        <v>44</v>
      </c>
      <c r="C115" s="154">
        <v>2002</v>
      </c>
    </row>
    <row r="116" spans="2:3" ht="34.5" hidden="1" customHeight="1" x14ac:dyDescent="0.35">
      <c r="B116" s="154" t="s">
        <v>45</v>
      </c>
      <c r="C116" s="154">
        <v>2003</v>
      </c>
    </row>
    <row r="117" spans="2:3" ht="34.5" hidden="1" customHeight="1" x14ac:dyDescent="0.35">
      <c r="B117" s="154" t="s">
        <v>728</v>
      </c>
      <c r="C117" s="154">
        <v>2004</v>
      </c>
    </row>
    <row r="118" spans="2:3" ht="34.5" hidden="1" customHeight="1" x14ac:dyDescent="0.35">
      <c r="B118" s="154" t="s">
        <v>232</v>
      </c>
      <c r="C118" s="154">
        <v>2005</v>
      </c>
    </row>
    <row r="119" spans="2:3" ht="34.5" hidden="1" customHeight="1" x14ac:dyDescent="0.35">
      <c r="B119" s="154" t="s">
        <v>46</v>
      </c>
      <c r="C119" s="154">
        <v>2006</v>
      </c>
    </row>
    <row r="120" spans="2:3" ht="34.5" hidden="1" customHeight="1" x14ac:dyDescent="0.35">
      <c r="B120" s="154" t="s">
        <v>727</v>
      </c>
      <c r="C120" s="154">
        <v>2007</v>
      </c>
    </row>
    <row r="121" spans="2:3" ht="34.5" hidden="1" customHeight="1" x14ac:dyDescent="0.35">
      <c r="B121" s="154" t="s">
        <v>976</v>
      </c>
      <c r="C121" s="154">
        <v>2008</v>
      </c>
    </row>
    <row r="122" spans="2:3" ht="34.5" hidden="1" customHeight="1" x14ac:dyDescent="0.35">
      <c r="B122" s="154" t="s">
        <v>977</v>
      </c>
      <c r="C122" s="154">
        <v>2009</v>
      </c>
    </row>
    <row r="123" spans="2:3" ht="34.5" hidden="1" customHeight="1" x14ac:dyDescent="0.35">
      <c r="B123" s="154" t="s">
        <v>729</v>
      </c>
      <c r="C123" s="154">
        <v>2010</v>
      </c>
    </row>
    <row r="124" spans="2:3" ht="34.5" hidden="1" customHeight="1" x14ac:dyDescent="0.35">
      <c r="B124" s="154" t="s">
        <v>978</v>
      </c>
      <c r="C124" s="154">
        <v>2011</v>
      </c>
    </row>
    <row r="125" spans="2:3" ht="34.5" hidden="1" customHeight="1" x14ac:dyDescent="0.35">
      <c r="B125" s="154" t="s">
        <v>47</v>
      </c>
      <c r="C125" s="154">
        <v>2012</v>
      </c>
    </row>
    <row r="126" spans="2:3" ht="34.5" hidden="1" customHeight="1" x14ac:dyDescent="0.35">
      <c r="B126" s="154" t="s">
        <v>979</v>
      </c>
      <c r="C126" s="154">
        <v>2013</v>
      </c>
    </row>
    <row r="127" spans="2:3" ht="34.5" hidden="1" customHeight="1" x14ac:dyDescent="0.35">
      <c r="B127" s="154" t="s">
        <v>980</v>
      </c>
      <c r="C127" s="154">
        <v>2014</v>
      </c>
    </row>
    <row r="128" spans="2:3" ht="34.5" hidden="1" customHeight="1" x14ac:dyDescent="0.35">
      <c r="B128" s="154" t="s">
        <v>981</v>
      </c>
      <c r="C128" s="154">
        <v>2015</v>
      </c>
    </row>
    <row r="129" spans="2:3" ht="34.5" hidden="1" customHeight="1" x14ac:dyDescent="0.35">
      <c r="B129" s="154" t="s">
        <v>982</v>
      </c>
      <c r="C129" s="154">
        <v>2016</v>
      </c>
    </row>
    <row r="130" spans="2:3" ht="34.5" hidden="1" customHeight="1" x14ac:dyDescent="0.35">
      <c r="B130" s="154" t="s">
        <v>983</v>
      </c>
      <c r="C130" s="154">
        <v>2017</v>
      </c>
    </row>
    <row r="131" spans="2:3" ht="34.5" hidden="1" customHeight="1" x14ac:dyDescent="0.35">
      <c r="B131" s="154" t="s">
        <v>48</v>
      </c>
      <c r="C131" s="154">
        <v>2018</v>
      </c>
    </row>
    <row r="132" spans="2:3" ht="34.5" hidden="1" customHeight="1" x14ac:dyDescent="0.35">
      <c r="B132" s="154" t="s">
        <v>49</v>
      </c>
      <c r="C132" s="154">
        <v>2019</v>
      </c>
    </row>
    <row r="133" spans="2:3" ht="34.5" hidden="1" customHeight="1" x14ac:dyDescent="0.35">
      <c r="B133" s="154" t="s">
        <v>984</v>
      </c>
      <c r="C133" s="154">
        <v>2020</v>
      </c>
    </row>
    <row r="134" spans="2:3" ht="34.5" hidden="1" customHeight="1" x14ac:dyDescent="0.35">
      <c r="B134" s="154" t="s">
        <v>985</v>
      </c>
      <c r="C134" s="154">
        <v>2021</v>
      </c>
    </row>
    <row r="135" spans="2:3" ht="34.5" hidden="1" customHeight="1" x14ac:dyDescent="0.35">
      <c r="B135" s="154" t="s">
        <v>733</v>
      </c>
      <c r="C135" s="154">
        <v>2022</v>
      </c>
    </row>
    <row r="136" spans="2:3" ht="34.5" hidden="1" customHeight="1" x14ac:dyDescent="0.35">
      <c r="B136" s="154" t="s">
        <v>50</v>
      </c>
      <c r="C136" s="154">
        <v>2023</v>
      </c>
    </row>
    <row r="137" spans="2:3" ht="34.5" hidden="1" customHeight="1" x14ac:dyDescent="0.35">
      <c r="B137" s="154" t="s">
        <v>51</v>
      </c>
      <c r="C137" s="154">
        <v>2024</v>
      </c>
    </row>
    <row r="138" spans="2:3" ht="34.5" hidden="1" customHeight="1" x14ac:dyDescent="0.35">
      <c r="B138" s="154" t="s">
        <v>730</v>
      </c>
      <c r="C138" s="154">
        <v>2025</v>
      </c>
    </row>
    <row r="139" spans="2:3" ht="34.5" hidden="1" customHeight="1" x14ac:dyDescent="0.35">
      <c r="B139" s="154" t="s">
        <v>731</v>
      </c>
      <c r="C139" s="154">
        <v>2026</v>
      </c>
    </row>
    <row r="140" spans="2:3" ht="34.5" hidden="1" customHeight="1" x14ac:dyDescent="0.35">
      <c r="B140" s="154" t="s">
        <v>986</v>
      </c>
      <c r="C140" s="154">
        <v>2027</v>
      </c>
    </row>
    <row r="141" spans="2:3" ht="34.5" hidden="1" customHeight="1" x14ac:dyDescent="0.35">
      <c r="B141" s="154" t="s">
        <v>732</v>
      </c>
      <c r="C141" s="154">
        <v>2028</v>
      </c>
    </row>
    <row r="142" spans="2:3" ht="34.5" hidden="1" customHeight="1" x14ac:dyDescent="0.35">
      <c r="B142" s="154" t="s">
        <v>52</v>
      </c>
      <c r="C142" s="154">
        <v>2029</v>
      </c>
    </row>
    <row r="143" spans="2:3" ht="34.5" hidden="1" customHeight="1" x14ac:dyDescent="0.35">
      <c r="B143" s="154" t="s">
        <v>735</v>
      </c>
      <c r="C143" s="154">
        <v>2030</v>
      </c>
    </row>
    <row r="144" spans="2:3" ht="34.5" hidden="1" customHeight="1" x14ac:dyDescent="0.35">
      <c r="B144" s="154" t="s">
        <v>736</v>
      </c>
      <c r="C144" s="154">
        <v>2031</v>
      </c>
    </row>
    <row r="145" spans="2:3" ht="34.5" hidden="1" customHeight="1" x14ac:dyDescent="0.35">
      <c r="B145" s="154" t="s">
        <v>53</v>
      </c>
      <c r="C145" s="154">
        <v>2032</v>
      </c>
    </row>
    <row r="146" spans="2:3" ht="34.5" hidden="1" customHeight="1" x14ac:dyDescent="0.35">
      <c r="B146" s="154" t="s">
        <v>54</v>
      </c>
      <c r="C146" s="154">
        <v>2033</v>
      </c>
    </row>
    <row r="147" spans="2:3" ht="34.5" hidden="1" customHeight="1" x14ac:dyDescent="0.35">
      <c r="B147" s="154" t="s">
        <v>55</v>
      </c>
    </row>
    <row r="148" spans="2:3" ht="34.5" hidden="1" customHeight="1" x14ac:dyDescent="0.35">
      <c r="B148" s="154" t="s">
        <v>738</v>
      </c>
    </row>
    <row r="149" spans="2:3" ht="34.5" hidden="1" customHeight="1" x14ac:dyDescent="0.35">
      <c r="B149" s="154" t="s">
        <v>739</v>
      </c>
    </row>
    <row r="150" spans="2:3" ht="34.5" hidden="1" customHeight="1" x14ac:dyDescent="0.35">
      <c r="B150" s="154" t="s">
        <v>737</v>
      </c>
    </row>
    <row r="151" spans="2:3" ht="34.5" hidden="1" customHeight="1" x14ac:dyDescent="0.35">
      <c r="B151" s="154" t="s">
        <v>987</v>
      </c>
    </row>
    <row r="152" spans="2:3" ht="34.5" hidden="1" customHeight="1" x14ac:dyDescent="0.35">
      <c r="B152" s="154" t="s">
        <v>740</v>
      </c>
    </row>
    <row r="153" spans="2:3" ht="34.5" hidden="1" customHeight="1" x14ac:dyDescent="0.35">
      <c r="B153" s="154" t="s">
        <v>56</v>
      </c>
    </row>
    <row r="154" spans="2:3" ht="34.5" hidden="1" customHeight="1" x14ac:dyDescent="0.35">
      <c r="B154" s="154" t="s">
        <v>57</v>
      </c>
    </row>
    <row r="155" spans="2:3" ht="34.5" hidden="1" customHeight="1" x14ac:dyDescent="0.35">
      <c r="B155" s="154" t="s">
        <v>988</v>
      </c>
    </row>
    <row r="156" spans="2:3" ht="34.5" hidden="1" customHeight="1" x14ac:dyDescent="0.35">
      <c r="B156" s="154" t="s">
        <v>989</v>
      </c>
    </row>
    <row r="157" spans="2:3" ht="34.5" hidden="1" customHeight="1" x14ac:dyDescent="0.35">
      <c r="B157" s="154" t="s">
        <v>58</v>
      </c>
    </row>
    <row r="158" spans="2:3" ht="34.5" hidden="1" customHeight="1" x14ac:dyDescent="0.35">
      <c r="B158" s="154" t="s">
        <v>734</v>
      </c>
    </row>
    <row r="159" spans="2:3" ht="34.5" hidden="1" customHeight="1" x14ac:dyDescent="0.35">
      <c r="B159" s="154" t="s">
        <v>741</v>
      </c>
    </row>
    <row r="160" spans="2:3" ht="34.5" hidden="1" customHeight="1" x14ac:dyDescent="0.35">
      <c r="B160" s="154" t="s">
        <v>990</v>
      </c>
    </row>
    <row r="161" spans="2:2" ht="34.5" hidden="1" customHeight="1" x14ac:dyDescent="0.35">
      <c r="B161" s="154" t="s">
        <v>59</v>
      </c>
    </row>
    <row r="162" spans="2:2" ht="34.5" hidden="1" customHeight="1" x14ac:dyDescent="0.35">
      <c r="B162" s="154" t="s">
        <v>742</v>
      </c>
    </row>
    <row r="163" spans="2:2" ht="34.5" hidden="1" customHeight="1" x14ac:dyDescent="0.35">
      <c r="B163" s="154" t="s">
        <v>60</v>
      </c>
    </row>
    <row r="164" spans="2:2" ht="34.5" hidden="1" customHeight="1" x14ac:dyDescent="0.35">
      <c r="B164" s="154" t="s">
        <v>233</v>
      </c>
    </row>
    <row r="165" spans="2:2" ht="34.5" hidden="1" customHeight="1" x14ac:dyDescent="0.35">
      <c r="B165" s="154" t="s">
        <v>748</v>
      </c>
    </row>
    <row r="166" spans="2:2" ht="34.5" hidden="1" customHeight="1" x14ac:dyDescent="0.35">
      <c r="B166" s="154" t="s">
        <v>61</v>
      </c>
    </row>
    <row r="167" spans="2:2" ht="34.5" hidden="1" customHeight="1" x14ac:dyDescent="0.35">
      <c r="B167" s="154" t="s">
        <v>62</v>
      </c>
    </row>
    <row r="168" spans="2:2" ht="34.5" hidden="1" customHeight="1" x14ac:dyDescent="0.35">
      <c r="B168" s="154" t="s">
        <v>743</v>
      </c>
    </row>
    <row r="169" spans="2:2" ht="34.5" hidden="1" customHeight="1" x14ac:dyDescent="0.35">
      <c r="B169" s="154" t="s">
        <v>744</v>
      </c>
    </row>
    <row r="170" spans="2:2" ht="34.5" hidden="1" customHeight="1" x14ac:dyDescent="0.35">
      <c r="B170" s="154" t="s">
        <v>745</v>
      </c>
    </row>
    <row r="171" spans="2:2" ht="34.5" hidden="1" customHeight="1" x14ac:dyDescent="0.35">
      <c r="B171" s="154" t="s">
        <v>991</v>
      </c>
    </row>
    <row r="172" spans="2:2" ht="34.5" hidden="1" customHeight="1" x14ac:dyDescent="0.35">
      <c r="B172" s="154" t="s">
        <v>746</v>
      </c>
    </row>
    <row r="173" spans="2:2" ht="34.5" hidden="1" customHeight="1" x14ac:dyDescent="0.35">
      <c r="B173" s="154" t="s">
        <v>747</v>
      </c>
    </row>
    <row r="174" spans="2:2" ht="34.5" hidden="1" customHeight="1" x14ac:dyDescent="0.35">
      <c r="B174" s="154" t="s">
        <v>992</v>
      </c>
    </row>
    <row r="175" spans="2:2" ht="34.5" hidden="1" customHeight="1" x14ac:dyDescent="0.35">
      <c r="B175" s="154" t="s">
        <v>749</v>
      </c>
    </row>
    <row r="176" spans="2:2" ht="34.5" hidden="1" customHeight="1" x14ac:dyDescent="0.35">
      <c r="B176" s="154" t="s">
        <v>750</v>
      </c>
    </row>
    <row r="177" spans="2:2" ht="34.5" hidden="1" customHeight="1" x14ac:dyDescent="0.35">
      <c r="B177" s="154" t="s">
        <v>751</v>
      </c>
    </row>
    <row r="178" spans="2:2" ht="34.5" hidden="1" customHeight="1" x14ac:dyDescent="0.35">
      <c r="B178" s="154" t="s">
        <v>752</v>
      </c>
    </row>
    <row r="179" spans="2:2" ht="34.5" hidden="1" customHeight="1" x14ac:dyDescent="0.35">
      <c r="B179" s="154" t="s">
        <v>63</v>
      </c>
    </row>
    <row r="180" spans="2:2" ht="34.5" hidden="1" customHeight="1" x14ac:dyDescent="0.35">
      <c r="B180" s="154" t="s">
        <v>753</v>
      </c>
    </row>
    <row r="181" spans="2:2" ht="34.5" hidden="1" customHeight="1" x14ac:dyDescent="0.35">
      <c r="B181" s="154" t="s">
        <v>993</v>
      </c>
    </row>
    <row r="182" spans="2:2" ht="34.5" hidden="1" customHeight="1" x14ac:dyDescent="0.35">
      <c r="B182" s="154" t="s">
        <v>754</v>
      </c>
    </row>
    <row r="183" spans="2:2" ht="34.5" hidden="1" customHeight="1" x14ac:dyDescent="0.35">
      <c r="B183" s="154" t="s">
        <v>755</v>
      </c>
    </row>
    <row r="184" spans="2:2" ht="34.5" hidden="1" customHeight="1" x14ac:dyDescent="0.35">
      <c r="B184" s="154" t="s">
        <v>756</v>
      </c>
    </row>
    <row r="185" spans="2:2" ht="34.5" hidden="1" customHeight="1" x14ac:dyDescent="0.35">
      <c r="B185" s="154" t="s">
        <v>234</v>
      </c>
    </row>
    <row r="186" spans="2:2" ht="34.5" hidden="1" customHeight="1" x14ac:dyDescent="0.35">
      <c r="B186" s="154" t="s">
        <v>994</v>
      </c>
    </row>
    <row r="187" spans="2:2" ht="34.5" hidden="1" customHeight="1" x14ac:dyDescent="0.35">
      <c r="B187" s="154" t="s">
        <v>995</v>
      </c>
    </row>
    <row r="188" spans="2:2" ht="34.5" hidden="1" customHeight="1" x14ac:dyDescent="0.35">
      <c r="B188" s="154" t="s">
        <v>996</v>
      </c>
    </row>
    <row r="189" spans="2:2" ht="34.5" hidden="1" customHeight="1" x14ac:dyDescent="0.35">
      <c r="B189" s="154" t="s">
        <v>64</v>
      </c>
    </row>
    <row r="190" spans="2:2" ht="34.5" hidden="1" customHeight="1" x14ac:dyDescent="0.35">
      <c r="B190" s="154" t="s">
        <v>65</v>
      </c>
    </row>
    <row r="191" spans="2:2" ht="34.5" hidden="1" customHeight="1" x14ac:dyDescent="0.35">
      <c r="B191" s="154" t="s">
        <v>997</v>
      </c>
    </row>
    <row r="192" spans="2:2" ht="34.5" hidden="1" customHeight="1" x14ac:dyDescent="0.35">
      <c r="B192" s="154" t="s">
        <v>66</v>
      </c>
    </row>
    <row r="193" spans="2:2" ht="34.5" hidden="1" customHeight="1" x14ac:dyDescent="0.35">
      <c r="B193" s="154" t="s">
        <v>998</v>
      </c>
    </row>
    <row r="194" spans="2:2" ht="34.5" hidden="1" customHeight="1" x14ac:dyDescent="0.35">
      <c r="B194" s="154" t="s">
        <v>67</v>
      </c>
    </row>
    <row r="195" spans="2:2" ht="34.5" hidden="1" customHeight="1" x14ac:dyDescent="0.35">
      <c r="B195" s="154" t="s">
        <v>68</v>
      </c>
    </row>
    <row r="196" spans="2:2" ht="34.5" hidden="1" customHeight="1" x14ac:dyDescent="0.35">
      <c r="B196" s="154" t="s">
        <v>757</v>
      </c>
    </row>
    <row r="197" spans="2:2" ht="34.5" hidden="1" customHeight="1" x14ac:dyDescent="0.35">
      <c r="B197" s="154" t="s">
        <v>999</v>
      </c>
    </row>
    <row r="198" spans="2:2" ht="34.5" hidden="1" customHeight="1" x14ac:dyDescent="0.35">
      <c r="B198" s="154" t="s">
        <v>1000</v>
      </c>
    </row>
    <row r="199" spans="2:2" ht="34.5" hidden="1" customHeight="1" x14ac:dyDescent="0.35">
      <c r="B199" s="154" t="s">
        <v>1001</v>
      </c>
    </row>
    <row r="200" spans="2:2" ht="34.5" hidden="1" customHeight="1" x14ac:dyDescent="0.35">
      <c r="B200" s="154" t="s">
        <v>758</v>
      </c>
    </row>
    <row r="201" spans="2:2" ht="34.5" hidden="1" customHeight="1" x14ac:dyDescent="0.35">
      <c r="B201" s="154" t="s">
        <v>759</v>
      </c>
    </row>
    <row r="202" spans="2:2" ht="34.5" hidden="1" customHeight="1" x14ac:dyDescent="0.35">
      <c r="B202" s="154" t="s">
        <v>235</v>
      </c>
    </row>
    <row r="203" spans="2:2" ht="34.5" hidden="1" customHeight="1" x14ac:dyDescent="0.35">
      <c r="B203" s="154" t="s">
        <v>760</v>
      </c>
    </row>
    <row r="204" spans="2:2" ht="34.5" hidden="1" customHeight="1" x14ac:dyDescent="0.35">
      <c r="B204" s="154" t="s">
        <v>236</v>
      </c>
    </row>
    <row r="205" spans="2:2" ht="34.5" hidden="1" customHeight="1" x14ac:dyDescent="0.35">
      <c r="B205" s="154" t="s">
        <v>237</v>
      </c>
    </row>
    <row r="206" spans="2:2" ht="34.5" hidden="1" customHeight="1" x14ac:dyDescent="0.35">
      <c r="B206" s="154" t="s">
        <v>761</v>
      </c>
    </row>
    <row r="207" spans="2:2" ht="34.5" hidden="1" customHeight="1" x14ac:dyDescent="0.35">
      <c r="B207" s="154" t="s">
        <v>69</v>
      </c>
    </row>
    <row r="208" spans="2:2" ht="34.5" hidden="1" customHeight="1" x14ac:dyDescent="0.35">
      <c r="B208" s="154" t="s">
        <v>762</v>
      </c>
    </row>
    <row r="209" spans="2:2" ht="34.5" hidden="1" customHeight="1" x14ac:dyDescent="0.35">
      <c r="B209" s="154" t="s">
        <v>238</v>
      </c>
    </row>
    <row r="210" spans="2:2" ht="34.5" hidden="1" customHeight="1" x14ac:dyDescent="0.35">
      <c r="B210" s="154" t="s">
        <v>1002</v>
      </c>
    </row>
    <row r="211" spans="2:2" ht="34.5" hidden="1" customHeight="1" x14ac:dyDescent="0.35">
      <c r="B211" s="154" t="s">
        <v>1003</v>
      </c>
    </row>
    <row r="212" spans="2:2" ht="34.5" hidden="1" customHeight="1" x14ac:dyDescent="0.35">
      <c r="B212" s="154" t="s">
        <v>1004</v>
      </c>
    </row>
    <row r="213" spans="2:2" ht="34.5" hidden="1" customHeight="1" x14ac:dyDescent="0.35">
      <c r="B213" s="154" t="s">
        <v>1005</v>
      </c>
    </row>
    <row r="214" spans="2:2" ht="34.5" hidden="1" customHeight="1" x14ac:dyDescent="0.35">
      <c r="B214" s="154" t="s">
        <v>764</v>
      </c>
    </row>
    <row r="215" spans="2:2" ht="34.5" hidden="1" customHeight="1" x14ac:dyDescent="0.35">
      <c r="B215" s="154" t="s">
        <v>1006</v>
      </c>
    </row>
    <row r="216" spans="2:2" ht="34.5" hidden="1" customHeight="1" x14ac:dyDescent="0.35">
      <c r="B216" s="154" t="s">
        <v>1007</v>
      </c>
    </row>
    <row r="217" spans="2:2" ht="34.5" hidden="1" customHeight="1" x14ac:dyDescent="0.35">
      <c r="B217" s="154" t="s">
        <v>1008</v>
      </c>
    </row>
    <row r="218" spans="2:2" ht="34.5" hidden="1" customHeight="1" x14ac:dyDescent="0.35">
      <c r="B218" s="154" t="s">
        <v>70</v>
      </c>
    </row>
    <row r="219" spans="2:2" ht="34.5" hidden="1" customHeight="1" x14ac:dyDescent="0.35">
      <c r="B219" s="154" t="s">
        <v>1009</v>
      </c>
    </row>
    <row r="220" spans="2:2" ht="34.5" hidden="1" customHeight="1" x14ac:dyDescent="0.35">
      <c r="B220" s="154" t="s">
        <v>1010</v>
      </c>
    </row>
    <row r="221" spans="2:2" ht="34.5" hidden="1" customHeight="1" x14ac:dyDescent="0.35">
      <c r="B221" s="154" t="s">
        <v>1011</v>
      </c>
    </row>
    <row r="222" spans="2:2" ht="34.5" hidden="1" customHeight="1" x14ac:dyDescent="0.35">
      <c r="B222" s="154" t="s">
        <v>765</v>
      </c>
    </row>
    <row r="223" spans="2:2" ht="34.5" hidden="1" customHeight="1" x14ac:dyDescent="0.35">
      <c r="B223" s="154" t="s">
        <v>766</v>
      </c>
    </row>
    <row r="224" spans="2:2" ht="34.5" hidden="1" customHeight="1" x14ac:dyDescent="0.35">
      <c r="B224" s="154" t="s">
        <v>767</v>
      </c>
    </row>
    <row r="225" spans="2:2" ht="34.5" hidden="1" customHeight="1" x14ac:dyDescent="0.35">
      <c r="B225" s="154" t="s">
        <v>768</v>
      </c>
    </row>
    <row r="226" spans="2:2" ht="34.5" hidden="1" customHeight="1" x14ac:dyDescent="0.35">
      <c r="B226" s="154" t="s">
        <v>763</v>
      </c>
    </row>
    <row r="227" spans="2:2" ht="34.5" hidden="1" customHeight="1" x14ac:dyDescent="0.35">
      <c r="B227" s="154" t="s">
        <v>1012</v>
      </c>
    </row>
    <row r="228" spans="2:2" ht="34.5" hidden="1" customHeight="1" x14ac:dyDescent="0.35">
      <c r="B228" s="154" t="s">
        <v>239</v>
      </c>
    </row>
    <row r="229" spans="2:2" ht="34.5" hidden="1" customHeight="1" x14ac:dyDescent="0.35">
      <c r="B229" s="154" t="s">
        <v>769</v>
      </c>
    </row>
    <row r="230" spans="2:2" ht="34.5" hidden="1" customHeight="1" x14ac:dyDescent="0.35">
      <c r="B230" s="154" t="s">
        <v>770</v>
      </c>
    </row>
    <row r="231" spans="2:2" ht="34.5" hidden="1" customHeight="1" x14ac:dyDescent="0.35">
      <c r="B231" s="154" t="s">
        <v>1013</v>
      </c>
    </row>
    <row r="232" spans="2:2" ht="34.5" hidden="1" customHeight="1" x14ac:dyDescent="0.35">
      <c r="B232" s="154" t="s">
        <v>1014</v>
      </c>
    </row>
    <row r="233" spans="2:2" ht="34.5" hidden="1" customHeight="1" x14ac:dyDescent="0.35">
      <c r="B233" s="154" t="s">
        <v>771</v>
      </c>
    </row>
    <row r="234" spans="2:2" ht="34.5" hidden="1" customHeight="1" x14ac:dyDescent="0.35">
      <c r="B234" s="154" t="s">
        <v>71</v>
      </c>
    </row>
    <row r="235" spans="2:2" ht="34.5" hidden="1" customHeight="1" x14ac:dyDescent="0.35">
      <c r="B235" s="154" t="s">
        <v>1015</v>
      </c>
    </row>
    <row r="236" spans="2:2" ht="34.5" hidden="1" customHeight="1" x14ac:dyDescent="0.35">
      <c r="B236" s="154" t="s">
        <v>240</v>
      </c>
    </row>
    <row r="237" spans="2:2" ht="34.5" hidden="1" customHeight="1" x14ac:dyDescent="0.35">
      <c r="B237" s="154" t="s">
        <v>72</v>
      </c>
    </row>
    <row r="238" spans="2:2" ht="34.5" hidden="1" customHeight="1" x14ac:dyDescent="0.35">
      <c r="B238" s="154" t="s">
        <v>241</v>
      </c>
    </row>
    <row r="239" spans="2:2" ht="34.5" hidden="1" customHeight="1" x14ac:dyDescent="0.35">
      <c r="B239" s="154" t="s">
        <v>1016</v>
      </c>
    </row>
    <row r="240" spans="2:2" ht="34.5" hidden="1" customHeight="1" x14ac:dyDescent="0.35">
      <c r="B240" s="154" t="s">
        <v>1017</v>
      </c>
    </row>
    <row r="241" spans="2:2" ht="34.5" hidden="1" customHeight="1" x14ac:dyDescent="0.35">
      <c r="B241" s="154" t="s">
        <v>1018</v>
      </c>
    </row>
    <row r="242" spans="2:2" ht="34.5" hidden="1" customHeight="1" x14ac:dyDescent="0.35">
      <c r="B242" s="154" t="s">
        <v>73</v>
      </c>
    </row>
    <row r="243" spans="2:2" ht="34.5" hidden="1" customHeight="1" x14ac:dyDescent="0.35">
      <c r="B243" s="154" t="s">
        <v>74</v>
      </c>
    </row>
    <row r="244" spans="2:2" ht="34.5" hidden="1" customHeight="1" x14ac:dyDescent="0.35">
      <c r="B244" s="154" t="s">
        <v>75</v>
      </c>
    </row>
    <row r="245" spans="2:2" ht="34.5" hidden="1" customHeight="1" x14ac:dyDescent="0.35">
      <c r="B245" s="154" t="s">
        <v>1019</v>
      </c>
    </row>
    <row r="246" spans="2:2" ht="34.5" hidden="1" customHeight="1" x14ac:dyDescent="0.35">
      <c r="B246" s="154" t="s">
        <v>76</v>
      </c>
    </row>
    <row r="247" spans="2:2" ht="34.5" hidden="1" customHeight="1" x14ac:dyDescent="0.35">
      <c r="B247" s="154" t="s">
        <v>772</v>
      </c>
    </row>
    <row r="248" spans="2:2" ht="34.5" hidden="1" customHeight="1" x14ac:dyDescent="0.35">
      <c r="B248" s="154" t="s">
        <v>242</v>
      </c>
    </row>
    <row r="249" spans="2:2" ht="34.5" hidden="1" customHeight="1" x14ac:dyDescent="0.35">
      <c r="B249" s="154" t="s">
        <v>773</v>
      </c>
    </row>
    <row r="250" spans="2:2" ht="34.5" hidden="1" customHeight="1" x14ac:dyDescent="0.35">
      <c r="B250" s="154" t="s">
        <v>77</v>
      </c>
    </row>
    <row r="251" spans="2:2" ht="34.5" hidden="1" customHeight="1" x14ac:dyDescent="0.35">
      <c r="B251" s="154" t="s">
        <v>243</v>
      </c>
    </row>
    <row r="252" spans="2:2" ht="34.5" hidden="1" customHeight="1" x14ac:dyDescent="0.35">
      <c r="B252" s="154" t="s">
        <v>78</v>
      </c>
    </row>
    <row r="253" spans="2:2" ht="34.5" hidden="1" customHeight="1" x14ac:dyDescent="0.35">
      <c r="B253" s="154" t="s">
        <v>244</v>
      </c>
    </row>
    <row r="254" spans="2:2" ht="34.5" hidden="1" customHeight="1" x14ac:dyDescent="0.35">
      <c r="B254" s="154" t="s">
        <v>774</v>
      </c>
    </row>
    <row r="255" spans="2:2" ht="34.5" hidden="1" customHeight="1" x14ac:dyDescent="0.35">
      <c r="B255" s="154" t="s">
        <v>79</v>
      </c>
    </row>
    <row r="256" spans="2:2" ht="34.5" hidden="1" customHeight="1" x14ac:dyDescent="0.35">
      <c r="B256" s="154" t="s">
        <v>1020</v>
      </c>
    </row>
    <row r="257" spans="2:2" ht="34.5" hidden="1" customHeight="1" x14ac:dyDescent="0.35">
      <c r="B257" s="154" t="s">
        <v>1021</v>
      </c>
    </row>
    <row r="258" spans="2:2" ht="34.5" hidden="1" customHeight="1" x14ac:dyDescent="0.35">
      <c r="B258" s="154" t="s">
        <v>775</v>
      </c>
    </row>
    <row r="259" spans="2:2" ht="34.5" hidden="1" customHeight="1" x14ac:dyDescent="0.35">
      <c r="B259" s="154" t="s">
        <v>776</v>
      </c>
    </row>
    <row r="260" spans="2:2" ht="34.5" hidden="1" customHeight="1" x14ac:dyDescent="0.35">
      <c r="B260" s="154" t="s">
        <v>1022</v>
      </c>
    </row>
    <row r="261" spans="2:2" ht="34.5" hidden="1" customHeight="1" x14ac:dyDescent="0.35">
      <c r="B261" s="154" t="s">
        <v>777</v>
      </c>
    </row>
    <row r="262" spans="2:2" ht="34.5" hidden="1" customHeight="1" x14ac:dyDescent="0.35">
      <c r="B262" s="154" t="s">
        <v>778</v>
      </c>
    </row>
    <row r="263" spans="2:2" ht="34.5" hidden="1" customHeight="1" x14ac:dyDescent="0.35">
      <c r="B263" s="154" t="s">
        <v>780</v>
      </c>
    </row>
    <row r="264" spans="2:2" ht="34.5" hidden="1" customHeight="1" x14ac:dyDescent="0.35">
      <c r="B264" s="154" t="s">
        <v>781</v>
      </c>
    </row>
    <row r="265" spans="2:2" ht="34.5" hidden="1" customHeight="1" x14ac:dyDescent="0.35">
      <c r="B265" s="154" t="s">
        <v>779</v>
      </c>
    </row>
    <row r="266" spans="2:2" ht="34.5" hidden="1" customHeight="1" x14ac:dyDescent="0.35">
      <c r="B266" s="154" t="s">
        <v>782</v>
      </c>
    </row>
    <row r="267" spans="2:2" ht="34.5" hidden="1" customHeight="1" x14ac:dyDescent="0.35">
      <c r="B267" s="154" t="s">
        <v>1023</v>
      </c>
    </row>
    <row r="268" spans="2:2" ht="34.5" hidden="1" customHeight="1" x14ac:dyDescent="0.35">
      <c r="B268" s="154" t="s">
        <v>80</v>
      </c>
    </row>
    <row r="269" spans="2:2" ht="34.5" hidden="1" customHeight="1" x14ac:dyDescent="0.35">
      <c r="B269" s="154" t="s">
        <v>1024</v>
      </c>
    </row>
    <row r="270" spans="2:2" ht="34.5" hidden="1" customHeight="1" x14ac:dyDescent="0.35">
      <c r="B270" s="154" t="s">
        <v>1025</v>
      </c>
    </row>
    <row r="271" spans="2:2" ht="34.5" hidden="1" customHeight="1" x14ac:dyDescent="0.35">
      <c r="B271" s="154" t="s">
        <v>783</v>
      </c>
    </row>
    <row r="272" spans="2:2" ht="34.5" hidden="1" customHeight="1" x14ac:dyDescent="0.35">
      <c r="B272" s="154" t="s">
        <v>784</v>
      </c>
    </row>
    <row r="273" spans="2:2" ht="34.5" hidden="1" customHeight="1" x14ac:dyDescent="0.35">
      <c r="B273" s="154" t="s">
        <v>785</v>
      </c>
    </row>
    <row r="274" spans="2:2" ht="34.5" hidden="1" customHeight="1" x14ac:dyDescent="0.35">
      <c r="B274" s="154" t="s">
        <v>786</v>
      </c>
    </row>
    <row r="275" spans="2:2" ht="34.5" hidden="1" customHeight="1" x14ac:dyDescent="0.35">
      <c r="B275" s="154" t="s">
        <v>787</v>
      </c>
    </row>
    <row r="276" spans="2:2" ht="34.5" hidden="1" customHeight="1" x14ac:dyDescent="0.35">
      <c r="B276" s="154" t="s">
        <v>81</v>
      </c>
    </row>
    <row r="277" spans="2:2" ht="34.5" hidden="1" customHeight="1" x14ac:dyDescent="0.35">
      <c r="B277" s="154" t="s">
        <v>788</v>
      </c>
    </row>
    <row r="278" spans="2:2" ht="34.5" hidden="1" customHeight="1" x14ac:dyDescent="0.35">
      <c r="B278" s="154" t="s">
        <v>787</v>
      </c>
    </row>
    <row r="279" spans="2:2" ht="34.5" hidden="1" customHeight="1" x14ac:dyDescent="0.35">
      <c r="B279" s="154" t="s">
        <v>81</v>
      </c>
    </row>
    <row r="280" spans="2:2" ht="34.5" hidden="1" customHeight="1" x14ac:dyDescent="0.35">
      <c r="B280" s="154" t="s">
        <v>788</v>
      </c>
    </row>
  </sheetData>
  <sheetProtection algorithmName="SHA-512" hashValue="0miOq/2JerhJ+/xj9PIcAPbx9V8xqAzAMnq8FdUjOLuFa0yDU6XXhO5nfmN0ktv1OAMRdNYHnho0RV0jDx1ijg==" saltValue="XVZ1k8bpTD1KHxi51+LHxw==" spinCount="100000" sheet="1" formatCells="0" formatColumns="0" formatRows="0" sort="0" autoFilter="0" pivotTables="0"/>
  <autoFilter ref="A4:F4"/>
  <mergeCells count="1">
    <mergeCell ref="B2:D2"/>
  </mergeCells>
  <dataValidations count="2">
    <dataValidation type="list" allowBlank="1" showInputMessage="1" showErrorMessage="1" sqref="C5:C14">
      <formula1>$B$22:$B$280</formula1>
    </dataValidation>
    <dataValidation type="list" allowBlank="1" showInputMessage="1" showErrorMessage="1" sqref="D5:D14">
      <formula1>$C$22:$C$146</formula1>
    </dataValidation>
  </dataValidations>
  <pageMargins left="0.39370078740157483" right="0.39370078740157483" top="1.1811023622047245" bottom="0.51181102362204722" header="0.31496062992125984" footer="0.27559055118110237"/>
  <pageSetup paperSize="9" orientation="landscape" r:id="rId1"/>
  <headerFooter>
    <oddFooter>&amp;C(Таблиця 3) Сторінка &amp;P із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2"/>
  <dimension ref="A1:AF24"/>
  <sheetViews>
    <sheetView showGridLines="0" zoomScale="85" zoomScaleNormal="85" workbookViewId="0"/>
  </sheetViews>
  <sheetFormatPr defaultColWidth="0" defaultRowHeight="14.5" zeroHeight="1" x14ac:dyDescent="0.35"/>
  <cols>
    <col min="1" max="1" width="3.54296875" customWidth="1"/>
    <col min="2" max="2" width="52.453125" customWidth="1"/>
    <col min="3" max="3" width="40.453125" customWidth="1"/>
    <col min="4" max="6" width="26" customWidth="1"/>
    <col min="7" max="16384" width="9.1796875" hidden="1"/>
  </cols>
  <sheetData>
    <row r="1" spans="1:32" x14ac:dyDescent="0.35"/>
    <row r="2" spans="1:32" ht="15" customHeight="1" x14ac:dyDescent="0.35">
      <c r="A2" s="92"/>
      <c r="B2" s="509" t="str">
        <f>'Анкета (зміст)'!A23</f>
        <v>4. Інформація про отримання додаткової освіти, знань, управлінського досвіду та навичок</v>
      </c>
      <c r="C2" s="510"/>
      <c r="D2" s="510"/>
      <c r="E2" s="92"/>
      <c r="F2" s="92"/>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row>
    <row r="3" spans="1:32" ht="26" x14ac:dyDescent="0.35">
      <c r="A3" s="189" t="s">
        <v>125</v>
      </c>
      <c r="B3" s="189" t="s">
        <v>807</v>
      </c>
      <c r="C3" s="189" t="s">
        <v>163</v>
      </c>
      <c r="D3" s="189" t="s">
        <v>162</v>
      </c>
      <c r="E3" s="189" t="s">
        <v>808</v>
      </c>
      <c r="F3" s="189" t="s">
        <v>809</v>
      </c>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x14ac:dyDescent="0.35">
      <c r="A4" s="189">
        <v>1</v>
      </c>
      <c r="B4" s="189">
        <v>2</v>
      </c>
      <c r="C4" s="189">
        <v>3</v>
      </c>
      <c r="D4" s="189">
        <v>4</v>
      </c>
      <c r="E4" s="189">
        <v>5</v>
      </c>
      <c r="F4" s="189">
        <v>6</v>
      </c>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row>
    <row r="5" spans="1:32" ht="30.75" customHeight="1" x14ac:dyDescent="0.35">
      <c r="A5" s="5">
        <v>1</v>
      </c>
      <c r="B5" s="97"/>
      <c r="C5" s="97"/>
      <c r="D5" s="103"/>
      <c r="E5" s="97"/>
      <c r="F5" s="97"/>
      <c r="G5" s="191"/>
      <c r="H5" s="191"/>
      <c r="I5" s="191"/>
      <c r="J5" s="191"/>
      <c r="K5" s="191"/>
      <c r="L5" s="191"/>
      <c r="M5" s="191"/>
      <c r="N5" s="191"/>
      <c r="O5" s="191"/>
      <c r="P5" s="191"/>
      <c r="Q5" s="191"/>
      <c r="R5" s="191"/>
      <c r="S5" s="191"/>
      <c r="T5" s="191"/>
      <c r="U5" s="191"/>
      <c r="V5" s="191"/>
      <c r="W5" s="191"/>
      <c r="X5" s="191"/>
      <c r="Y5" s="191"/>
      <c r="Z5" s="191"/>
      <c r="AA5" s="191"/>
      <c r="AB5" s="193" t="str">
        <f ca="1">IF(ISBLANK(INDIRECT("B5"))," ",(INDIRECT("B5")))</f>
        <v xml:space="preserve"> </v>
      </c>
      <c r="AC5" s="193" t="str">
        <f ca="1">IF(ISBLANK(INDIRECT("C5"))," ",(INDIRECT("C5")))</f>
        <v xml:space="preserve"> </v>
      </c>
      <c r="AD5" s="193" t="str">
        <f ca="1">IF(ISBLANK(INDIRECT("D5"))," ",(INDIRECT("D5")))</f>
        <v xml:space="preserve"> </v>
      </c>
      <c r="AE5" s="193" t="str">
        <f ca="1">IF(ISBLANK(INDIRECT("E5"))," ",(INDIRECT("E5")))</f>
        <v xml:space="preserve"> </v>
      </c>
      <c r="AF5" s="193" t="str">
        <f ca="1">IF(ISBLANK(INDIRECT("F5"))," ",(INDIRECT("F5")))</f>
        <v xml:space="preserve"> </v>
      </c>
    </row>
    <row r="6" spans="1:32" ht="30.75" customHeight="1" x14ac:dyDescent="0.35">
      <c r="A6" s="5">
        <v>2</v>
      </c>
      <c r="B6" s="97"/>
      <c r="C6" s="97"/>
      <c r="D6" s="103"/>
      <c r="E6" s="97"/>
      <c r="F6" s="97"/>
      <c r="G6" s="191"/>
      <c r="H6" s="191"/>
      <c r="I6" s="191"/>
      <c r="J6" s="191"/>
      <c r="K6" s="191"/>
      <c r="L6" s="191"/>
      <c r="M6" s="191"/>
      <c r="N6" s="191"/>
      <c r="O6" s="191"/>
      <c r="P6" s="191"/>
      <c r="Q6" s="191"/>
      <c r="R6" s="191"/>
      <c r="S6" s="191"/>
      <c r="T6" s="191"/>
      <c r="U6" s="191"/>
      <c r="V6" s="191"/>
      <c r="W6" s="191"/>
      <c r="X6" s="191"/>
      <c r="Y6" s="191"/>
      <c r="Z6" s="191"/>
      <c r="AA6" s="191"/>
      <c r="AB6" s="193" t="str">
        <f ca="1">IF(ISBLANK(INDIRECT("B6"))," ",(INDIRECT("B6")))</f>
        <v xml:space="preserve"> </v>
      </c>
      <c r="AC6" s="193" t="str">
        <f ca="1">IF(ISBLANK(INDIRECT("C6"))," ",(INDIRECT("C6")))</f>
        <v xml:space="preserve"> </v>
      </c>
      <c r="AD6" s="193" t="str">
        <f ca="1">IF(ISBLANK(INDIRECT("D6"))," ",(INDIRECT("D6")))</f>
        <v xml:space="preserve"> </v>
      </c>
      <c r="AE6" s="193" t="str">
        <f ca="1">IF(ISBLANK(INDIRECT("E6"))," ",(INDIRECT("E6")))</f>
        <v xml:space="preserve"> </v>
      </c>
      <c r="AF6" s="193" t="str">
        <f ca="1">IF(ISBLANK(INDIRECT("F6"))," ",(INDIRECT("F6")))</f>
        <v xml:space="preserve"> </v>
      </c>
    </row>
    <row r="7" spans="1:32" ht="30.75" customHeight="1" x14ac:dyDescent="0.35">
      <c r="A7" s="5">
        <v>3</v>
      </c>
      <c r="B7" s="97"/>
      <c r="C7" s="97"/>
      <c r="D7" s="103"/>
      <c r="E7" s="97"/>
      <c r="F7" s="97"/>
      <c r="G7" s="191"/>
      <c r="H7" s="191"/>
      <c r="I7" s="191"/>
      <c r="J7" s="191"/>
      <c r="K7" s="191"/>
      <c r="L7" s="191"/>
      <c r="M7" s="191"/>
      <c r="N7" s="191"/>
      <c r="O7" s="191"/>
      <c r="P7" s="191"/>
      <c r="Q7" s="191"/>
      <c r="R7" s="191"/>
      <c r="S7" s="191"/>
      <c r="T7" s="191"/>
      <c r="U7" s="191"/>
      <c r="V7" s="191"/>
      <c r="W7" s="191"/>
      <c r="X7" s="191"/>
      <c r="Y7" s="191"/>
      <c r="Z7" s="191"/>
      <c r="AA7" s="191"/>
      <c r="AB7" s="193" t="str">
        <f ca="1">IF(ISBLANK(INDIRECT("B7"))," ",(INDIRECT("B7")))</f>
        <v xml:space="preserve"> </v>
      </c>
      <c r="AC7" s="193" t="str">
        <f ca="1">IF(ISBLANK(INDIRECT("C7"))," ",(INDIRECT("C7")))</f>
        <v xml:space="preserve"> </v>
      </c>
      <c r="AD7" s="193" t="str">
        <f ca="1">IF(ISBLANK(INDIRECT("D7"))," ",(INDIRECT("D7")))</f>
        <v xml:space="preserve"> </v>
      </c>
      <c r="AE7" s="193" t="str">
        <f ca="1">IF(ISBLANK(INDIRECT("E7"))," ",(INDIRECT("E7")))</f>
        <v xml:space="preserve"> </v>
      </c>
      <c r="AF7" s="193" t="str">
        <f ca="1">IF(ISBLANK(INDIRECT("F7"))," ",(INDIRECT("F7")))</f>
        <v xml:space="preserve"> </v>
      </c>
    </row>
    <row r="8" spans="1:32" ht="30.75" customHeight="1" x14ac:dyDescent="0.35">
      <c r="A8" s="5">
        <v>4</v>
      </c>
      <c r="B8" s="97"/>
      <c r="C8" s="97"/>
      <c r="D8" s="103"/>
      <c r="E8" s="97"/>
      <c r="F8" s="97"/>
      <c r="G8" s="191"/>
      <c r="H8" s="191"/>
      <c r="I8" s="191"/>
      <c r="J8" s="191"/>
      <c r="K8" s="191"/>
      <c r="L8" s="191"/>
      <c r="M8" s="191"/>
      <c r="N8" s="191"/>
      <c r="O8" s="191"/>
      <c r="P8" s="191"/>
      <c r="Q8" s="191"/>
      <c r="R8" s="191"/>
      <c r="S8" s="191"/>
      <c r="T8" s="191"/>
      <c r="U8" s="191"/>
      <c r="V8" s="191"/>
      <c r="W8" s="191"/>
      <c r="X8" s="191"/>
      <c r="Y8" s="191"/>
      <c r="Z8" s="191"/>
      <c r="AA8" s="191"/>
      <c r="AB8" s="193" t="str">
        <f ca="1">IF(ISBLANK(INDIRECT("B8"))," ",(INDIRECT("B8")))</f>
        <v xml:space="preserve"> </v>
      </c>
      <c r="AC8" s="193" t="str">
        <f ca="1">IF(ISBLANK(INDIRECT("C8"))," ",(INDIRECT("C8")))</f>
        <v xml:space="preserve"> </v>
      </c>
      <c r="AD8" s="193" t="str">
        <f ca="1">IF(ISBLANK(INDIRECT("D8"))," ",(INDIRECT("D8")))</f>
        <v xml:space="preserve"> </v>
      </c>
      <c r="AE8" s="193" t="str">
        <f ca="1">IF(ISBLANK(INDIRECT("E8"))," ",(INDIRECT("E8")))</f>
        <v xml:space="preserve"> </v>
      </c>
      <c r="AF8" s="193" t="str">
        <f ca="1">IF(ISBLANK(INDIRECT("F8"))," ",(INDIRECT("F8")))</f>
        <v xml:space="preserve"> </v>
      </c>
    </row>
    <row r="9" spans="1:32" ht="30.75" customHeight="1" x14ac:dyDescent="0.35">
      <c r="A9" s="5">
        <v>5</v>
      </c>
      <c r="B9" s="97"/>
      <c r="C9" s="97"/>
      <c r="D9" s="103"/>
      <c r="E9" s="97"/>
      <c r="F9" s="97"/>
      <c r="G9" s="191"/>
      <c r="H9" s="191"/>
      <c r="I9" s="191"/>
      <c r="J9" s="191"/>
      <c r="K9" s="191"/>
      <c r="L9" s="191"/>
      <c r="M9" s="191"/>
      <c r="N9" s="191"/>
      <c r="O9" s="191"/>
      <c r="P9" s="191"/>
      <c r="Q9" s="191"/>
      <c r="R9" s="191"/>
      <c r="S9" s="191"/>
      <c r="T9" s="191"/>
      <c r="U9" s="191"/>
      <c r="V9" s="191"/>
      <c r="W9" s="191"/>
      <c r="X9" s="191"/>
      <c r="Y9" s="191"/>
      <c r="Z9" s="191"/>
      <c r="AA9" s="191"/>
      <c r="AB9" s="193" t="str">
        <f ca="1">IF(ISBLANK(INDIRECT("B9"))," ",(INDIRECT("B9")))</f>
        <v xml:space="preserve"> </v>
      </c>
      <c r="AC9" s="193" t="str">
        <f ca="1">IF(ISBLANK(INDIRECT("C9"))," ",(INDIRECT("C9")))</f>
        <v xml:space="preserve"> </v>
      </c>
      <c r="AD9" s="193" t="str">
        <f ca="1">IF(ISBLANK(INDIRECT("D9"))," ",(INDIRECT("D9")))</f>
        <v xml:space="preserve"> </v>
      </c>
      <c r="AE9" s="193" t="str">
        <f ca="1">IF(ISBLANK(INDIRECT("E9"))," ",(INDIRECT("E9")))</f>
        <v xml:space="preserve"> </v>
      </c>
      <c r="AF9" s="193" t="str">
        <f ca="1">IF(ISBLANK(INDIRECT("F9"))," ",(INDIRECT("F9")))</f>
        <v xml:space="preserve"> </v>
      </c>
    </row>
    <row r="10" spans="1:32" ht="30.75" customHeight="1" x14ac:dyDescent="0.35">
      <c r="A10" s="5">
        <v>6</v>
      </c>
      <c r="B10" s="97"/>
      <c r="C10" s="97"/>
      <c r="D10" s="103"/>
      <c r="E10" s="97"/>
      <c r="F10" s="97"/>
      <c r="G10" s="191"/>
      <c r="H10" s="191"/>
      <c r="I10" s="191"/>
      <c r="J10" s="191"/>
      <c r="K10" s="191"/>
      <c r="L10" s="191"/>
      <c r="M10" s="191"/>
      <c r="N10" s="191"/>
      <c r="O10" s="191"/>
      <c r="P10" s="191"/>
      <c r="Q10" s="191"/>
      <c r="R10" s="191"/>
      <c r="S10" s="191"/>
      <c r="T10" s="191"/>
      <c r="U10" s="191"/>
      <c r="V10" s="191"/>
      <c r="W10" s="191"/>
      <c r="X10" s="191"/>
      <c r="Y10" s="191"/>
      <c r="Z10" s="191"/>
      <c r="AA10" s="191"/>
      <c r="AB10" s="193" t="str">
        <f ca="1">IF(ISBLANK(INDIRECT("B10"))," ",(INDIRECT("B10")))</f>
        <v xml:space="preserve"> </v>
      </c>
      <c r="AC10" s="193" t="str">
        <f ca="1">IF(ISBLANK(INDIRECT("C10"))," ",(INDIRECT("C10")))</f>
        <v xml:space="preserve"> </v>
      </c>
      <c r="AD10" s="193" t="str">
        <f ca="1">IF(ISBLANK(INDIRECT("D10"))," ",(INDIRECT("D10")))</f>
        <v xml:space="preserve"> </v>
      </c>
      <c r="AE10" s="193" t="str">
        <f ca="1">IF(ISBLANK(INDIRECT("E10"))," ",(INDIRECT("E10")))</f>
        <v xml:space="preserve"> </v>
      </c>
      <c r="AF10" s="193" t="str">
        <f ca="1">IF(ISBLANK(INDIRECT("F10"))," ",(INDIRECT("F10")))</f>
        <v xml:space="preserve"> </v>
      </c>
    </row>
    <row r="11" spans="1:32" ht="30.75" customHeight="1" x14ac:dyDescent="0.35">
      <c r="A11" s="5">
        <v>7</v>
      </c>
      <c r="B11" s="97"/>
      <c r="C11" s="97"/>
      <c r="D11" s="103"/>
      <c r="E11" s="97"/>
      <c r="F11" s="97"/>
      <c r="G11" s="191"/>
      <c r="H11" s="191"/>
      <c r="I11" s="191"/>
      <c r="J11" s="191"/>
      <c r="K11" s="191"/>
      <c r="L11" s="191"/>
      <c r="M11" s="191"/>
      <c r="N11" s="191"/>
      <c r="O11" s="191"/>
      <c r="P11" s="191"/>
      <c r="Q11" s="191"/>
      <c r="R11" s="191"/>
      <c r="S11" s="191"/>
      <c r="T11" s="191"/>
      <c r="U11" s="191"/>
      <c r="V11" s="191"/>
      <c r="W11" s="191"/>
      <c r="X11" s="191"/>
      <c r="Y11" s="191"/>
      <c r="Z11" s="191"/>
      <c r="AA11" s="191"/>
      <c r="AB11" s="193" t="str">
        <f ca="1">IF(ISBLANK(INDIRECT("B11"))," ",(INDIRECT("B11")))</f>
        <v xml:space="preserve"> </v>
      </c>
      <c r="AC11" s="193" t="str">
        <f ca="1">IF(ISBLANK(INDIRECT("C11"))," ",(INDIRECT("C11")))</f>
        <v xml:space="preserve"> </v>
      </c>
      <c r="AD11" s="193" t="str">
        <f ca="1">IF(ISBLANK(INDIRECT("D11"))," ",(INDIRECT("D11")))</f>
        <v xml:space="preserve"> </v>
      </c>
      <c r="AE11" s="193" t="str">
        <f ca="1">IF(ISBLANK(INDIRECT("E11"))," ",(INDIRECT("E11")))</f>
        <v xml:space="preserve"> </v>
      </c>
      <c r="AF11" s="193" t="str">
        <f ca="1">IF(ISBLANK(INDIRECT("F11"))," ",(INDIRECT("F11")))</f>
        <v xml:space="preserve"> </v>
      </c>
    </row>
    <row r="12" spans="1:32" ht="30.75" customHeight="1" x14ac:dyDescent="0.35">
      <c r="A12" s="5">
        <v>8</v>
      </c>
      <c r="B12" s="97"/>
      <c r="C12" s="97"/>
      <c r="D12" s="103"/>
      <c r="E12" s="97"/>
      <c r="F12" s="97"/>
      <c r="G12" s="191"/>
      <c r="H12" s="191"/>
      <c r="I12" s="191"/>
      <c r="J12" s="191"/>
      <c r="K12" s="191"/>
      <c r="L12" s="191"/>
      <c r="M12" s="191"/>
      <c r="N12" s="191"/>
      <c r="O12" s="191"/>
      <c r="P12" s="191"/>
      <c r="Q12" s="191"/>
      <c r="R12" s="191"/>
      <c r="S12" s="191"/>
      <c r="T12" s="191"/>
      <c r="U12" s="191"/>
      <c r="V12" s="191"/>
      <c r="W12" s="191"/>
      <c r="X12" s="191"/>
      <c r="Y12" s="191"/>
      <c r="Z12" s="191"/>
      <c r="AA12" s="191"/>
      <c r="AB12" s="193" t="str">
        <f ca="1">IF(ISBLANK(INDIRECT("B12"))," ",(INDIRECT("B12")))</f>
        <v xml:space="preserve"> </v>
      </c>
      <c r="AC12" s="193" t="str">
        <f ca="1">IF(ISBLANK(INDIRECT("C12"))," ",(INDIRECT("C12")))</f>
        <v xml:space="preserve"> </v>
      </c>
      <c r="AD12" s="193" t="str">
        <f ca="1">IF(ISBLANK(INDIRECT("D12"))," ",(INDIRECT("D12")))</f>
        <v xml:space="preserve"> </v>
      </c>
      <c r="AE12" s="193" t="str">
        <f ca="1">IF(ISBLANK(INDIRECT("E12"))," ",(INDIRECT("E12")))</f>
        <v xml:space="preserve"> </v>
      </c>
      <c r="AF12" s="193" t="str">
        <f ca="1">IF(ISBLANK(INDIRECT("F12"))," ",(INDIRECT("F12")))</f>
        <v xml:space="preserve"> </v>
      </c>
    </row>
    <row r="13" spans="1:32" ht="30.75" customHeight="1" x14ac:dyDescent="0.35">
      <c r="A13" s="5">
        <v>9</v>
      </c>
      <c r="B13" s="97"/>
      <c r="C13" s="97"/>
      <c r="D13" s="103"/>
      <c r="E13" s="97"/>
      <c r="F13" s="97"/>
      <c r="G13" s="191"/>
      <c r="H13" s="191"/>
      <c r="I13" s="191"/>
      <c r="J13" s="191"/>
      <c r="K13" s="191"/>
      <c r="L13" s="191"/>
      <c r="M13" s="191"/>
      <c r="N13" s="191"/>
      <c r="O13" s="191"/>
      <c r="P13" s="191"/>
      <c r="Q13" s="191"/>
      <c r="R13" s="191"/>
      <c r="S13" s="191"/>
      <c r="T13" s="191"/>
      <c r="U13" s="191"/>
      <c r="V13" s="191"/>
      <c r="W13" s="191"/>
      <c r="X13" s="191"/>
      <c r="Y13" s="191"/>
      <c r="Z13" s="191"/>
      <c r="AA13" s="191"/>
      <c r="AB13" s="193" t="str">
        <f ca="1">IF(ISBLANK(INDIRECT("B13"))," ",(INDIRECT("B13")))</f>
        <v xml:space="preserve"> </v>
      </c>
      <c r="AC13" s="193" t="str">
        <f ca="1">IF(ISBLANK(INDIRECT("C13"))," ",(INDIRECT("C13")))</f>
        <v xml:space="preserve"> </v>
      </c>
      <c r="AD13" s="193" t="str">
        <f ca="1">IF(ISBLANK(INDIRECT("D13"))," ",(INDIRECT("D13")))</f>
        <v xml:space="preserve"> </v>
      </c>
      <c r="AE13" s="193" t="str">
        <f ca="1">IF(ISBLANK(INDIRECT("E13"))," ",(INDIRECT("E13")))</f>
        <v xml:space="preserve"> </v>
      </c>
      <c r="AF13" s="193" t="str">
        <f ca="1">IF(ISBLANK(INDIRECT("F13"))," ",(INDIRECT("F13")))</f>
        <v xml:space="preserve"> </v>
      </c>
    </row>
    <row r="14" spans="1:32" ht="30.75" customHeight="1" x14ac:dyDescent="0.35">
      <c r="A14" s="5">
        <v>10</v>
      </c>
      <c r="B14" s="97"/>
      <c r="C14" s="97"/>
      <c r="D14" s="103"/>
      <c r="E14" s="97"/>
      <c r="F14" s="97"/>
      <c r="G14" s="191"/>
      <c r="H14" s="191"/>
      <c r="I14" s="191"/>
      <c r="J14" s="191"/>
      <c r="K14" s="191"/>
      <c r="L14" s="191"/>
      <c r="M14" s="191"/>
      <c r="N14" s="191"/>
      <c r="O14" s="191"/>
      <c r="P14" s="191"/>
      <c r="Q14" s="191"/>
      <c r="R14" s="191"/>
      <c r="S14" s="191"/>
      <c r="T14" s="191"/>
      <c r="U14" s="191"/>
      <c r="V14" s="191"/>
      <c r="W14" s="191"/>
      <c r="X14" s="191"/>
      <c r="Y14" s="191"/>
      <c r="Z14" s="191"/>
      <c r="AA14" s="191"/>
      <c r="AB14" s="193" t="str">
        <f ca="1">IF(ISBLANK(INDIRECT("B14"))," ",(INDIRECT("B14")))</f>
        <v xml:space="preserve"> </v>
      </c>
      <c r="AC14" s="193" t="str">
        <f ca="1">IF(ISBLANK(INDIRECT("C14"))," ",(INDIRECT("C14")))</f>
        <v xml:space="preserve"> </v>
      </c>
      <c r="AD14" s="193" t="str">
        <f ca="1">IF(ISBLANK(INDIRECT("D14"))," ",(INDIRECT("D14")))</f>
        <v xml:space="preserve"> </v>
      </c>
      <c r="AE14" s="193" t="str">
        <f ca="1">IF(ISBLANK(INDIRECT("E14"))," ",(INDIRECT("E14")))</f>
        <v xml:space="preserve"> </v>
      </c>
      <c r="AF14" s="193" t="str">
        <f ca="1">IF(ISBLANK(INDIRECT("F14"))," ",(INDIRECT("F14")))</f>
        <v xml:space="preserve"> </v>
      </c>
    </row>
    <row r="15" spans="1:32" ht="30.75" customHeight="1" x14ac:dyDescent="0.35">
      <c r="A15" s="5">
        <v>11</v>
      </c>
      <c r="B15" s="97"/>
      <c r="C15" s="97"/>
      <c r="D15" s="103"/>
      <c r="E15" s="97"/>
      <c r="F15" s="97"/>
      <c r="G15" s="191"/>
      <c r="H15" s="191"/>
      <c r="I15" s="191"/>
      <c r="J15" s="191"/>
      <c r="K15" s="191"/>
      <c r="L15" s="191"/>
      <c r="M15" s="191"/>
      <c r="N15" s="191"/>
      <c r="O15" s="191"/>
      <c r="P15" s="191"/>
      <c r="Q15" s="191"/>
      <c r="R15" s="191"/>
      <c r="S15" s="191"/>
      <c r="T15" s="191"/>
      <c r="U15" s="191"/>
      <c r="V15" s="191"/>
      <c r="W15" s="191"/>
      <c r="X15" s="191"/>
      <c r="Y15" s="191"/>
      <c r="Z15" s="191"/>
      <c r="AA15" s="191"/>
      <c r="AB15" s="193" t="str">
        <f ca="1">IF(ISBLANK(INDIRECT("B15"))," ",(INDIRECT("B15")))</f>
        <v xml:space="preserve"> </v>
      </c>
      <c r="AC15" s="193" t="str">
        <f ca="1">IF(ISBLANK(INDIRECT("C15"))," ",(INDIRECT("C15")))</f>
        <v xml:space="preserve"> </v>
      </c>
      <c r="AD15" s="193" t="str">
        <f ca="1">IF(ISBLANK(INDIRECT("D15"))," ",(INDIRECT("D15")))</f>
        <v xml:space="preserve"> </v>
      </c>
      <c r="AE15" s="193" t="str">
        <f ca="1">IF(ISBLANK(INDIRECT("E15"))," ",(INDIRECT("E15")))</f>
        <v xml:space="preserve"> </v>
      </c>
      <c r="AF15" s="193" t="str">
        <f ca="1">IF(ISBLANK(INDIRECT("F15"))," ",(INDIRECT("F15")))</f>
        <v xml:space="preserve"> </v>
      </c>
    </row>
    <row r="16" spans="1:32" ht="30.75" customHeight="1" x14ac:dyDescent="0.35">
      <c r="A16" s="5">
        <v>12</v>
      </c>
      <c r="B16" s="97"/>
      <c r="C16" s="97"/>
      <c r="D16" s="103"/>
      <c r="E16" s="97"/>
      <c r="F16" s="97"/>
      <c r="G16" s="191"/>
      <c r="H16" s="191"/>
      <c r="I16" s="191"/>
      <c r="J16" s="191"/>
      <c r="K16" s="191"/>
      <c r="L16" s="191"/>
      <c r="M16" s="191"/>
      <c r="N16" s="191"/>
      <c r="O16" s="191"/>
      <c r="P16" s="191"/>
      <c r="Q16" s="191"/>
      <c r="R16" s="191"/>
      <c r="S16" s="191"/>
      <c r="T16" s="191"/>
      <c r="U16" s="191"/>
      <c r="V16" s="191"/>
      <c r="W16" s="191"/>
      <c r="X16" s="191"/>
      <c r="Y16" s="191"/>
      <c r="Z16" s="191"/>
      <c r="AA16" s="191"/>
      <c r="AB16" s="193" t="str">
        <f ca="1">IF(ISBLANK(INDIRECT("B16"))," ",(INDIRECT("B16")))</f>
        <v xml:space="preserve"> </v>
      </c>
      <c r="AC16" s="193" t="str">
        <f ca="1">IF(ISBLANK(INDIRECT("C16"))," ",(INDIRECT("C16")))</f>
        <v xml:space="preserve"> </v>
      </c>
      <c r="AD16" s="193" t="str">
        <f ca="1">IF(ISBLANK(INDIRECT("D16"))," ",(INDIRECT("D16")))</f>
        <v xml:space="preserve"> </v>
      </c>
      <c r="AE16" s="193" t="str">
        <f ca="1">IF(ISBLANK(INDIRECT("E16"))," ",(INDIRECT("E16")))</f>
        <v xml:space="preserve"> </v>
      </c>
      <c r="AF16" s="193" t="str">
        <f ca="1">IF(ISBLANK(INDIRECT("F16"))," ",(INDIRECT("F16")))</f>
        <v xml:space="preserve"> </v>
      </c>
    </row>
    <row r="17" spans="1:32" ht="30.75" customHeight="1" x14ac:dyDescent="0.35">
      <c r="A17" s="5">
        <v>13</v>
      </c>
      <c r="B17" s="97"/>
      <c r="C17" s="97"/>
      <c r="D17" s="103"/>
      <c r="E17" s="97"/>
      <c r="F17" s="97"/>
      <c r="G17" s="191"/>
      <c r="H17" s="191"/>
      <c r="I17" s="191"/>
      <c r="J17" s="191"/>
      <c r="K17" s="191"/>
      <c r="L17" s="191"/>
      <c r="M17" s="191"/>
      <c r="N17" s="191"/>
      <c r="O17" s="191"/>
      <c r="P17" s="191"/>
      <c r="Q17" s="191"/>
      <c r="R17" s="191"/>
      <c r="S17" s="191"/>
      <c r="T17" s="191"/>
      <c r="U17" s="191"/>
      <c r="V17" s="191"/>
      <c r="W17" s="191"/>
      <c r="X17" s="191"/>
      <c r="Y17" s="191"/>
      <c r="Z17" s="191"/>
      <c r="AA17" s="191"/>
      <c r="AB17" s="193" t="str">
        <f ca="1">IF(ISBLANK(INDIRECT("B17"))," ",(INDIRECT("B17")))</f>
        <v xml:space="preserve"> </v>
      </c>
      <c r="AC17" s="193" t="str">
        <f ca="1">IF(ISBLANK(INDIRECT("C17"))," ",(INDIRECT("C17")))</f>
        <v xml:space="preserve"> </v>
      </c>
      <c r="AD17" s="193" t="str">
        <f ca="1">IF(ISBLANK(INDIRECT("D17"))," ",(INDIRECT("D17")))</f>
        <v xml:space="preserve"> </v>
      </c>
      <c r="AE17" s="193" t="str">
        <f ca="1">IF(ISBLANK(INDIRECT("E17"))," ",(INDIRECT("E17")))</f>
        <v xml:space="preserve"> </v>
      </c>
      <c r="AF17" s="193" t="str">
        <f ca="1">IF(ISBLANK(INDIRECT("F17"))," ",(INDIRECT("F17")))</f>
        <v xml:space="preserve"> </v>
      </c>
    </row>
    <row r="18" spans="1:32" ht="30.75" customHeight="1" x14ac:dyDescent="0.35">
      <c r="A18" s="5">
        <v>14</v>
      </c>
      <c r="B18" s="97"/>
      <c r="C18" s="97"/>
      <c r="D18" s="103"/>
      <c r="E18" s="97"/>
      <c r="F18" s="97"/>
      <c r="G18" s="191"/>
      <c r="H18" s="191"/>
      <c r="I18" s="191"/>
      <c r="J18" s="191"/>
      <c r="K18" s="191"/>
      <c r="L18" s="191"/>
      <c r="M18" s="191"/>
      <c r="N18" s="191"/>
      <c r="O18" s="191"/>
      <c r="P18" s="191"/>
      <c r="Q18" s="191"/>
      <c r="R18" s="191"/>
      <c r="S18" s="191"/>
      <c r="T18" s="191"/>
      <c r="U18" s="191"/>
      <c r="V18" s="191"/>
      <c r="W18" s="191"/>
      <c r="X18" s="191"/>
      <c r="Y18" s="191"/>
      <c r="Z18" s="191"/>
      <c r="AA18" s="191"/>
      <c r="AB18" s="193" t="str">
        <f ca="1">IF(ISBLANK(INDIRECT("B18"))," ",(INDIRECT("B18")))</f>
        <v xml:space="preserve"> </v>
      </c>
      <c r="AC18" s="193" t="str">
        <f ca="1">IF(ISBLANK(INDIRECT("C18"))," ",(INDIRECT("C18")))</f>
        <v xml:space="preserve"> </v>
      </c>
      <c r="AD18" s="193" t="str">
        <f ca="1">IF(ISBLANK(INDIRECT("D18"))," ",(INDIRECT("D18")))</f>
        <v xml:space="preserve"> </v>
      </c>
      <c r="AE18" s="193" t="str">
        <f ca="1">IF(ISBLANK(INDIRECT("E18"))," ",(INDIRECT("E18")))</f>
        <v xml:space="preserve"> </v>
      </c>
      <c r="AF18" s="193" t="str">
        <f ca="1">IF(ISBLANK(INDIRECT("F18"))," ",(INDIRECT("F18")))</f>
        <v xml:space="preserve"> </v>
      </c>
    </row>
    <row r="19" spans="1:32" ht="30.75" customHeight="1" x14ac:dyDescent="0.35">
      <c r="A19" s="5">
        <v>15</v>
      </c>
      <c r="B19" s="97"/>
      <c r="C19" s="97"/>
      <c r="D19" s="103"/>
      <c r="E19" s="97"/>
      <c r="F19" s="97"/>
      <c r="G19" s="191"/>
      <c r="H19" s="191"/>
      <c r="I19" s="191"/>
      <c r="J19" s="191"/>
      <c r="K19" s="191"/>
      <c r="L19" s="191"/>
      <c r="M19" s="191"/>
      <c r="N19" s="191"/>
      <c r="O19" s="191"/>
      <c r="P19" s="191"/>
      <c r="Q19" s="191"/>
      <c r="R19" s="191"/>
      <c r="S19" s="191"/>
      <c r="T19" s="191"/>
      <c r="U19" s="191"/>
      <c r="V19" s="191"/>
      <c r="W19" s="191"/>
      <c r="X19" s="191"/>
      <c r="Y19" s="191"/>
      <c r="Z19" s="191"/>
      <c r="AA19" s="191"/>
      <c r="AB19" s="193" t="str">
        <f ca="1">IF(ISBLANK(INDIRECT("B19"))," ",(INDIRECT("B19")))</f>
        <v xml:space="preserve"> </v>
      </c>
      <c r="AC19" s="193" t="str">
        <f ca="1">IF(ISBLANK(INDIRECT("C19"))," ",(INDIRECT("C19")))</f>
        <v xml:space="preserve"> </v>
      </c>
      <c r="AD19" s="193" t="str">
        <f ca="1">IF(ISBLANK(INDIRECT("D19"))," ",(INDIRECT("D19")))</f>
        <v xml:space="preserve"> </v>
      </c>
      <c r="AE19" s="193" t="str">
        <f ca="1">IF(ISBLANK(INDIRECT("E19"))," ",(INDIRECT("E19")))</f>
        <v xml:space="preserve"> </v>
      </c>
      <c r="AF19" s="193" t="str">
        <f ca="1">IF(ISBLANK(INDIRECT("F19"))," ",(INDIRECT("F19")))</f>
        <v xml:space="preserve"> </v>
      </c>
    </row>
    <row r="20" spans="1:32" ht="30.75" customHeight="1" x14ac:dyDescent="0.35">
      <c r="A20" s="5">
        <v>16</v>
      </c>
      <c r="B20" s="97"/>
      <c r="C20" s="97"/>
      <c r="D20" s="103"/>
      <c r="E20" s="97"/>
      <c r="F20" s="97"/>
      <c r="G20" s="191"/>
      <c r="H20" s="191"/>
      <c r="I20" s="191"/>
      <c r="J20" s="191"/>
      <c r="K20" s="191"/>
      <c r="L20" s="191"/>
      <c r="M20" s="191"/>
      <c r="N20" s="191"/>
      <c r="O20" s="191"/>
      <c r="P20" s="191"/>
      <c r="Q20" s="191"/>
      <c r="R20" s="191"/>
      <c r="S20" s="191"/>
      <c r="T20" s="191"/>
      <c r="U20" s="191"/>
      <c r="V20" s="191"/>
      <c r="W20" s="191"/>
      <c r="X20" s="191"/>
      <c r="Y20" s="191"/>
      <c r="Z20" s="191"/>
      <c r="AA20" s="191"/>
      <c r="AB20" s="193" t="str">
        <f ca="1">IF(ISBLANK(INDIRECT("B20"))," ",(INDIRECT("B20")))</f>
        <v xml:space="preserve"> </v>
      </c>
      <c r="AC20" s="193" t="str">
        <f ca="1">IF(ISBLANK(INDIRECT("C20"))," ",(INDIRECT("C20")))</f>
        <v xml:space="preserve"> </v>
      </c>
      <c r="AD20" s="193" t="str">
        <f ca="1">IF(ISBLANK(INDIRECT("D20"))," ",(INDIRECT("D20")))</f>
        <v xml:space="preserve"> </v>
      </c>
      <c r="AE20" s="193" t="str">
        <f ca="1">IF(ISBLANK(INDIRECT("E20"))," ",(INDIRECT("E20")))</f>
        <v xml:space="preserve"> </v>
      </c>
      <c r="AF20" s="193" t="str">
        <f ca="1">IF(ISBLANK(INDIRECT("F20"))," ",(INDIRECT("F20")))</f>
        <v xml:space="preserve"> </v>
      </c>
    </row>
    <row r="21" spans="1:32" ht="30.75" customHeight="1" x14ac:dyDescent="0.35">
      <c r="A21" s="5">
        <v>17</v>
      </c>
      <c r="B21" s="97"/>
      <c r="C21" s="97"/>
      <c r="D21" s="103"/>
      <c r="E21" s="97"/>
      <c r="F21" s="97"/>
      <c r="G21" s="191"/>
      <c r="H21" s="191"/>
      <c r="I21" s="191"/>
      <c r="J21" s="191"/>
      <c r="K21" s="191"/>
      <c r="L21" s="191"/>
      <c r="M21" s="191"/>
      <c r="N21" s="191"/>
      <c r="O21" s="191"/>
      <c r="P21" s="191"/>
      <c r="Q21" s="191"/>
      <c r="R21" s="191"/>
      <c r="S21" s="191"/>
      <c r="T21" s="191"/>
      <c r="U21" s="191"/>
      <c r="V21" s="191"/>
      <c r="W21" s="191"/>
      <c r="X21" s="191"/>
      <c r="Y21" s="191"/>
      <c r="Z21" s="191"/>
      <c r="AA21" s="191"/>
      <c r="AB21" s="193" t="str">
        <f ca="1">IF(ISBLANK(INDIRECT("B21"))," ",(INDIRECT("B21")))</f>
        <v xml:space="preserve"> </v>
      </c>
      <c r="AC21" s="193" t="str">
        <f ca="1">IF(ISBLANK(INDIRECT("C21"))," ",(INDIRECT("C21")))</f>
        <v xml:space="preserve"> </v>
      </c>
      <c r="AD21" s="193" t="str">
        <f ca="1">IF(ISBLANK(INDIRECT("D21"))," ",(INDIRECT("D21")))</f>
        <v xml:space="preserve"> </v>
      </c>
      <c r="AE21" s="193" t="str">
        <f ca="1">IF(ISBLANK(INDIRECT("E21"))," ",(INDIRECT("E21")))</f>
        <v xml:space="preserve"> </v>
      </c>
      <c r="AF21" s="193" t="str">
        <f ca="1">IF(ISBLANK(INDIRECT("F21"))," ",(INDIRECT("F21")))</f>
        <v xml:space="preserve"> </v>
      </c>
    </row>
    <row r="22" spans="1:32" ht="30.75" customHeight="1" x14ac:dyDescent="0.35">
      <c r="A22" s="5">
        <v>18</v>
      </c>
      <c r="B22" s="97"/>
      <c r="C22" s="97"/>
      <c r="D22" s="103"/>
      <c r="E22" s="97"/>
      <c r="F22" s="97"/>
      <c r="G22" s="191"/>
      <c r="H22" s="191"/>
      <c r="I22" s="191"/>
      <c r="J22" s="191"/>
      <c r="K22" s="191"/>
      <c r="L22" s="191"/>
      <c r="M22" s="191"/>
      <c r="N22" s="191"/>
      <c r="O22" s="191"/>
      <c r="P22" s="191"/>
      <c r="Q22" s="191"/>
      <c r="R22" s="191"/>
      <c r="S22" s="191"/>
      <c r="T22" s="191"/>
      <c r="U22" s="191"/>
      <c r="V22" s="191"/>
      <c r="W22" s="191"/>
      <c r="X22" s="191"/>
      <c r="Y22" s="191"/>
      <c r="Z22" s="191"/>
      <c r="AA22" s="191"/>
      <c r="AB22" s="193" t="str">
        <f ca="1">IF(ISBLANK(INDIRECT("B22"))," ",(INDIRECT("B22")))</f>
        <v xml:space="preserve"> </v>
      </c>
      <c r="AC22" s="193" t="str">
        <f ca="1">IF(ISBLANK(INDIRECT("C22"))," ",(INDIRECT("C22")))</f>
        <v xml:space="preserve"> </v>
      </c>
      <c r="AD22" s="193" t="str">
        <f ca="1">IF(ISBLANK(INDIRECT("D22"))," ",(INDIRECT("D22")))</f>
        <v xml:space="preserve"> </v>
      </c>
      <c r="AE22" s="193" t="str">
        <f ca="1">IF(ISBLANK(INDIRECT("E22"))," ",(INDIRECT("E22")))</f>
        <v xml:space="preserve"> </v>
      </c>
      <c r="AF22" s="193" t="str">
        <f ca="1">IF(ISBLANK(INDIRECT("F22"))," ",(INDIRECT("F22")))</f>
        <v xml:space="preserve"> </v>
      </c>
    </row>
    <row r="23" spans="1:32" ht="30.75" customHeight="1" x14ac:dyDescent="0.35">
      <c r="A23" s="5">
        <v>19</v>
      </c>
      <c r="B23" s="97"/>
      <c r="C23" s="97"/>
      <c r="D23" s="103"/>
      <c r="E23" s="97"/>
      <c r="F23" s="97"/>
      <c r="G23" s="191"/>
      <c r="H23" s="191"/>
      <c r="I23" s="191"/>
      <c r="J23" s="191"/>
      <c r="K23" s="191"/>
      <c r="L23" s="191"/>
      <c r="M23" s="191"/>
      <c r="N23" s="191"/>
      <c r="O23" s="191"/>
      <c r="P23" s="191"/>
      <c r="Q23" s="191"/>
      <c r="R23" s="191"/>
      <c r="S23" s="191"/>
      <c r="T23" s="191"/>
      <c r="U23" s="191"/>
      <c r="V23" s="191"/>
      <c r="W23" s="191"/>
      <c r="X23" s="191"/>
      <c r="Y23" s="191"/>
      <c r="Z23" s="191"/>
      <c r="AA23" s="191"/>
      <c r="AB23" s="193" t="str">
        <f ca="1">IF(ISBLANK(INDIRECT("B23"))," ",(INDIRECT("B23")))</f>
        <v xml:space="preserve"> </v>
      </c>
      <c r="AC23" s="193" t="str">
        <f ca="1">IF(ISBLANK(INDIRECT("C23"))," ",(INDIRECT("C23")))</f>
        <v xml:space="preserve"> </v>
      </c>
      <c r="AD23" s="193" t="str">
        <f ca="1">IF(ISBLANK(INDIRECT("D23"))," ",(INDIRECT("D23")))</f>
        <v xml:space="preserve"> </v>
      </c>
      <c r="AE23" s="193" t="str">
        <f ca="1">IF(ISBLANK(INDIRECT("E23"))," ",(INDIRECT("E23")))</f>
        <v xml:space="preserve"> </v>
      </c>
      <c r="AF23" s="193" t="str">
        <f ca="1">IF(ISBLANK(INDIRECT("F23"))," ",(INDIRECT("F23")))</f>
        <v xml:space="preserve"> </v>
      </c>
    </row>
    <row r="24" spans="1:32" ht="30.75" customHeight="1" x14ac:dyDescent="0.35">
      <c r="A24" s="5">
        <v>20</v>
      </c>
      <c r="B24" s="97"/>
      <c r="C24" s="97"/>
      <c r="D24" s="103"/>
      <c r="E24" s="97"/>
      <c r="F24" s="97"/>
      <c r="G24" s="191"/>
      <c r="H24" s="191"/>
      <c r="I24" s="191"/>
      <c r="J24" s="191"/>
      <c r="K24" s="191"/>
      <c r="L24" s="191"/>
      <c r="M24" s="191"/>
      <c r="N24" s="191"/>
      <c r="O24" s="191"/>
      <c r="P24" s="191"/>
      <c r="Q24" s="191"/>
      <c r="R24" s="191"/>
      <c r="S24" s="191"/>
      <c r="T24" s="191"/>
      <c r="U24" s="191"/>
      <c r="V24" s="191"/>
      <c r="W24" s="191"/>
      <c r="X24" s="191"/>
      <c r="Y24" s="191"/>
      <c r="Z24" s="191"/>
      <c r="AA24" s="191"/>
      <c r="AB24" s="193" t="str">
        <f ca="1">IF(ISBLANK(INDIRECT("B24"))," ",(INDIRECT("B24")))</f>
        <v xml:space="preserve"> </v>
      </c>
      <c r="AC24" s="193" t="str">
        <f ca="1">IF(ISBLANK(INDIRECT("C24"))," ",(INDIRECT("C24")))</f>
        <v xml:space="preserve"> </v>
      </c>
      <c r="AD24" s="193" t="str">
        <f ca="1">IF(ISBLANK(INDIRECT("D24"))," ",(INDIRECT("D24")))</f>
        <v xml:space="preserve"> </v>
      </c>
      <c r="AE24" s="193" t="str">
        <f ca="1">IF(ISBLANK(INDIRECT("E24"))," ",(INDIRECT("E24")))</f>
        <v xml:space="preserve"> </v>
      </c>
      <c r="AF24" s="193" t="str">
        <f ca="1">IF(ISBLANK(INDIRECT("F24"))," ",(INDIRECT("F24")))</f>
        <v xml:space="preserve"> </v>
      </c>
    </row>
  </sheetData>
  <sheetProtection algorithmName="SHA-512" hashValue="QjmeqBYuSrnQ/ovReh1fKn82FHB5FRMXqJiZBCedbxZIz432gttzjNPM1C3zrZgu6Bg5COMS6B9Ey1ccHPDv/Q==" saltValue="ULqPpfjbATxewYB4efD9OQ==" spinCount="100000" sheet="1" formatCells="0" formatColumns="0" formatRows="0"/>
  <mergeCells count="1">
    <mergeCell ref="B2:D2"/>
  </mergeCells>
  <dataValidations count="1">
    <dataValidation type="date" operator="greaterThan" allowBlank="1" showInputMessage="1" showErrorMessage="1" sqref="D5:D24">
      <formula1>1</formula1>
    </dataValidation>
  </dataValidation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21">
    <pageSetUpPr fitToPage="1"/>
  </sheetPr>
  <dimension ref="A1:AG9"/>
  <sheetViews>
    <sheetView showGridLines="0" zoomScale="85" zoomScaleNormal="85" zoomScaleSheetLayoutView="85" workbookViewId="0">
      <pane ySplit="4" topLeftCell="A5" activePane="bottomLeft" state="frozen"/>
      <selection pane="bottomLeft" activeCell="A5" sqref="A5"/>
    </sheetView>
  </sheetViews>
  <sheetFormatPr defaultColWidth="0" defaultRowHeight="14.5" zeroHeight="1" x14ac:dyDescent="0.35"/>
  <cols>
    <col min="1" max="1" width="6" customWidth="1"/>
    <col min="2" max="2" width="98.453125" customWidth="1"/>
    <col min="3" max="4" width="24" customWidth="1"/>
    <col min="5" max="5" width="25.453125" customWidth="1"/>
    <col min="6" max="6" width="31.453125" customWidth="1"/>
    <col min="7" max="16384" width="8" hidden="1"/>
  </cols>
  <sheetData>
    <row r="1" spans="1:33" x14ac:dyDescent="0.35">
      <c r="A1" s="101"/>
      <c r="B1" s="10"/>
      <c r="C1" s="101"/>
      <c r="D1" s="101"/>
      <c r="E1" s="101"/>
    </row>
    <row r="2" spans="1:33" ht="35.25" customHeight="1" x14ac:dyDescent="0.35">
      <c r="A2" s="10"/>
      <c r="B2" s="507" t="str">
        <f>'Анкета (зміст)'!A24</f>
        <v>5. Інформація про рішення уповноваженого органу/уповноваженої особи заявника/надавача фінансових послуг/надавача фінансових платіжних послуг/надавача обмежених платіжних послуг щодо обрання/призначення керівника, головного бухгалтера, ключової особи заявн</v>
      </c>
      <c r="C2" s="511"/>
      <c r="D2" s="511"/>
      <c r="E2" s="511"/>
    </row>
    <row r="3" spans="1:33" ht="41.25" customHeight="1" x14ac:dyDescent="0.35">
      <c r="A3" s="78" t="s">
        <v>125</v>
      </c>
      <c r="B3" s="78" t="s">
        <v>339</v>
      </c>
      <c r="C3" s="78" t="s">
        <v>340</v>
      </c>
      <c r="D3" s="246" t="s">
        <v>836</v>
      </c>
      <c r="E3" s="78" t="s">
        <v>171</v>
      </c>
      <c r="F3" s="189" t="s">
        <v>811</v>
      </c>
      <c r="AC3" s="47" t="str">
        <f ca="1">IF(ISBLANK(INDIRECT("B3"))," ",(INDIRECT("B3")))</f>
        <v xml:space="preserve">Уповноважений орган/уповноважена особа, що прийняв/прийняла рішення про обрання/призначення </v>
      </c>
      <c r="AD3" s="47" t="str">
        <f ca="1">IF(ISBLANK(INDIRECT("C3"))," ",(INDIRECT("C3")))</f>
        <v>Дата рішення про обрання/призначення особи</v>
      </c>
      <c r="AE3" s="47" t="str">
        <f ca="1">IF(ISBLANK(INDIRECT("D3"))," ",(INDIRECT("D3")))</f>
        <v>Номер рішення про обрання/призначення особи</v>
      </c>
    </row>
    <row r="4" spans="1:33" x14ac:dyDescent="0.35">
      <c r="A4" s="78">
        <v>1</v>
      </c>
      <c r="B4" s="78">
        <v>2</v>
      </c>
      <c r="C4" s="78">
        <v>3</v>
      </c>
      <c r="D4" s="246"/>
      <c r="E4" s="78">
        <v>4</v>
      </c>
      <c r="F4" s="189">
        <v>5</v>
      </c>
      <c r="AC4" s="47">
        <f ca="1">IF(ISBLANK(INDIRECT("B4"))," ",(INDIRECT("B4")))</f>
        <v>2</v>
      </c>
      <c r="AD4" s="47">
        <f ca="1">IF(ISBLANK(INDIRECT("C4"))," ",(INDIRECT("C4")))</f>
        <v>3</v>
      </c>
      <c r="AE4" s="47" t="str">
        <f ca="1">IF(ISBLANK(INDIRECT("D4"))," ",(INDIRECT("D4")))</f>
        <v xml:space="preserve"> </v>
      </c>
    </row>
    <row r="5" spans="1:33" ht="66.75" customHeight="1" x14ac:dyDescent="0.35">
      <c r="A5" s="5">
        <v>1</v>
      </c>
      <c r="B5" s="102"/>
      <c r="C5" s="103"/>
      <c r="D5" s="97"/>
      <c r="E5" s="103"/>
      <c r="F5" s="97"/>
      <c r="U5" s="43"/>
      <c r="V5" s="43"/>
      <c r="W5" s="43"/>
      <c r="X5" s="43"/>
      <c r="Y5" s="43"/>
      <c r="Z5" s="43"/>
      <c r="AA5" s="43"/>
      <c r="AB5" s="43"/>
      <c r="AC5" s="279" t="str">
        <f ca="1">IF(ISBLANK(INDIRECT("B5"))," ",(INDIRECT("B5")))</f>
        <v xml:space="preserve"> </v>
      </c>
      <c r="AD5" s="279" t="str">
        <f ca="1">IF(ISBLANK(INDIRECT("C5"))," ",(INDIRECT("C5")))</f>
        <v xml:space="preserve"> </v>
      </c>
      <c r="AE5" s="279" t="str">
        <f ca="1">IF(ISBLANK(INDIRECT("D5"))," ",(INDIRECT("D5")))</f>
        <v xml:space="preserve"> </v>
      </c>
      <c r="AF5" s="279" t="str">
        <f ca="1">IF(ISBLANK(INDIRECT("E5"))," ",(INDIRECT("E5")))</f>
        <v xml:space="preserve"> </v>
      </c>
      <c r="AG5" s="279" t="str">
        <f ca="1">IF(ISBLANK(INDIRECT("F5"))," ",(INDIRECT("F5")))</f>
        <v xml:space="preserve"> </v>
      </c>
    </row>
    <row r="6" spans="1:33" ht="66.75" customHeight="1" x14ac:dyDescent="0.35">
      <c r="A6" s="5">
        <v>2</v>
      </c>
      <c r="B6" s="102"/>
      <c r="C6" s="103"/>
      <c r="D6" s="97"/>
      <c r="E6" s="103"/>
      <c r="F6" s="97"/>
      <c r="AC6" s="47" t="str">
        <f ca="1">IF(ISBLANK(INDIRECT("B6"))," ",(INDIRECT("B6")))</f>
        <v xml:space="preserve"> </v>
      </c>
      <c r="AD6" s="47" t="str">
        <f ca="1">IF(ISBLANK(INDIRECT("C6"))," ",(INDIRECT("C6")))</f>
        <v xml:space="preserve"> </v>
      </c>
      <c r="AE6" s="47" t="str">
        <f ca="1">IF(ISBLANK(INDIRECT("D6"))," ",(INDIRECT("D6")))</f>
        <v xml:space="preserve"> </v>
      </c>
      <c r="AF6" s="47" t="str">
        <f ca="1">IF(ISBLANK(INDIRECT("E6"))," ",(INDIRECT("E6")))</f>
        <v xml:space="preserve"> </v>
      </c>
      <c r="AG6" s="279" t="str">
        <f ca="1">IF(ISBLANK(INDIRECT("F6"))," ",(INDIRECT("F6")))</f>
        <v xml:space="preserve"> </v>
      </c>
    </row>
    <row r="7" spans="1:33" ht="66.75" customHeight="1" x14ac:dyDescent="0.35">
      <c r="A7" s="5">
        <v>3</v>
      </c>
      <c r="B7" s="102"/>
      <c r="C7" s="103"/>
      <c r="D7" s="97"/>
      <c r="E7" s="103"/>
      <c r="F7" s="97"/>
      <c r="AC7" s="47" t="str">
        <f ca="1">IF(ISBLANK(INDIRECT("B7"))," ",(INDIRECT("B7")))</f>
        <v xml:space="preserve"> </v>
      </c>
      <c r="AD7" s="47" t="str">
        <f ca="1">IF(ISBLANK(INDIRECT("C7"))," ",(INDIRECT("C7")))</f>
        <v xml:space="preserve"> </v>
      </c>
      <c r="AE7" s="47" t="str">
        <f ca="1">IF(ISBLANK(INDIRECT("D7"))," ",(INDIRECT("D7")))</f>
        <v xml:space="preserve"> </v>
      </c>
      <c r="AF7" s="47" t="str">
        <f ca="1">IF(ISBLANK(INDIRECT("E7"))," ",(INDIRECT("E7")))</f>
        <v xml:space="preserve"> </v>
      </c>
      <c r="AG7" s="279" t="str">
        <f ca="1">IF(ISBLANK(INDIRECT("F7"))," ",(INDIRECT("F7")))</f>
        <v xml:space="preserve"> </v>
      </c>
    </row>
    <row r="8" spans="1:33" ht="66.75" customHeight="1" x14ac:dyDescent="0.35">
      <c r="A8" s="5">
        <v>4</v>
      </c>
      <c r="B8" s="102"/>
      <c r="C8" s="103"/>
      <c r="D8" s="97"/>
      <c r="E8" s="103"/>
      <c r="F8" s="97"/>
      <c r="AC8" s="47" t="str">
        <f ca="1">IF(ISBLANK(INDIRECT("B8"))," ",(INDIRECT("B8")))</f>
        <v xml:space="preserve"> </v>
      </c>
      <c r="AD8" s="47" t="str">
        <f ca="1">IF(ISBLANK(INDIRECT("C8"))," ",(INDIRECT("C8")))</f>
        <v xml:space="preserve"> </v>
      </c>
      <c r="AE8" s="47" t="str">
        <f ca="1">IF(ISBLANK(INDIRECT("D8"))," ",(INDIRECT("D8")))</f>
        <v xml:space="preserve"> </v>
      </c>
      <c r="AF8" s="47" t="str">
        <f ca="1">IF(ISBLANK(INDIRECT("E8"))," ",(INDIRECT("E8")))</f>
        <v xml:space="preserve"> </v>
      </c>
      <c r="AG8" s="279" t="str">
        <f ca="1">IF(ISBLANK(INDIRECT("F8"))," ",(INDIRECT("F8")))</f>
        <v xml:space="preserve"> </v>
      </c>
    </row>
    <row r="9" spans="1:33" ht="66.75" customHeight="1" x14ac:dyDescent="0.35">
      <c r="A9" s="5">
        <v>5</v>
      </c>
      <c r="B9" s="102"/>
      <c r="C9" s="103"/>
      <c r="D9" s="97"/>
      <c r="E9" s="103"/>
      <c r="F9" s="97"/>
      <c r="AC9" s="47" t="str">
        <f ca="1">IF(ISBLANK(INDIRECT("B9"))," ",(INDIRECT("B9")))</f>
        <v xml:space="preserve"> </v>
      </c>
      <c r="AD9" s="47" t="str">
        <f ca="1">IF(ISBLANK(INDIRECT("C9"))," ",(INDIRECT("C9")))</f>
        <v xml:space="preserve"> </v>
      </c>
      <c r="AE9" s="47" t="str">
        <f ca="1">IF(ISBLANK(INDIRECT("D9"))," ",(INDIRECT("D9")))</f>
        <v xml:space="preserve"> </v>
      </c>
      <c r="AF9" s="47" t="str">
        <f ca="1">IF(ISBLANK(INDIRECT("E9"))," ",(INDIRECT("E9")))</f>
        <v xml:space="preserve"> </v>
      </c>
      <c r="AG9" s="279" t="str">
        <f ca="1">IF(ISBLANK(INDIRECT("F9"))," ",(INDIRECT("F9")))</f>
        <v xml:space="preserve"> </v>
      </c>
    </row>
  </sheetData>
  <sheetProtection algorithmName="SHA-512" hashValue="plany+4fZ3xrg/BYTnziVSnW/WlP1yYF0F+WpF6BF4uVlj2s/szc6uUqdsKrpm7XU3fXoCuQzFB/lkT1RvtBKw==" saltValue="cAxspvJjjT4E3cu6pLDquw==" spinCount="100000" sheet="1" formatCells="0" formatColumns="0" formatRows="0" sort="0" autoFilter="0" pivotTables="0"/>
  <mergeCells count="1">
    <mergeCell ref="B2:E2"/>
  </mergeCells>
  <dataValidations count="4">
    <dataValidation type="date" operator="greaterThanOrEqual" allowBlank="1" showInputMessage="1" showErrorMessage="1" promptTitle="УВАГА" prompt="не заповнювати, якщо відсутня дата обрання / призначення _x000a__x000a_" sqref="C5:C9">
      <formula1>18264</formula1>
    </dataValidation>
    <dataValidation type="date" operator="greaterThanOrEqual" allowBlank="1" showInputMessage="1" showErrorMessage="1" promptTitle="УВАГА" prompt="не заповнювати, якщо відсутня дата вступу на посаду_x000a_" sqref="E5:E9">
      <formula1>18264</formula1>
    </dataValidation>
    <dataValidation operator="greaterThanOrEqual" allowBlank="1" showErrorMessage="1" prompt="_x000a_" sqref="F5:F9"/>
    <dataValidation operator="greaterThanOrEqual" allowBlank="1" showErrorMessage="1" prompt="_x000a__x000a_" sqref="D5:D9"/>
  </dataValidations>
  <pageMargins left="0.39370078740157483" right="0.39370078740157483" top="1.1811023622047245" bottom="0.49" header="0.31496062992125984" footer="0.27559055118110237"/>
  <pageSetup paperSize="9" scale="39" fitToHeight="0" orientation="landscape" r:id="rId1"/>
  <headerFooter>
    <oddFooter>&amp;C(Таблиця 4) Сторінка &amp;P із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3"/>
  <dimension ref="A1:AC8"/>
  <sheetViews>
    <sheetView showGridLines="0" zoomScale="85" zoomScaleNormal="85" zoomScaleSheetLayoutView="85" workbookViewId="0"/>
  </sheetViews>
  <sheetFormatPr defaultColWidth="0" defaultRowHeight="14.5" zeroHeight="1" x14ac:dyDescent="0.35"/>
  <cols>
    <col min="1" max="1" width="6.81640625" bestFit="1" customWidth="1"/>
    <col min="2" max="2" width="54.54296875" customWidth="1"/>
    <col min="3" max="3" width="119.81640625" customWidth="1"/>
    <col min="4" max="12" width="9" hidden="1" customWidth="1"/>
    <col min="13" max="26" width="9.1796875" hidden="1" customWidth="1"/>
    <col min="27" max="27" width="8.54296875" hidden="1" customWidth="1"/>
    <col min="28" max="28" width="101" hidden="1" customWidth="1"/>
    <col min="29" max="29" width="11" hidden="1" customWidth="1"/>
    <col min="30" max="16384" width="8.54296875" hidden="1"/>
  </cols>
  <sheetData>
    <row r="1" spans="1:29" ht="6.75" customHeight="1" x14ac:dyDescent="0.35"/>
    <row r="2" spans="1:29" ht="29.25" customHeight="1" x14ac:dyDescent="0.35">
      <c r="A2" s="2"/>
      <c r="B2" s="507" t="str">
        <f>'Анкета (зміст)'!A25</f>
        <v>6. Відомості щодо сфери відповідальності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v>
      </c>
      <c r="C2" s="508"/>
    </row>
    <row r="3" spans="1:29" ht="19.5" customHeight="1" x14ac:dyDescent="0.35">
      <c r="A3" s="78" t="s">
        <v>125</v>
      </c>
      <c r="B3" s="78" t="s">
        <v>152</v>
      </c>
      <c r="C3" s="78" t="s">
        <v>153</v>
      </c>
      <c r="AC3" s="47" t="str">
        <f ca="1">IF(ISBLANK(INDIRECT("C3"))," ",(INDIRECT("C3")))</f>
        <v>Інформація</v>
      </c>
    </row>
    <row r="4" spans="1:29" ht="11.25" customHeight="1" x14ac:dyDescent="0.35">
      <c r="A4" s="78">
        <v>1</v>
      </c>
      <c r="B4" s="78">
        <v>2</v>
      </c>
      <c r="C4" s="78">
        <v>3</v>
      </c>
      <c r="AC4" s="47">
        <f ca="1">IF(ISBLANK(INDIRECT("C4"))," ",(INDIRECT("C4")))</f>
        <v>3</v>
      </c>
    </row>
    <row r="5" spans="1:29" ht="96.75" customHeight="1" x14ac:dyDescent="0.35">
      <c r="A5" s="177">
        <v>1</v>
      </c>
      <c r="B5" s="174" t="s">
        <v>837</v>
      </c>
      <c r="C5" s="175"/>
      <c r="AC5" s="47" t="str">
        <f ca="1">IF(ISBLANK(INDIRECT("C5"))," ",(INDIRECT("C5")))</f>
        <v xml:space="preserve"> </v>
      </c>
    </row>
    <row r="6" spans="1:29" ht="96.75" customHeight="1" x14ac:dyDescent="0.35">
      <c r="A6" s="177">
        <v>2</v>
      </c>
      <c r="B6" s="174" t="s">
        <v>172</v>
      </c>
      <c r="C6" s="175"/>
      <c r="AC6" s="47" t="str">
        <f ca="1">IF(ISBLANK(INDIRECT("C6"))," ",(INDIRECT("C6")))</f>
        <v xml:space="preserve"> </v>
      </c>
    </row>
    <row r="7" spans="1:29" ht="96.75" customHeight="1" x14ac:dyDescent="0.35">
      <c r="A7" s="182">
        <v>3</v>
      </c>
      <c r="B7" s="174" t="s">
        <v>881</v>
      </c>
      <c r="C7" s="175"/>
      <c r="AC7" s="47" t="str">
        <f ca="1">IF(ISBLANK(INDIRECT("C7"))," ",(INDIRECT("C7")))</f>
        <v xml:space="preserve"> </v>
      </c>
    </row>
    <row r="8" spans="1:29" ht="20.25" hidden="1" customHeight="1" x14ac:dyDescent="0.35"/>
  </sheetData>
  <sheetProtection algorithmName="SHA-512" hashValue="T03J36snPKv1QSCnCbBzo1C0lDE9Yj0SY47+fqy2560Eu65WdyOXzE/kf1Plf30rW2cLp25qbDiR5aPRfLEZgg==" saltValue="bgH0grj80Gld5bkFdNW8sA==" spinCount="100000" sheet="1" formatCells="0" formatColumns="0" formatRows="0" sort="0" autoFilter="0" pivotTables="0"/>
  <mergeCells count="1">
    <mergeCell ref="B2:C2"/>
  </mergeCells>
  <pageMargins left="0.39370078740157483" right="0.39370078740157483" top="1.1811023622047243" bottom="0.49" header="0.31496062992125984" footer="0.27559055118110237"/>
  <pageSetup paperSize="9" orientation="landscape" r:id="rId1"/>
  <headerFooter>
    <oddFooter>&amp;C(Таблиця 5) Сторінка &amp;P із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Лист4"/>
  <dimension ref="A1:CC369"/>
  <sheetViews>
    <sheetView showGridLines="0" zoomScale="85" zoomScaleNormal="85" zoomScaleSheetLayoutView="85" workbookViewId="0">
      <pane ySplit="5" topLeftCell="A6" activePane="bottomLeft" state="frozen"/>
      <selection pane="bottomLeft" activeCell="A6" sqref="A6"/>
    </sheetView>
  </sheetViews>
  <sheetFormatPr defaultColWidth="0" defaultRowHeight="14.5" zeroHeight="1" x14ac:dyDescent="0.35"/>
  <cols>
    <col min="1" max="1" width="4.54296875" customWidth="1"/>
    <col min="2" max="2" width="46.1796875" customWidth="1"/>
    <col min="3" max="3" width="26.453125" customWidth="1"/>
    <col min="4" max="4" width="21.453125" customWidth="1"/>
    <col min="5" max="5" width="23.54296875" customWidth="1"/>
    <col min="6" max="6" width="18.54296875" customWidth="1"/>
    <col min="7" max="7" width="18.453125" customWidth="1"/>
    <col min="8" max="9" width="30.1796875" customWidth="1"/>
    <col min="10" max="10" width="30" customWidth="1"/>
    <col min="11" max="11" width="46.453125" customWidth="1"/>
    <col min="12" max="12" width="34.453125" customWidth="1"/>
    <col min="13" max="81" width="10.453125" hidden="1" customWidth="1"/>
    <col min="82" max="16384" width="9.1796875" hidden="1"/>
  </cols>
  <sheetData>
    <row r="1" spans="1:38" x14ac:dyDescent="0.35"/>
    <row r="2" spans="1:38" x14ac:dyDescent="0.35">
      <c r="A2" s="13"/>
      <c r="B2" s="284" t="str">
        <f>'Анкета (зміст)'!A27</f>
        <v>7. Інформація про професійну діяльність керівника, головного бухгалтера, ключової особи заявника/надавача фінансових послуг/надавача фінансових платіжних послуг/надавача обмежених платіжних послуг</v>
      </c>
      <c r="C2" s="11"/>
      <c r="D2" s="14"/>
      <c r="E2" s="11"/>
      <c r="F2" s="11"/>
      <c r="G2" s="11"/>
    </row>
    <row r="3" spans="1:38" ht="20.25" customHeight="1" x14ac:dyDescent="0.35">
      <c r="A3" s="498" t="s">
        <v>125</v>
      </c>
      <c r="B3" s="498" t="s">
        <v>569</v>
      </c>
      <c r="C3" s="498"/>
      <c r="D3" s="498"/>
      <c r="E3" s="498"/>
      <c r="F3" s="498" t="s">
        <v>175</v>
      </c>
      <c r="G3" s="498"/>
      <c r="H3" s="498" t="s">
        <v>173</v>
      </c>
      <c r="I3" s="498" t="s">
        <v>174</v>
      </c>
      <c r="J3" s="498" t="s">
        <v>300</v>
      </c>
      <c r="K3" s="498" t="s">
        <v>193</v>
      </c>
      <c r="L3" s="498"/>
    </row>
    <row r="4" spans="1:38" ht="46.5" customHeight="1" x14ac:dyDescent="0.35">
      <c r="A4" s="498"/>
      <c r="B4" s="78" t="s">
        <v>341</v>
      </c>
      <c r="C4" s="78" t="s">
        <v>342</v>
      </c>
      <c r="D4" s="81" t="s">
        <v>343</v>
      </c>
      <c r="E4" s="78" t="s">
        <v>882</v>
      </c>
      <c r="F4" s="78" t="s">
        <v>298</v>
      </c>
      <c r="G4" s="78" t="s">
        <v>299</v>
      </c>
      <c r="H4" s="498"/>
      <c r="I4" s="498"/>
      <c r="J4" s="498"/>
      <c r="K4" s="78" t="s">
        <v>308</v>
      </c>
      <c r="L4" s="78" t="s">
        <v>804</v>
      </c>
      <c r="AB4" s="47" t="str">
        <f ca="1">IF(ISBLANK(INDIRECT("B4"))," ",(INDIRECT("B4")))</f>
        <v>роботодавець</v>
      </c>
      <c r="AC4" s="47" t="str">
        <f ca="1">IF(ISBLANK(INDIRECT("C4"))," ",(INDIRECT("C4")))</f>
        <v>країна реєстрації</v>
      </c>
      <c r="AD4" s="47" t="str">
        <f ca="1">IF(ISBLANK(INDIRECT("D4"))," ",(INDIRECT("D4")))</f>
        <v>ідентифікаційний / реєстраційний / податковий  код/номер</v>
      </c>
      <c r="AE4" s="47" t="str">
        <f ca="1">IF(ISBLANK(INDIRECT("E4"))," ",(INDIRECT("E4")))</f>
        <v>адреса вебсайту</v>
      </c>
      <c r="AF4" s="47" t="str">
        <f ca="1">IF(ISBLANK(INDIRECT("F4"))," ",(INDIRECT("F4")))</f>
        <v>дата обрання/ призначення</v>
      </c>
      <c r="AG4" s="47" t="str">
        <f ca="1">IF(ISBLANK(INDIRECT("G4"))," ",(INDIRECT("G4")))</f>
        <v>дата припинення повноважень/ звільнення</v>
      </c>
      <c r="AH4" s="47" t="str">
        <f ca="1">IF(ISBLANK(INDIRECT("H4"))," ",(INDIRECT("H4")))</f>
        <v xml:space="preserve"> </v>
      </c>
      <c r="AI4" s="47" t="str">
        <f ca="1">IF(ISBLANK(INDIRECT("I4"))," ",(INDIRECT("I4")))</f>
        <v xml:space="preserve"> </v>
      </c>
      <c r="AJ4" s="47" t="str">
        <f ca="1">IF(ISBLANK(INDIRECT("J4"))," ",(INDIRECT("J4")))</f>
        <v xml:space="preserve"> </v>
      </c>
      <c r="AK4" s="47" t="str">
        <f ca="1">IF(ISBLANK(INDIRECT("K4"))," ",(INDIRECT("K4")))</f>
        <v>Вид діяльності (автоматичний вибір)</v>
      </c>
      <c r="AL4" s="47" t="str">
        <f ca="1">IF(ISBLANK(INDIRECT("L4"))," ",(INDIRECT("L4")))</f>
        <v>Вид діяльності 
(заповнюється якщо у стопчику 8.1 зазначено  "Інший вид діяльності")</v>
      </c>
    </row>
    <row r="5" spans="1:38" x14ac:dyDescent="0.35">
      <c r="A5" s="78">
        <v>1</v>
      </c>
      <c r="B5" s="78" t="s">
        <v>127</v>
      </c>
      <c r="C5" s="78" t="s">
        <v>128</v>
      </c>
      <c r="D5" s="81" t="s">
        <v>129</v>
      </c>
      <c r="E5" s="78" t="s">
        <v>144</v>
      </c>
      <c r="F5" s="78">
        <v>3</v>
      </c>
      <c r="G5" s="78">
        <v>4</v>
      </c>
      <c r="H5" s="78">
        <v>5</v>
      </c>
      <c r="I5" s="78">
        <v>6</v>
      </c>
      <c r="J5" s="78">
        <v>7</v>
      </c>
      <c r="K5" s="78" t="s">
        <v>134</v>
      </c>
      <c r="L5" s="78" t="s">
        <v>135</v>
      </c>
      <c r="AB5" s="47" t="str">
        <f ca="1">IF(ISBLANK(INDIRECT("B5"))," ",(INDIRECT("B5")))</f>
        <v>2.1.</v>
      </c>
      <c r="AC5" s="47" t="str">
        <f ca="1">IF(ISBLANK(INDIRECT("C5"))," ",(INDIRECT("C5")))</f>
        <v>2.2.</v>
      </c>
      <c r="AD5" s="47" t="str">
        <f ca="1">IF(ISBLANK(INDIRECT("D5"))," ",(INDIRECT("D5")))</f>
        <v>2.3.</v>
      </c>
      <c r="AE5" s="47" t="str">
        <f ca="1">IF(ISBLANK(INDIRECT("E5"))," ",(INDIRECT("E5")))</f>
        <v>2.4.</v>
      </c>
      <c r="AF5" s="47">
        <f ca="1">IF(ISBLANK(INDIRECT("F5"))," ",(INDIRECT("F5")))</f>
        <v>3</v>
      </c>
      <c r="AG5" s="47">
        <f ca="1">IF(ISBLANK(INDIRECT("G5"))," ",(INDIRECT("G5")))</f>
        <v>4</v>
      </c>
      <c r="AH5" s="47">
        <f ca="1">IF(ISBLANK(INDIRECT("H5"))," ",(INDIRECT("H5")))</f>
        <v>5</v>
      </c>
      <c r="AI5" s="47">
        <f ca="1">IF(ISBLANK(INDIRECT("I5"))," ",(INDIRECT("I5")))</f>
        <v>6</v>
      </c>
      <c r="AJ5" s="47">
        <f ca="1">IF(ISBLANK(INDIRECT("J5"))," ",(INDIRECT("J5")))</f>
        <v>7</v>
      </c>
      <c r="AK5" s="47" t="str">
        <f ca="1">IF(ISBLANK(INDIRECT("K5"))," ",(INDIRECT("K5")))</f>
        <v>8.1.</v>
      </c>
      <c r="AL5" s="47" t="str">
        <f ca="1">IF(ISBLANK(INDIRECT("L5"))," ",(INDIRECT("L5")))</f>
        <v>8.2.</v>
      </c>
    </row>
    <row r="6" spans="1:38" x14ac:dyDescent="0.35">
      <c r="A6" s="5">
        <v>1</v>
      </c>
      <c r="B6" s="145"/>
      <c r="C6" s="145"/>
      <c r="D6" s="106"/>
      <c r="E6" s="145"/>
      <c r="F6" s="243"/>
      <c r="G6" s="243"/>
      <c r="H6" s="107"/>
      <c r="I6" s="107"/>
      <c r="J6" s="107"/>
      <c r="K6" s="109"/>
      <c r="L6" s="109"/>
      <c r="AB6" s="47" t="str">
        <f ca="1">IF(ISBLANK(INDIRECT("B6"))," ",(INDIRECT("B6")))</f>
        <v xml:space="preserve"> </v>
      </c>
      <c r="AC6" s="47" t="str">
        <f ca="1">IF(ISBLANK(INDIRECT("C6"))," ",(INDIRECT("C6")))</f>
        <v xml:space="preserve"> </v>
      </c>
      <c r="AD6" s="47" t="str">
        <f ca="1">IF(ISBLANK(INDIRECT("D6"))," ",(INDIRECT("D6")))</f>
        <v xml:space="preserve"> </v>
      </c>
      <c r="AE6" s="47" t="str">
        <f ca="1">IF(ISBLANK(INDIRECT("E6"))," ",(INDIRECT("E6")))</f>
        <v xml:space="preserve"> </v>
      </c>
      <c r="AF6" s="47" t="str">
        <f ca="1">IF(ISBLANK(INDIRECT("F6"))," ",(INDIRECT("F6")))</f>
        <v xml:space="preserve"> </v>
      </c>
      <c r="AG6" s="47" t="str">
        <f ca="1">IF(ISBLANK(INDIRECT("G6"))," ",(INDIRECT("G6")))</f>
        <v xml:space="preserve"> </v>
      </c>
      <c r="AH6" s="47" t="str">
        <f ca="1">IF(ISBLANK(INDIRECT("H6"))," ",(INDIRECT("H6")))</f>
        <v xml:space="preserve"> </v>
      </c>
      <c r="AI6" s="47" t="str">
        <f ca="1">IF(ISBLANK(INDIRECT("I6"))," ",(INDIRECT("I6")))</f>
        <v xml:space="preserve"> </v>
      </c>
      <c r="AJ6" s="47" t="str">
        <f ca="1">IF(ISBLANK(INDIRECT("J6"))," ",(INDIRECT("J6")))</f>
        <v xml:space="preserve"> </v>
      </c>
      <c r="AK6" s="47" t="str">
        <f ca="1">IF(ISBLANK(INDIRECT("K6"))," ",(INDIRECT("K6")))</f>
        <v xml:space="preserve"> </v>
      </c>
      <c r="AL6" s="47" t="str">
        <f ca="1">IF(ISBLANK(INDIRECT("L6"))," ",(INDIRECT("L6")))</f>
        <v xml:space="preserve"> </v>
      </c>
    </row>
    <row r="7" spans="1:38" x14ac:dyDescent="0.35">
      <c r="A7" s="5">
        <v>2</v>
      </c>
      <c r="B7" s="145"/>
      <c r="C7" s="145"/>
      <c r="D7" s="106"/>
      <c r="E7" s="145"/>
      <c r="F7" s="243"/>
      <c r="G7" s="243"/>
      <c r="H7" s="107"/>
      <c r="I7" s="107"/>
      <c r="J7" s="107"/>
      <c r="K7" s="109"/>
      <c r="L7" s="109"/>
      <c r="AB7" s="47" t="str">
        <f ca="1">IF(ISBLANK(INDIRECT("B7"))," ",(INDIRECT("B7")))</f>
        <v xml:space="preserve"> </v>
      </c>
      <c r="AC7" s="47" t="str">
        <f ca="1">IF(ISBLANK(INDIRECT("C7"))," ",(INDIRECT("C7")))</f>
        <v xml:space="preserve"> </v>
      </c>
      <c r="AD7" s="47" t="str">
        <f ca="1">IF(ISBLANK(INDIRECT("D7"))," ",(INDIRECT("D7")))</f>
        <v xml:space="preserve"> </v>
      </c>
      <c r="AE7" s="47" t="str">
        <f ca="1">IF(ISBLANK(INDIRECT("E7"))," ",(INDIRECT("E7")))</f>
        <v xml:space="preserve"> </v>
      </c>
      <c r="AF7" s="47" t="str">
        <f ca="1">IF(ISBLANK(INDIRECT("F7"))," ",(INDIRECT("F7")))</f>
        <v xml:space="preserve"> </v>
      </c>
      <c r="AG7" s="47" t="str">
        <f ca="1">IF(ISBLANK(INDIRECT("G7"))," ",(INDIRECT("G7")))</f>
        <v xml:space="preserve"> </v>
      </c>
      <c r="AH7" s="47" t="str">
        <f ca="1">IF(ISBLANK(INDIRECT("H7"))," ",(INDIRECT("H7")))</f>
        <v xml:space="preserve"> </v>
      </c>
      <c r="AI7" s="47" t="str">
        <f ca="1">IF(ISBLANK(INDIRECT("I7"))," ",(INDIRECT("I7")))</f>
        <v xml:space="preserve"> </v>
      </c>
      <c r="AJ7" s="47" t="str">
        <f ca="1">IF(ISBLANK(INDIRECT("J7"))," ",(INDIRECT("J7")))</f>
        <v xml:space="preserve"> </v>
      </c>
      <c r="AK7" s="47" t="str">
        <f ca="1">IF(ISBLANK(INDIRECT("K7"))," ",(INDIRECT("K7")))</f>
        <v xml:space="preserve"> </v>
      </c>
      <c r="AL7" s="47" t="str">
        <f ca="1">IF(ISBLANK(INDIRECT("L7"))," ",(INDIRECT("L7")))</f>
        <v xml:space="preserve"> </v>
      </c>
    </row>
    <row r="8" spans="1:38" x14ac:dyDescent="0.35">
      <c r="A8" s="5">
        <v>3</v>
      </c>
      <c r="B8" s="145"/>
      <c r="C8" s="145"/>
      <c r="D8" s="106"/>
      <c r="E8" s="145"/>
      <c r="F8" s="243"/>
      <c r="G8" s="243"/>
      <c r="H8" s="107"/>
      <c r="I8" s="107"/>
      <c r="J8" s="107"/>
      <c r="K8" s="109"/>
      <c r="L8" s="109"/>
      <c r="AB8" s="47" t="str">
        <f ca="1">IF(ISBLANK(INDIRECT("B8"))," ",(INDIRECT("B8")))</f>
        <v xml:space="preserve"> </v>
      </c>
      <c r="AC8" s="47" t="str">
        <f ca="1">IF(ISBLANK(INDIRECT("C8"))," ",(INDIRECT("C8")))</f>
        <v xml:space="preserve"> </v>
      </c>
      <c r="AD8" s="47" t="str">
        <f ca="1">IF(ISBLANK(INDIRECT("D8"))," ",(INDIRECT("D8")))</f>
        <v xml:space="preserve"> </v>
      </c>
      <c r="AE8" s="47" t="str">
        <f ca="1">IF(ISBLANK(INDIRECT("E8"))," ",(INDIRECT("E8")))</f>
        <v xml:space="preserve"> </v>
      </c>
      <c r="AF8" s="47" t="str">
        <f ca="1">IF(ISBLANK(INDIRECT("F8"))," ",(INDIRECT("F8")))</f>
        <v xml:space="preserve"> </v>
      </c>
      <c r="AG8" s="47" t="str">
        <f ca="1">IF(ISBLANK(INDIRECT("G8"))," ",(INDIRECT("G8")))</f>
        <v xml:space="preserve"> </v>
      </c>
      <c r="AH8" s="47" t="str">
        <f ca="1">IF(ISBLANK(INDIRECT("H8"))," ",(INDIRECT("H8")))</f>
        <v xml:space="preserve"> </v>
      </c>
      <c r="AI8" s="47" t="str">
        <f ca="1">IF(ISBLANK(INDIRECT("I8"))," ",(INDIRECT("I8")))</f>
        <v xml:space="preserve"> </v>
      </c>
      <c r="AJ8" s="47" t="str">
        <f ca="1">IF(ISBLANK(INDIRECT("J8"))," ",(INDIRECT("J8")))</f>
        <v xml:space="preserve"> </v>
      </c>
      <c r="AK8" s="47" t="str">
        <f ca="1">IF(ISBLANK(INDIRECT("K8"))," ",(INDIRECT("K8")))</f>
        <v xml:space="preserve"> </v>
      </c>
      <c r="AL8" s="47" t="str">
        <f ca="1">IF(ISBLANK(INDIRECT("L8"))," ",(INDIRECT("L8")))</f>
        <v xml:space="preserve"> </v>
      </c>
    </row>
    <row r="9" spans="1:38" x14ac:dyDescent="0.35">
      <c r="A9" s="5">
        <v>4</v>
      </c>
      <c r="B9" s="145"/>
      <c r="C9" s="145"/>
      <c r="D9" s="106"/>
      <c r="E9" s="145"/>
      <c r="F9" s="243"/>
      <c r="G9" s="243"/>
      <c r="H9" s="107"/>
      <c r="I9" s="145"/>
      <c r="J9" s="107"/>
      <c r="K9" s="109"/>
      <c r="L9" s="109"/>
      <c r="AB9" s="47" t="str">
        <f ca="1">IF(ISBLANK(INDIRECT("B9"))," ",(INDIRECT("B9")))</f>
        <v xml:space="preserve"> </v>
      </c>
      <c r="AC9" s="47" t="str">
        <f ca="1">IF(ISBLANK(INDIRECT("C9"))," ",(INDIRECT("C9")))</f>
        <v xml:space="preserve"> </v>
      </c>
      <c r="AD9" s="47" t="str">
        <f ca="1">IF(ISBLANK(INDIRECT("D9"))," ",(INDIRECT("D9")))</f>
        <v xml:space="preserve"> </v>
      </c>
      <c r="AE9" s="47" t="str">
        <f ca="1">IF(ISBLANK(INDIRECT("E9"))," ",(INDIRECT("E9")))</f>
        <v xml:space="preserve"> </v>
      </c>
      <c r="AF9" s="47" t="str">
        <f ca="1">IF(ISBLANK(INDIRECT("F9"))," ",(INDIRECT("F9")))</f>
        <v xml:space="preserve"> </v>
      </c>
      <c r="AG9" s="47" t="str">
        <f ca="1">IF(ISBLANK(INDIRECT("G9"))," ",(INDIRECT("G9")))</f>
        <v xml:space="preserve"> </v>
      </c>
      <c r="AH9" s="47" t="str">
        <f ca="1">IF(ISBLANK(INDIRECT("H9"))," ",(INDIRECT("H9")))</f>
        <v xml:space="preserve"> </v>
      </c>
      <c r="AI9" s="47" t="str">
        <f ca="1">IF(ISBLANK(INDIRECT("I9"))," ",(INDIRECT("I9")))</f>
        <v xml:space="preserve"> </v>
      </c>
      <c r="AJ9" s="47" t="str">
        <f ca="1">IF(ISBLANK(INDIRECT("J9"))," ",(INDIRECT("J9")))</f>
        <v xml:space="preserve"> </v>
      </c>
      <c r="AK9" s="47" t="str">
        <f ca="1">IF(ISBLANK(INDIRECT("K9"))," ",(INDIRECT("K9")))</f>
        <v xml:space="preserve"> </v>
      </c>
      <c r="AL9" s="47" t="str">
        <f ca="1">IF(ISBLANK(INDIRECT("L9"))," ",(INDIRECT("L9")))</f>
        <v xml:space="preserve"> </v>
      </c>
    </row>
    <row r="10" spans="1:38" x14ac:dyDescent="0.35">
      <c r="A10" s="5">
        <v>5</v>
      </c>
      <c r="B10" s="145"/>
      <c r="C10" s="145"/>
      <c r="D10" s="106"/>
      <c r="E10" s="145"/>
      <c r="F10" s="243"/>
      <c r="G10" s="243"/>
      <c r="H10" s="107"/>
      <c r="I10" s="107"/>
      <c r="J10" s="107"/>
      <c r="K10" s="109"/>
      <c r="L10" s="109"/>
      <c r="AB10" s="47" t="str">
        <f ca="1">IF(ISBLANK(INDIRECT("B10"))," ",(INDIRECT("B10")))</f>
        <v xml:space="preserve"> </v>
      </c>
      <c r="AC10" s="47" t="str">
        <f ca="1">IF(ISBLANK(INDIRECT("C10"))," ",(INDIRECT("C10")))</f>
        <v xml:space="preserve"> </v>
      </c>
      <c r="AD10" s="47" t="str">
        <f ca="1">IF(ISBLANK(INDIRECT("D10"))," ",(INDIRECT("D10")))</f>
        <v xml:space="preserve"> </v>
      </c>
      <c r="AE10" s="47" t="str">
        <f ca="1">IF(ISBLANK(INDIRECT("E10"))," ",(INDIRECT("E10")))</f>
        <v xml:space="preserve"> </v>
      </c>
      <c r="AF10" s="47" t="str">
        <f ca="1">IF(ISBLANK(INDIRECT("F10"))," ",(INDIRECT("F10")))</f>
        <v xml:space="preserve"> </v>
      </c>
      <c r="AG10" s="47" t="str">
        <f ca="1">IF(ISBLANK(INDIRECT("G10"))," ",(INDIRECT("G10")))</f>
        <v xml:space="preserve"> </v>
      </c>
      <c r="AH10" s="47" t="str">
        <f ca="1">IF(ISBLANK(INDIRECT("H10"))," ",(INDIRECT("H10")))</f>
        <v xml:space="preserve"> </v>
      </c>
      <c r="AI10" s="47" t="str">
        <f ca="1">IF(ISBLANK(INDIRECT("I10"))," ",(INDIRECT("I10")))</f>
        <v xml:space="preserve"> </v>
      </c>
      <c r="AJ10" s="47" t="str">
        <f ca="1">IF(ISBLANK(INDIRECT("J10"))," ",(INDIRECT("J10")))</f>
        <v xml:space="preserve"> </v>
      </c>
      <c r="AK10" s="47" t="str">
        <f ca="1">IF(ISBLANK(INDIRECT("K10"))," ",(INDIRECT("K10")))</f>
        <v xml:space="preserve"> </v>
      </c>
      <c r="AL10" s="47" t="str">
        <f ca="1">IF(ISBLANK(INDIRECT("L10"))," ",(INDIRECT("L10")))</f>
        <v xml:space="preserve"> </v>
      </c>
    </row>
    <row r="11" spans="1:38" x14ac:dyDescent="0.35">
      <c r="A11" s="5">
        <v>6</v>
      </c>
      <c r="B11" s="145"/>
      <c r="C11" s="145"/>
      <c r="D11" s="106"/>
      <c r="E11" s="145"/>
      <c r="F11" s="243"/>
      <c r="G11" s="243"/>
      <c r="H11" s="107"/>
      <c r="I11" s="107"/>
      <c r="J11" s="107"/>
      <c r="K11" s="109"/>
      <c r="L11" s="109"/>
      <c r="AB11" s="47" t="str">
        <f ca="1">IF(ISBLANK(INDIRECT("B11"))," ",(INDIRECT("B11")))</f>
        <v xml:space="preserve"> </v>
      </c>
      <c r="AC11" s="47" t="str">
        <f ca="1">IF(ISBLANK(INDIRECT("C11"))," ",(INDIRECT("C11")))</f>
        <v xml:space="preserve"> </v>
      </c>
      <c r="AD11" s="47" t="str">
        <f ca="1">IF(ISBLANK(INDIRECT("D11"))," ",(INDIRECT("D11")))</f>
        <v xml:space="preserve"> </v>
      </c>
      <c r="AE11" s="47" t="str">
        <f ca="1">IF(ISBLANK(INDIRECT("E11"))," ",(INDIRECT("E11")))</f>
        <v xml:space="preserve"> </v>
      </c>
      <c r="AF11" s="47" t="str">
        <f ca="1">IF(ISBLANK(INDIRECT("F11"))," ",(INDIRECT("F11")))</f>
        <v xml:space="preserve"> </v>
      </c>
      <c r="AG11" s="47" t="str">
        <f ca="1">IF(ISBLANK(INDIRECT("G11"))," ",(INDIRECT("G11")))</f>
        <v xml:space="preserve"> </v>
      </c>
      <c r="AH11" s="47" t="str">
        <f ca="1">IF(ISBLANK(INDIRECT("H11"))," ",(INDIRECT("H11")))</f>
        <v xml:space="preserve"> </v>
      </c>
      <c r="AI11" s="47" t="str">
        <f ca="1">IF(ISBLANK(INDIRECT("I11"))," ",(INDIRECT("I11")))</f>
        <v xml:space="preserve"> </v>
      </c>
      <c r="AJ11" s="47" t="str">
        <f ca="1">IF(ISBLANK(INDIRECT("J11"))," ",(INDIRECT("J11")))</f>
        <v xml:space="preserve"> </v>
      </c>
      <c r="AK11" s="47" t="str">
        <f ca="1">IF(ISBLANK(INDIRECT("K11"))," ",(INDIRECT("K11")))</f>
        <v xml:space="preserve"> </v>
      </c>
      <c r="AL11" s="47" t="str">
        <f ca="1">IF(ISBLANK(INDIRECT("L11"))," ",(INDIRECT("L11")))</f>
        <v xml:space="preserve"> </v>
      </c>
    </row>
    <row r="12" spans="1:38" x14ac:dyDescent="0.35">
      <c r="A12" s="5">
        <v>7</v>
      </c>
      <c r="B12" s="145"/>
      <c r="C12" s="145"/>
      <c r="D12" s="106"/>
      <c r="E12" s="145"/>
      <c r="F12" s="108"/>
      <c r="G12" s="108"/>
      <c r="H12" s="107"/>
      <c r="I12" s="107"/>
      <c r="J12" s="107"/>
      <c r="K12" s="109"/>
      <c r="L12" s="109"/>
      <c r="AB12" s="47" t="str">
        <f ca="1">IF(ISBLANK(INDIRECT("B12"))," ",(INDIRECT("B12")))</f>
        <v xml:space="preserve"> </v>
      </c>
      <c r="AC12" s="47" t="str">
        <f ca="1">IF(ISBLANK(INDIRECT("C12"))," ",(INDIRECT("C12")))</f>
        <v xml:space="preserve"> </v>
      </c>
      <c r="AD12" s="47" t="str">
        <f ca="1">IF(ISBLANK(INDIRECT("D12"))," ",(INDIRECT("D12")))</f>
        <v xml:space="preserve"> </v>
      </c>
      <c r="AE12" s="47" t="str">
        <f ca="1">IF(ISBLANK(INDIRECT("E12"))," ",(INDIRECT("E12")))</f>
        <v xml:space="preserve"> </v>
      </c>
      <c r="AF12" s="47" t="str">
        <f ca="1">IF(ISBLANK(INDIRECT("F12"))," ",(INDIRECT("F12")))</f>
        <v xml:space="preserve"> </v>
      </c>
      <c r="AG12" s="47" t="str">
        <f ca="1">IF(ISBLANK(INDIRECT("G12"))," ",(INDIRECT("G12")))</f>
        <v xml:space="preserve"> </v>
      </c>
      <c r="AH12" s="47" t="str">
        <f ca="1">IF(ISBLANK(INDIRECT("H12"))," ",(INDIRECT("H12")))</f>
        <v xml:space="preserve"> </v>
      </c>
      <c r="AI12" s="47" t="str">
        <f ca="1">IF(ISBLANK(INDIRECT("I12"))," ",(INDIRECT("I12")))</f>
        <v xml:space="preserve"> </v>
      </c>
      <c r="AJ12" s="47" t="str">
        <f ca="1">IF(ISBLANK(INDIRECT("J12"))," ",(INDIRECT("J12")))</f>
        <v xml:space="preserve"> </v>
      </c>
      <c r="AK12" s="47" t="str">
        <f ca="1">IF(ISBLANK(INDIRECT("K12"))," ",(INDIRECT("K12")))</f>
        <v xml:space="preserve"> </v>
      </c>
      <c r="AL12" s="47" t="str">
        <f ca="1">IF(ISBLANK(INDIRECT("L12"))," ",(INDIRECT("L12")))</f>
        <v xml:space="preserve"> </v>
      </c>
    </row>
    <row r="13" spans="1:38" x14ac:dyDescent="0.35">
      <c r="A13" s="5">
        <v>8</v>
      </c>
      <c r="B13" s="145"/>
      <c r="C13" s="145"/>
      <c r="D13" s="106"/>
      <c r="E13" s="145"/>
      <c r="F13" s="108"/>
      <c r="G13" s="108"/>
      <c r="H13" s="107"/>
      <c r="I13" s="107"/>
      <c r="J13" s="107"/>
      <c r="K13" s="109"/>
      <c r="L13" s="109"/>
      <c r="AB13" s="47" t="str">
        <f ca="1">IF(ISBLANK(INDIRECT("B13"))," ",(INDIRECT("B13")))</f>
        <v xml:space="preserve"> </v>
      </c>
      <c r="AC13" s="47" t="str">
        <f ca="1">IF(ISBLANK(INDIRECT("C13"))," ",(INDIRECT("C13")))</f>
        <v xml:space="preserve"> </v>
      </c>
      <c r="AD13" s="47" t="str">
        <f ca="1">IF(ISBLANK(INDIRECT("D13"))," ",(INDIRECT("D13")))</f>
        <v xml:space="preserve"> </v>
      </c>
      <c r="AE13" s="47" t="str">
        <f ca="1">IF(ISBLANK(INDIRECT("E13"))," ",(INDIRECT("E13")))</f>
        <v xml:space="preserve"> </v>
      </c>
      <c r="AF13" s="47" t="str">
        <f ca="1">IF(ISBLANK(INDIRECT("F13"))," ",(INDIRECT("F13")))</f>
        <v xml:space="preserve"> </v>
      </c>
      <c r="AG13" s="47" t="str">
        <f ca="1">IF(ISBLANK(INDIRECT("G13"))," ",(INDIRECT("G13")))</f>
        <v xml:space="preserve"> </v>
      </c>
      <c r="AH13" s="47" t="str">
        <f ca="1">IF(ISBLANK(INDIRECT("H13"))," ",(INDIRECT("H13")))</f>
        <v xml:space="preserve"> </v>
      </c>
      <c r="AI13" s="47" t="str">
        <f ca="1">IF(ISBLANK(INDIRECT("I13"))," ",(INDIRECT("I13")))</f>
        <v xml:space="preserve"> </v>
      </c>
      <c r="AJ13" s="47" t="str">
        <f ca="1">IF(ISBLANK(INDIRECT("J13"))," ",(INDIRECT("J13")))</f>
        <v xml:space="preserve"> </v>
      </c>
      <c r="AK13" s="47" t="str">
        <f ca="1">IF(ISBLANK(INDIRECT("K13"))," ",(INDIRECT("K13")))</f>
        <v xml:space="preserve"> </v>
      </c>
      <c r="AL13" s="47" t="str">
        <f ca="1">IF(ISBLANK(INDIRECT("L13"))," ",(INDIRECT("L13")))</f>
        <v xml:space="preserve"> </v>
      </c>
    </row>
    <row r="14" spans="1:38" x14ac:dyDescent="0.35">
      <c r="A14" s="5">
        <v>9</v>
      </c>
      <c r="B14" s="105"/>
      <c r="C14" s="105"/>
      <c r="D14" s="106"/>
      <c r="E14" s="107"/>
      <c r="F14" s="108"/>
      <c r="G14" s="108"/>
      <c r="H14" s="107"/>
      <c r="I14" s="107"/>
      <c r="J14" s="107"/>
      <c r="K14" s="109"/>
      <c r="L14" s="109"/>
      <c r="AB14" s="47" t="str">
        <f ca="1">IF(ISBLANK(INDIRECT("B14"))," ",(INDIRECT("B14")))</f>
        <v xml:space="preserve"> </v>
      </c>
      <c r="AC14" s="47" t="str">
        <f ca="1">IF(ISBLANK(INDIRECT("C14"))," ",(INDIRECT("C14")))</f>
        <v xml:space="preserve"> </v>
      </c>
      <c r="AD14" s="47" t="str">
        <f ca="1">IF(ISBLANK(INDIRECT("D14"))," ",(INDIRECT("D14")))</f>
        <v xml:space="preserve"> </v>
      </c>
      <c r="AE14" s="47" t="str">
        <f ca="1">IF(ISBLANK(INDIRECT("E14"))," ",(INDIRECT("E14")))</f>
        <v xml:space="preserve"> </v>
      </c>
      <c r="AF14" s="47" t="str">
        <f ca="1">IF(ISBLANK(INDIRECT("F14"))," ",(INDIRECT("F14")))</f>
        <v xml:space="preserve"> </v>
      </c>
      <c r="AG14" s="47" t="str">
        <f ca="1">IF(ISBLANK(INDIRECT("G14"))," ",(INDIRECT("G14")))</f>
        <v xml:space="preserve"> </v>
      </c>
      <c r="AH14" s="47" t="str">
        <f ca="1">IF(ISBLANK(INDIRECT("H14"))," ",(INDIRECT("H14")))</f>
        <v xml:space="preserve"> </v>
      </c>
      <c r="AI14" s="47" t="str">
        <f ca="1">IF(ISBLANK(INDIRECT("I14"))," ",(INDIRECT("I14")))</f>
        <v xml:space="preserve"> </v>
      </c>
      <c r="AJ14" s="47" t="str">
        <f ca="1">IF(ISBLANK(INDIRECT("J14"))," ",(INDIRECT("J14")))</f>
        <v xml:space="preserve"> </v>
      </c>
      <c r="AK14" s="47" t="str">
        <f ca="1">IF(ISBLANK(INDIRECT("K14"))," ",(INDIRECT("K14")))</f>
        <v xml:space="preserve"> </v>
      </c>
      <c r="AL14" s="47" t="str">
        <f ca="1">IF(ISBLANK(INDIRECT("L14"))," ",(INDIRECT("L14")))</f>
        <v xml:space="preserve"> </v>
      </c>
    </row>
    <row r="15" spans="1:38" x14ac:dyDescent="0.35">
      <c r="A15" s="5">
        <v>10</v>
      </c>
      <c r="B15" s="105"/>
      <c r="C15" s="105"/>
      <c r="D15" s="106"/>
      <c r="E15" s="107"/>
      <c r="F15" s="108"/>
      <c r="G15" s="108"/>
      <c r="H15" s="107"/>
      <c r="I15" s="107"/>
      <c r="J15" s="107"/>
      <c r="K15" s="109"/>
      <c r="L15" s="109"/>
      <c r="AB15" s="47" t="str">
        <f ca="1">IF(ISBLANK(INDIRECT("B15"))," ",(INDIRECT("B15")))</f>
        <v xml:space="preserve"> </v>
      </c>
      <c r="AC15" s="47" t="str">
        <f ca="1">IF(ISBLANK(INDIRECT("C15"))," ",(INDIRECT("C15")))</f>
        <v xml:space="preserve"> </v>
      </c>
      <c r="AD15" s="47" t="str">
        <f ca="1">IF(ISBLANK(INDIRECT("D15"))," ",(INDIRECT("D15")))</f>
        <v xml:space="preserve"> </v>
      </c>
      <c r="AE15" s="47" t="str">
        <f ca="1">IF(ISBLANK(INDIRECT("E15"))," ",(INDIRECT("E15")))</f>
        <v xml:space="preserve"> </v>
      </c>
      <c r="AF15" s="47" t="str">
        <f ca="1">IF(ISBLANK(INDIRECT("F15"))," ",(INDIRECT("F15")))</f>
        <v xml:space="preserve"> </v>
      </c>
      <c r="AG15" s="47" t="str">
        <f ca="1">IF(ISBLANK(INDIRECT("G15"))," ",(INDIRECT("G15")))</f>
        <v xml:space="preserve"> </v>
      </c>
      <c r="AH15" s="47" t="str">
        <f ca="1">IF(ISBLANK(INDIRECT("H15"))," ",(INDIRECT("H15")))</f>
        <v xml:space="preserve"> </v>
      </c>
      <c r="AI15" s="47" t="str">
        <f ca="1">IF(ISBLANK(INDIRECT("I15"))," ",(INDIRECT("I15")))</f>
        <v xml:space="preserve"> </v>
      </c>
      <c r="AJ15" s="47" t="str">
        <f ca="1">IF(ISBLANK(INDIRECT("J15"))," ",(INDIRECT("J15")))</f>
        <v xml:space="preserve"> </v>
      </c>
      <c r="AK15" s="47" t="str">
        <f ca="1">IF(ISBLANK(INDIRECT("K15"))," ",(INDIRECT("K15")))</f>
        <v xml:space="preserve"> </v>
      </c>
      <c r="AL15" s="47" t="str">
        <f ca="1">IF(ISBLANK(INDIRECT("L15"))," ",(INDIRECT("L15")))</f>
        <v xml:space="preserve"> </v>
      </c>
    </row>
    <row r="16" spans="1:38" x14ac:dyDescent="0.35">
      <c r="A16" s="5">
        <v>11</v>
      </c>
      <c r="B16" s="105"/>
      <c r="C16" s="105"/>
      <c r="D16" s="106"/>
      <c r="E16" s="107"/>
      <c r="F16" s="108"/>
      <c r="G16" s="108"/>
      <c r="H16" s="107"/>
      <c r="I16" s="107"/>
      <c r="J16" s="107"/>
      <c r="K16" s="109"/>
      <c r="L16" s="109"/>
      <c r="AB16" s="47" t="str">
        <f ca="1">IF(ISBLANK(INDIRECT("B16"))," ",(INDIRECT("B16")))</f>
        <v xml:space="preserve"> </v>
      </c>
      <c r="AC16" s="47" t="str">
        <f ca="1">IF(ISBLANK(INDIRECT("C16"))," ",(INDIRECT("C16")))</f>
        <v xml:space="preserve"> </v>
      </c>
      <c r="AD16" s="47" t="str">
        <f ca="1">IF(ISBLANK(INDIRECT("D16"))," ",(INDIRECT("D16")))</f>
        <v xml:space="preserve"> </v>
      </c>
      <c r="AE16" s="47" t="str">
        <f ca="1">IF(ISBLANK(INDIRECT("E16"))," ",(INDIRECT("E16")))</f>
        <v xml:space="preserve"> </v>
      </c>
      <c r="AF16" s="47" t="str">
        <f ca="1">IF(ISBLANK(INDIRECT("F16"))," ",(INDIRECT("F16")))</f>
        <v xml:space="preserve"> </v>
      </c>
      <c r="AG16" s="47" t="str">
        <f ca="1">IF(ISBLANK(INDIRECT("G16"))," ",(INDIRECT("G16")))</f>
        <v xml:space="preserve"> </v>
      </c>
      <c r="AH16" s="47" t="str">
        <f ca="1">IF(ISBLANK(INDIRECT("H16"))," ",(INDIRECT("H16")))</f>
        <v xml:space="preserve"> </v>
      </c>
      <c r="AI16" s="47" t="str">
        <f ca="1">IF(ISBLANK(INDIRECT("I16"))," ",(INDIRECT("I16")))</f>
        <v xml:space="preserve"> </v>
      </c>
      <c r="AJ16" s="47" t="str">
        <f ca="1">IF(ISBLANK(INDIRECT("J16"))," ",(INDIRECT("J16")))</f>
        <v xml:space="preserve"> </v>
      </c>
      <c r="AK16" s="47" t="str">
        <f ca="1">IF(ISBLANK(INDIRECT("K16"))," ",(INDIRECT("K16")))</f>
        <v xml:space="preserve"> </v>
      </c>
      <c r="AL16" s="47" t="str">
        <f ca="1">IF(ISBLANK(INDIRECT("L16"))," ",(INDIRECT("L16")))</f>
        <v xml:space="preserve"> </v>
      </c>
    </row>
    <row r="17" spans="1:38" x14ac:dyDescent="0.35">
      <c r="A17" s="5">
        <v>12</v>
      </c>
      <c r="B17" s="145"/>
      <c r="C17" s="145"/>
      <c r="D17" s="106"/>
      <c r="E17" s="145"/>
      <c r="F17" s="242"/>
      <c r="G17" s="242"/>
      <c r="H17" s="107"/>
      <c r="I17" s="145"/>
      <c r="J17" s="107"/>
      <c r="K17" s="109"/>
      <c r="L17" s="109"/>
      <c r="AB17" s="47" t="str">
        <f ca="1">IF(ISBLANK(INDIRECT("B17"))," ",(INDIRECT("B17")))</f>
        <v xml:space="preserve"> </v>
      </c>
      <c r="AC17" s="47" t="str">
        <f ca="1">IF(ISBLANK(INDIRECT("C17"))," ",(INDIRECT("C17")))</f>
        <v xml:space="preserve"> </v>
      </c>
      <c r="AD17" s="47" t="str">
        <f ca="1">IF(ISBLANK(INDIRECT("D17"))," ",(INDIRECT("D17")))</f>
        <v xml:space="preserve"> </v>
      </c>
      <c r="AE17" s="47" t="str">
        <f ca="1">IF(ISBLANK(INDIRECT("E17"))," ",(INDIRECT("E17")))</f>
        <v xml:space="preserve"> </v>
      </c>
      <c r="AF17" s="47" t="str">
        <f ca="1">IF(ISBLANK(INDIRECT("F17"))," ",(INDIRECT("F17")))</f>
        <v xml:space="preserve"> </v>
      </c>
      <c r="AG17" s="47" t="str">
        <f ca="1">IF(ISBLANK(INDIRECT("G17"))," ",(INDIRECT("G17")))</f>
        <v xml:space="preserve"> </v>
      </c>
      <c r="AH17" s="47" t="str">
        <f ca="1">IF(ISBLANK(INDIRECT("H17"))," ",(INDIRECT("H17")))</f>
        <v xml:space="preserve"> </v>
      </c>
      <c r="AI17" s="47" t="str">
        <f ca="1">IF(ISBLANK(INDIRECT("I17"))," ",(INDIRECT("I17")))</f>
        <v xml:space="preserve"> </v>
      </c>
      <c r="AJ17" s="47" t="str">
        <f ca="1">IF(ISBLANK(INDIRECT("J17"))," ",(INDIRECT("J17")))</f>
        <v xml:space="preserve"> </v>
      </c>
      <c r="AK17" s="47" t="str">
        <f ca="1">IF(ISBLANK(INDIRECT("K17"))," ",(INDIRECT("K17")))</f>
        <v xml:space="preserve"> </v>
      </c>
      <c r="AL17" s="47" t="str">
        <f ca="1">IF(ISBLANK(INDIRECT("L17"))," ",(INDIRECT("L17")))</f>
        <v xml:space="preserve"> </v>
      </c>
    </row>
    <row r="18" spans="1:38" x14ac:dyDescent="0.35">
      <c r="A18" s="5">
        <v>13</v>
      </c>
      <c r="B18" s="105"/>
      <c r="C18" s="105"/>
      <c r="D18" s="106"/>
      <c r="E18" s="107"/>
      <c r="F18" s="108"/>
      <c r="G18" s="108"/>
      <c r="H18" s="107"/>
      <c r="I18" s="107"/>
      <c r="J18" s="107"/>
      <c r="K18" s="109"/>
      <c r="L18" s="109"/>
      <c r="AB18" s="47" t="str">
        <f ca="1">IF(ISBLANK(INDIRECT("B18"))," ",(INDIRECT("B18")))</f>
        <v xml:space="preserve"> </v>
      </c>
      <c r="AC18" s="47" t="str">
        <f ca="1">IF(ISBLANK(INDIRECT("C18"))," ",(INDIRECT("C18")))</f>
        <v xml:space="preserve"> </v>
      </c>
      <c r="AD18" s="47" t="str">
        <f ca="1">IF(ISBLANK(INDIRECT("D18"))," ",(INDIRECT("D18")))</f>
        <v xml:space="preserve"> </v>
      </c>
      <c r="AE18" s="47" t="str">
        <f ca="1">IF(ISBLANK(INDIRECT("E18"))," ",(INDIRECT("E18")))</f>
        <v xml:space="preserve"> </v>
      </c>
      <c r="AF18" s="47" t="str">
        <f ca="1">IF(ISBLANK(INDIRECT("F18"))," ",(INDIRECT("F18")))</f>
        <v xml:space="preserve"> </v>
      </c>
      <c r="AG18" s="47" t="str">
        <f ca="1">IF(ISBLANK(INDIRECT("G18"))," ",(INDIRECT("G18")))</f>
        <v xml:space="preserve"> </v>
      </c>
      <c r="AH18" s="47" t="str">
        <f ca="1">IF(ISBLANK(INDIRECT("H18"))," ",(INDIRECT("H18")))</f>
        <v xml:space="preserve"> </v>
      </c>
      <c r="AI18" s="47" t="str">
        <f ca="1">IF(ISBLANK(INDIRECT("I18"))," ",(INDIRECT("I18")))</f>
        <v xml:space="preserve"> </v>
      </c>
      <c r="AJ18" s="47" t="str">
        <f ca="1">IF(ISBLANK(INDIRECT("J18"))," ",(INDIRECT("J18")))</f>
        <v xml:space="preserve"> </v>
      </c>
      <c r="AK18" s="47" t="str">
        <f ca="1">IF(ISBLANK(INDIRECT("K18"))," ",(INDIRECT("K18")))</f>
        <v xml:space="preserve"> </v>
      </c>
      <c r="AL18" s="47" t="str">
        <f ca="1">IF(ISBLANK(INDIRECT("L18"))," ",(INDIRECT("L18")))</f>
        <v xml:space="preserve"> </v>
      </c>
    </row>
    <row r="19" spans="1:38" x14ac:dyDescent="0.35">
      <c r="A19" s="5">
        <v>14</v>
      </c>
      <c r="B19" s="105"/>
      <c r="C19" s="105"/>
      <c r="D19" s="106"/>
      <c r="E19" s="107"/>
      <c r="F19" s="108"/>
      <c r="G19" s="108"/>
      <c r="H19" s="107"/>
      <c r="I19" s="107"/>
      <c r="J19" s="107"/>
      <c r="K19" s="109"/>
      <c r="L19" s="109"/>
      <c r="AB19" s="47" t="str">
        <f ca="1">IF(ISBLANK(INDIRECT("B19"))," ",(INDIRECT("B19")))</f>
        <v xml:space="preserve"> </v>
      </c>
      <c r="AC19" s="47" t="str">
        <f ca="1">IF(ISBLANK(INDIRECT("C19"))," ",(INDIRECT("C19")))</f>
        <v xml:space="preserve"> </v>
      </c>
      <c r="AD19" s="47" t="str">
        <f ca="1">IF(ISBLANK(INDIRECT("D19"))," ",(INDIRECT("D19")))</f>
        <v xml:space="preserve"> </v>
      </c>
      <c r="AE19" s="47" t="str">
        <f ca="1">IF(ISBLANK(INDIRECT("E19"))," ",(INDIRECT("E19")))</f>
        <v xml:space="preserve"> </v>
      </c>
      <c r="AF19" s="47" t="str">
        <f ca="1">IF(ISBLANK(INDIRECT("F19"))," ",(INDIRECT("F19")))</f>
        <v xml:space="preserve"> </v>
      </c>
      <c r="AG19" s="47" t="str">
        <f ca="1">IF(ISBLANK(INDIRECT("G19"))," ",(INDIRECT("G19")))</f>
        <v xml:space="preserve"> </v>
      </c>
      <c r="AH19" s="47" t="str">
        <f ca="1">IF(ISBLANK(INDIRECT("H19"))," ",(INDIRECT("H19")))</f>
        <v xml:space="preserve"> </v>
      </c>
      <c r="AI19" s="47" t="str">
        <f ca="1">IF(ISBLANK(INDIRECT("I19"))," ",(INDIRECT("I19")))</f>
        <v xml:space="preserve"> </v>
      </c>
      <c r="AJ19" s="47" t="str">
        <f ca="1">IF(ISBLANK(INDIRECT("J19"))," ",(INDIRECT("J19")))</f>
        <v xml:space="preserve"> </v>
      </c>
      <c r="AK19" s="47" t="str">
        <f ca="1">IF(ISBLANK(INDIRECT("K19"))," ",(INDIRECT("K19")))</f>
        <v xml:space="preserve"> </v>
      </c>
      <c r="AL19" s="47" t="str">
        <f ca="1">IF(ISBLANK(INDIRECT("L19"))," ",(INDIRECT("L19")))</f>
        <v xml:space="preserve"> </v>
      </c>
    </row>
    <row r="20" spans="1:38" x14ac:dyDescent="0.35">
      <c r="A20" s="5">
        <v>15</v>
      </c>
      <c r="B20" s="105"/>
      <c r="C20" s="105"/>
      <c r="D20" s="106"/>
      <c r="E20" s="107"/>
      <c r="F20" s="108"/>
      <c r="G20" s="108"/>
      <c r="H20" s="107"/>
      <c r="I20" s="107"/>
      <c r="J20" s="107"/>
      <c r="K20" s="109"/>
      <c r="L20" s="109"/>
      <c r="AB20" s="47" t="str">
        <f ca="1">IF(ISBLANK(INDIRECT("B20"))," ",(INDIRECT("B20")))</f>
        <v xml:space="preserve"> </v>
      </c>
      <c r="AC20" s="47" t="str">
        <f ca="1">IF(ISBLANK(INDIRECT("C20"))," ",(INDIRECT("C20")))</f>
        <v xml:space="preserve"> </v>
      </c>
      <c r="AD20" s="47" t="str">
        <f ca="1">IF(ISBLANK(INDIRECT("D20"))," ",(INDIRECT("D20")))</f>
        <v xml:space="preserve"> </v>
      </c>
      <c r="AE20" s="47" t="str">
        <f ca="1">IF(ISBLANK(INDIRECT("E20"))," ",(INDIRECT("E20")))</f>
        <v xml:space="preserve"> </v>
      </c>
      <c r="AF20" s="47" t="str">
        <f ca="1">IF(ISBLANK(INDIRECT("F20"))," ",(INDIRECT("F20")))</f>
        <v xml:space="preserve"> </v>
      </c>
      <c r="AG20" s="47" t="str">
        <f ca="1">IF(ISBLANK(INDIRECT("G20"))," ",(INDIRECT("G20")))</f>
        <v xml:space="preserve"> </v>
      </c>
      <c r="AH20" s="47" t="str">
        <f ca="1">IF(ISBLANK(INDIRECT("H20"))," ",(INDIRECT("H20")))</f>
        <v xml:space="preserve"> </v>
      </c>
      <c r="AI20" s="47" t="str">
        <f ca="1">IF(ISBLANK(INDIRECT("I20"))," ",(INDIRECT("I20")))</f>
        <v xml:space="preserve"> </v>
      </c>
      <c r="AJ20" s="47" t="str">
        <f ca="1">IF(ISBLANK(INDIRECT("J20"))," ",(INDIRECT("J20")))</f>
        <v xml:space="preserve"> </v>
      </c>
      <c r="AK20" s="47" t="str">
        <f ca="1">IF(ISBLANK(INDIRECT("K20"))," ",(INDIRECT("K20")))</f>
        <v xml:space="preserve"> </v>
      </c>
      <c r="AL20" s="47" t="str">
        <f ca="1">IF(ISBLANK(INDIRECT("L20"))," ",(INDIRECT("L20")))</f>
        <v xml:space="preserve"> </v>
      </c>
    </row>
    <row r="21" spans="1:38" x14ac:dyDescent="0.35">
      <c r="A21" s="5">
        <v>16</v>
      </c>
      <c r="B21" s="105"/>
      <c r="C21" s="105"/>
      <c r="D21" s="106"/>
      <c r="E21" s="107"/>
      <c r="F21" s="108"/>
      <c r="G21" s="108"/>
      <c r="H21" s="107"/>
      <c r="I21" s="107"/>
      <c r="J21" s="107"/>
      <c r="K21" s="109"/>
      <c r="L21" s="109"/>
      <c r="AB21" s="47" t="str">
        <f ca="1">IF(ISBLANK(INDIRECT("B21"))," ",(INDIRECT("B21")))</f>
        <v xml:space="preserve"> </v>
      </c>
      <c r="AC21" s="47" t="str">
        <f ca="1">IF(ISBLANK(INDIRECT("C21"))," ",(INDIRECT("C21")))</f>
        <v xml:space="preserve"> </v>
      </c>
      <c r="AD21" s="47" t="str">
        <f ca="1">IF(ISBLANK(INDIRECT("D21"))," ",(INDIRECT("D21")))</f>
        <v xml:space="preserve"> </v>
      </c>
      <c r="AE21" s="47" t="str">
        <f ca="1">IF(ISBLANK(INDIRECT("E21"))," ",(INDIRECT("E21")))</f>
        <v xml:space="preserve"> </v>
      </c>
      <c r="AF21" s="47" t="str">
        <f ca="1">IF(ISBLANK(INDIRECT("F21"))," ",(INDIRECT("F21")))</f>
        <v xml:space="preserve"> </v>
      </c>
      <c r="AG21" s="47" t="str">
        <f ca="1">IF(ISBLANK(INDIRECT("G21"))," ",(INDIRECT("G21")))</f>
        <v xml:space="preserve"> </v>
      </c>
      <c r="AH21" s="47" t="str">
        <f ca="1">IF(ISBLANK(INDIRECT("H21"))," ",(INDIRECT("H21")))</f>
        <v xml:space="preserve"> </v>
      </c>
      <c r="AI21" s="47" t="str">
        <f ca="1">IF(ISBLANK(INDIRECT("I21"))," ",(INDIRECT("I21")))</f>
        <v xml:space="preserve"> </v>
      </c>
      <c r="AJ21" s="47" t="str">
        <f ca="1">IF(ISBLANK(INDIRECT("J21"))," ",(INDIRECT("J21")))</f>
        <v xml:space="preserve"> </v>
      </c>
      <c r="AK21" s="47" t="str">
        <f ca="1">IF(ISBLANK(INDIRECT("K21"))," ",(INDIRECT("K21")))</f>
        <v xml:space="preserve"> </v>
      </c>
      <c r="AL21" s="47" t="str">
        <f ca="1">IF(ISBLANK(INDIRECT("L21"))," ",(INDIRECT("L21")))</f>
        <v xml:space="preserve"> </v>
      </c>
    </row>
    <row r="22" spans="1:38" x14ac:dyDescent="0.35">
      <c r="A22" s="5">
        <v>17</v>
      </c>
      <c r="B22" s="105"/>
      <c r="C22" s="105"/>
      <c r="D22" s="106"/>
      <c r="E22" s="107"/>
      <c r="F22" s="108"/>
      <c r="G22" s="108"/>
      <c r="H22" s="107"/>
      <c r="I22" s="107"/>
      <c r="J22" s="107"/>
      <c r="K22" s="109"/>
      <c r="L22" s="109"/>
      <c r="AB22" s="47" t="str">
        <f ca="1">IF(ISBLANK(INDIRECT("B22"))," ",(INDIRECT("B22")))</f>
        <v xml:space="preserve"> </v>
      </c>
      <c r="AC22" s="47" t="str">
        <f ca="1">IF(ISBLANK(INDIRECT("C22"))," ",(INDIRECT("C22")))</f>
        <v xml:space="preserve"> </v>
      </c>
      <c r="AD22" s="47" t="str">
        <f ca="1">IF(ISBLANK(INDIRECT("D22"))," ",(INDIRECT("D22")))</f>
        <v xml:space="preserve"> </v>
      </c>
      <c r="AE22" s="47" t="str">
        <f ca="1">IF(ISBLANK(INDIRECT("E22"))," ",(INDIRECT("E22")))</f>
        <v xml:space="preserve"> </v>
      </c>
      <c r="AF22" s="47" t="str">
        <f ca="1">IF(ISBLANK(INDIRECT("F22"))," ",(INDIRECT("F22")))</f>
        <v xml:space="preserve"> </v>
      </c>
      <c r="AG22" s="47" t="str">
        <f ca="1">IF(ISBLANK(INDIRECT("G22"))," ",(INDIRECT("G22")))</f>
        <v xml:space="preserve"> </v>
      </c>
      <c r="AH22" s="47" t="str">
        <f ca="1">IF(ISBLANK(INDIRECT("H22"))," ",(INDIRECT("H22")))</f>
        <v xml:space="preserve"> </v>
      </c>
      <c r="AI22" s="47" t="str">
        <f ca="1">IF(ISBLANK(INDIRECT("I22"))," ",(INDIRECT("I22")))</f>
        <v xml:space="preserve"> </v>
      </c>
      <c r="AJ22" s="47" t="str">
        <f ca="1">IF(ISBLANK(INDIRECT("J22"))," ",(INDIRECT("J22")))</f>
        <v xml:space="preserve"> </v>
      </c>
      <c r="AK22" s="47" t="str">
        <f ca="1">IF(ISBLANK(INDIRECT("K22"))," ",(INDIRECT("K22")))</f>
        <v xml:space="preserve"> </v>
      </c>
      <c r="AL22" s="47" t="str">
        <f ca="1">IF(ISBLANK(INDIRECT("L22"))," ",(INDIRECT("L22")))</f>
        <v xml:space="preserve"> </v>
      </c>
    </row>
    <row r="23" spans="1:38" x14ac:dyDescent="0.35">
      <c r="A23" s="5">
        <v>18</v>
      </c>
      <c r="B23" s="105"/>
      <c r="C23" s="105"/>
      <c r="D23" s="106"/>
      <c r="E23" s="107"/>
      <c r="F23" s="108"/>
      <c r="G23" s="108"/>
      <c r="H23" s="107"/>
      <c r="I23" s="107"/>
      <c r="J23" s="107"/>
      <c r="K23" s="109"/>
      <c r="L23" s="109"/>
      <c r="AB23" s="47" t="str">
        <f ca="1">IF(ISBLANK(INDIRECT("B23"))," ",(INDIRECT("B23")))</f>
        <v xml:space="preserve"> </v>
      </c>
      <c r="AC23" s="47" t="str">
        <f ca="1">IF(ISBLANK(INDIRECT("C23"))," ",(INDIRECT("C23")))</f>
        <v xml:space="preserve"> </v>
      </c>
      <c r="AD23" s="47" t="str">
        <f ca="1">IF(ISBLANK(INDIRECT("D23"))," ",(INDIRECT("D23")))</f>
        <v xml:space="preserve"> </v>
      </c>
      <c r="AE23" s="47" t="str">
        <f ca="1">IF(ISBLANK(INDIRECT("E23"))," ",(INDIRECT("E23")))</f>
        <v xml:space="preserve"> </v>
      </c>
      <c r="AF23" s="47" t="str">
        <f ca="1">IF(ISBLANK(INDIRECT("F23"))," ",(INDIRECT("F23")))</f>
        <v xml:space="preserve"> </v>
      </c>
      <c r="AG23" s="47" t="str">
        <f ca="1">IF(ISBLANK(INDIRECT("G23"))," ",(INDIRECT("G23")))</f>
        <v xml:space="preserve"> </v>
      </c>
      <c r="AH23" s="47" t="str">
        <f ca="1">IF(ISBLANK(INDIRECT("H23"))," ",(INDIRECT("H23")))</f>
        <v xml:space="preserve"> </v>
      </c>
      <c r="AI23" s="47" t="str">
        <f ca="1">IF(ISBLANK(INDIRECT("I23"))," ",(INDIRECT("I23")))</f>
        <v xml:space="preserve"> </v>
      </c>
      <c r="AJ23" s="47" t="str">
        <f ca="1">IF(ISBLANK(INDIRECT("J23"))," ",(INDIRECT("J23")))</f>
        <v xml:space="preserve"> </v>
      </c>
      <c r="AK23" s="47" t="str">
        <f ca="1">IF(ISBLANK(INDIRECT("K23"))," ",(INDIRECT("K23")))</f>
        <v xml:space="preserve"> </v>
      </c>
      <c r="AL23" s="47" t="str">
        <f ca="1">IF(ISBLANK(INDIRECT("L23"))," ",(INDIRECT("L23")))</f>
        <v xml:space="preserve"> </v>
      </c>
    </row>
    <row r="24" spans="1:38" x14ac:dyDescent="0.35">
      <c r="A24" s="5">
        <v>19</v>
      </c>
      <c r="B24" s="105"/>
      <c r="C24" s="105"/>
      <c r="D24" s="106"/>
      <c r="E24" s="107"/>
      <c r="F24" s="108"/>
      <c r="G24" s="108"/>
      <c r="H24" s="107"/>
      <c r="I24" s="107"/>
      <c r="J24" s="107"/>
      <c r="K24" s="109"/>
      <c r="L24" s="109"/>
      <c r="AB24" s="47" t="str">
        <f ca="1">IF(ISBLANK(INDIRECT("B24"))," ",(INDIRECT("B24")))</f>
        <v xml:space="preserve"> </v>
      </c>
      <c r="AC24" s="47" t="str">
        <f ca="1">IF(ISBLANK(INDIRECT("C24"))," ",(INDIRECT("C24")))</f>
        <v xml:space="preserve"> </v>
      </c>
      <c r="AD24" s="47" t="str">
        <f ca="1">IF(ISBLANK(INDIRECT("D24"))," ",(INDIRECT("D24")))</f>
        <v xml:space="preserve"> </v>
      </c>
      <c r="AE24" s="47" t="str">
        <f ca="1">IF(ISBLANK(INDIRECT("E24"))," ",(INDIRECT("E24")))</f>
        <v xml:space="preserve"> </v>
      </c>
      <c r="AF24" s="47" t="str">
        <f ca="1">IF(ISBLANK(INDIRECT("F24"))," ",(INDIRECT("F24")))</f>
        <v xml:space="preserve"> </v>
      </c>
      <c r="AG24" s="47" t="str">
        <f ca="1">IF(ISBLANK(INDIRECT("G24"))," ",(INDIRECT("G24")))</f>
        <v xml:space="preserve"> </v>
      </c>
      <c r="AH24" s="47" t="str">
        <f ca="1">IF(ISBLANK(INDIRECT("H24"))," ",(INDIRECT("H24")))</f>
        <v xml:space="preserve"> </v>
      </c>
      <c r="AI24" s="47" t="str">
        <f ca="1">IF(ISBLANK(INDIRECT("I24"))," ",(INDIRECT("I24")))</f>
        <v xml:space="preserve"> </v>
      </c>
      <c r="AJ24" s="47" t="str">
        <f ca="1">IF(ISBLANK(INDIRECT("J24"))," ",(INDIRECT("J24")))</f>
        <v xml:space="preserve"> </v>
      </c>
      <c r="AK24" s="47" t="str">
        <f ca="1">IF(ISBLANK(INDIRECT("K24"))," ",(INDIRECT("K24")))</f>
        <v xml:space="preserve"> </v>
      </c>
      <c r="AL24" s="47" t="str">
        <f ca="1">IF(ISBLANK(INDIRECT("L24"))," ",(INDIRECT("L24")))</f>
        <v xml:space="preserve"> </v>
      </c>
    </row>
    <row r="25" spans="1:38" x14ac:dyDescent="0.35">
      <c r="A25" s="5">
        <v>20</v>
      </c>
      <c r="B25" s="105"/>
      <c r="C25" s="105"/>
      <c r="D25" s="106"/>
      <c r="E25" s="107"/>
      <c r="F25" s="108"/>
      <c r="G25" s="108"/>
      <c r="H25" s="107"/>
      <c r="I25" s="107"/>
      <c r="J25" s="107"/>
      <c r="K25" s="109"/>
      <c r="L25" s="109"/>
      <c r="AB25" s="47" t="str">
        <f ca="1">IF(ISBLANK(INDIRECT("B25"))," ",(INDIRECT("B25")))</f>
        <v xml:space="preserve"> </v>
      </c>
      <c r="AC25" s="47" t="str">
        <f ca="1">IF(ISBLANK(INDIRECT("C25"))," ",(INDIRECT("C25")))</f>
        <v xml:space="preserve"> </v>
      </c>
      <c r="AD25" s="47" t="str">
        <f ca="1">IF(ISBLANK(INDIRECT("D25"))," ",(INDIRECT("D25")))</f>
        <v xml:space="preserve"> </v>
      </c>
      <c r="AE25" s="47" t="str">
        <f ca="1">IF(ISBLANK(INDIRECT("E25"))," ",(INDIRECT("E25")))</f>
        <v xml:space="preserve"> </v>
      </c>
      <c r="AF25" s="47" t="str">
        <f ca="1">IF(ISBLANK(INDIRECT("F25"))," ",(INDIRECT("F25")))</f>
        <v xml:space="preserve"> </v>
      </c>
      <c r="AG25" s="47" t="str">
        <f ca="1">IF(ISBLANK(INDIRECT("G25"))," ",(INDIRECT("G25")))</f>
        <v xml:space="preserve"> </v>
      </c>
      <c r="AH25" s="47" t="str">
        <f ca="1">IF(ISBLANK(INDIRECT("H25"))," ",(INDIRECT("H25")))</f>
        <v xml:space="preserve"> </v>
      </c>
      <c r="AI25" s="47" t="str">
        <f ca="1">IF(ISBLANK(INDIRECT("I25"))," ",(INDIRECT("I25")))</f>
        <v xml:space="preserve"> </v>
      </c>
      <c r="AJ25" s="47" t="str">
        <f ca="1">IF(ISBLANK(INDIRECT("J25"))," ",(INDIRECT("J25")))</f>
        <v xml:space="preserve"> </v>
      </c>
      <c r="AK25" s="47" t="str">
        <f ca="1">IF(ISBLANK(INDIRECT("K25"))," ",(INDIRECT("K25")))</f>
        <v xml:space="preserve"> </v>
      </c>
      <c r="AL25" s="47" t="str">
        <f ca="1">IF(ISBLANK(INDIRECT("L25"))," ",(INDIRECT("L25")))</f>
        <v xml:space="preserve"> </v>
      </c>
    </row>
    <row r="26" spans="1:38" x14ac:dyDescent="0.35">
      <c r="A26" s="5">
        <v>21</v>
      </c>
      <c r="B26" s="105"/>
      <c r="C26" s="105"/>
      <c r="D26" s="106"/>
      <c r="E26" s="107"/>
      <c r="F26" s="108"/>
      <c r="G26" s="108"/>
      <c r="H26" s="107"/>
      <c r="I26" s="107"/>
      <c r="J26" s="107"/>
      <c r="K26" s="109"/>
      <c r="L26" s="109"/>
      <c r="AB26" s="47" t="str">
        <f ca="1">IF(ISBLANK(INDIRECT("B26"))," ",(INDIRECT("B26")))</f>
        <v xml:space="preserve"> </v>
      </c>
      <c r="AC26" s="47" t="str">
        <f ca="1">IF(ISBLANK(INDIRECT("C26"))," ",(INDIRECT("C26")))</f>
        <v xml:space="preserve"> </v>
      </c>
      <c r="AD26" s="47" t="str">
        <f ca="1">IF(ISBLANK(INDIRECT("D26"))," ",(INDIRECT("D26")))</f>
        <v xml:space="preserve"> </v>
      </c>
      <c r="AE26" s="47" t="str">
        <f ca="1">IF(ISBLANK(INDIRECT("E26"))," ",(INDIRECT("E26")))</f>
        <v xml:space="preserve"> </v>
      </c>
      <c r="AF26" s="47" t="str">
        <f ca="1">IF(ISBLANK(INDIRECT("F26"))," ",(INDIRECT("F26")))</f>
        <v xml:space="preserve"> </v>
      </c>
      <c r="AG26" s="47" t="str">
        <f ca="1">IF(ISBLANK(INDIRECT("G26"))," ",(INDIRECT("G26")))</f>
        <v xml:space="preserve"> </v>
      </c>
      <c r="AH26" s="47" t="str">
        <f ca="1">IF(ISBLANK(INDIRECT("H26"))," ",(INDIRECT("H26")))</f>
        <v xml:space="preserve"> </v>
      </c>
      <c r="AI26" s="47" t="str">
        <f ca="1">IF(ISBLANK(INDIRECT("I26"))," ",(INDIRECT("I26")))</f>
        <v xml:space="preserve"> </v>
      </c>
      <c r="AJ26" s="47" t="str">
        <f ca="1">IF(ISBLANK(INDIRECT("J26"))," ",(INDIRECT("J26")))</f>
        <v xml:space="preserve"> </v>
      </c>
      <c r="AK26" s="47" t="str">
        <f ca="1">IF(ISBLANK(INDIRECT("K26"))," ",(INDIRECT("K26")))</f>
        <v xml:space="preserve"> </v>
      </c>
      <c r="AL26" s="47" t="str">
        <f ca="1">IF(ISBLANK(INDIRECT("L26"))," ",(INDIRECT("L26")))</f>
        <v xml:space="preserve"> </v>
      </c>
    </row>
    <row r="27" spans="1:38" x14ac:dyDescent="0.35">
      <c r="A27" s="5">
        <v>22</v>
      </c>
      <c r="B27" s="105"/>
      <c r="C27" s="105"/>
      <c r="D27" s="106"/>
      <c r="E27" s="107"/>
      <c r="F27" s="108"/>
      <c r="G27" s="108"/>
      <c r="H27" s="107"/>
      <c r="I27" s="107"/>
      <c r="J27" s="107"/>
      <c r="K27" s="109"/>
      <c r="L27" s="109"/>
      <c r="AB27" s="47" t="str">
        <f ca="1">IF(ISBLANK(INDIRECT("B27"))," ",(INDIRECT("B27")))</f>
        <v xml:space="preserve"> </v>
      </c>
      <c r="AC27" s="47" t="str">
        <f ca="1">IF(ISBLANK(INDIRECT("C27"))," ",(INDIRECT("C27")))</f>
        <v xml:space="preserve"> </v>
      </c>
      <c r="AD27" s="47" t="str">
        <f ca="1">IF(ISBLANK(INDIRECT("D27"))," ",(INDIRECT("D27")))</f>
        <v xml:space="preserve"> </v>
      </c>
      <c r="AE27" s="47" t="str">
        <f ca="1">IF(ISBLANK(INDIRECT("E27"))," ",(INDIRECT("E27")))</f>
        <v xml:space="preserve"> </v>
      </c>
      <c r="AF27" s="47" t="str">
        <f ca="1">IF(ISBLANK(INDIRECT("F27"))," ",(INDIRECT("F27")))</f>
        <v xml:space="preserve"> </v>
      </c>
      <c r="AG27" s="47" t="str">
        <f ca="1">IF(ISBLANK(INDIRECT("G27"))," ",(INDIRECT("G27")))</f>
        <v xml:space="preserve"> </v>
      </c>
      <c r="AH27" s="47" t="str">
        <f ca="1">IF(ISBLANK(INDIRECT("H27"))," ",(INDIRECT("H27")))</f>
        <v xml:space="preserve"> </v>
      </c>
      <c r="AI27" s="47" t="str">
        <f ca="1">IF(ISBLANK(INDIRECT("I27"))," ",(INDIRECT("I27")))</f>
        <v xml:space="preserve"> </v>
      </c>
      <c r="AJ27" s="47" t="str">
        <f ca="1">IF(ISBLANK(INDIRECT("J27"))," ",(INDIRECT("J27")))</f>
        <v xml:space="preserve"> </v>
      </c>
      <c r="AK27" s="47" t="str">
        <f ca="1">IF(ISBLANK(INDIRECT("K27"))," ",(INDIRECT("K27")))</f>
        <v xml:space="preserve"> </v>
      </c>
      <c r="AL27" s="47" t="str">
        <f ca="1">IF(ISBLANK(INDIRECT("L27"))," ",(INDIRECT("L27")))</f>
        <v xml:space="preserve"> </v>
      </c>
    </row>
    <row r="28" spans="1:38" x14ac:dyDescent="0.35">
      <c r="A28" s="5">
        <v>23</v>
      </c>
      <c r="B28" s="105"/>
      <c r="C28" s="105"/>
      <c r="D28" s="106"/>
      <c r="E28" s="107"/>
      <c r="F28" s="108"/>
      <c r="G28" s="108"/>
      <c r="H28" s="107"/>
      <c r="I28" s="107"/>
      <c r="J28" s="107"/>
      <c r="K28" s="109"/>
      <c r="L28" s="109"/>
      <c r="AB28" s="47" t="str">
        <f ca="1">IF(ISBLANK(INDIRECT("B28"))," ",(INDIRECT("B28")))</f>
        <v xml:space="preserve"> </v>
      </c>
      <c r="AC28" s="47" t="str">
        <f ca="1">IF(ISBLANK(INDIRECT("C28"))," ",(INDIRECT("C28")))</f>
        <v xml:space="preserve"> </v>
      </c>
      <c r="AD28" s="47" t="str">
        <f ca="1">IF(ISBLANK(INDIRECT("D28"))," ",(INDIRECT("D28")))</f>
        <v xml:space="preserve"> </v>
      </c>
      <c r="AE28" s="47" t="str">
        <f ca="1">IF(ISBLANK(INDIRECT("E28"))," ",(INDIRECT("E28")))</f>
        <v xml:space="preserve"> </v>
      </c>
      <c r="AF28" s="47" t="str">
        <f ca="1">IF(ISBLANK(INDIRECT("F28"))," ",(INDIRECT("F28")))</f>
        <v xml:space="preserve"> </v>
      </c>
      <c r="AG28" s="47" t="str">
        <f ca="1">IF(ISBLANK(INDIRECT("G28"))," ",(INDIRECT("G28")))</f>
        <v xml:space="preserve"> </v>
      </c>
      <c r="AH28" s="47" t="str">
        <f ca="1">IF(ISBLANK(INDIRECT("H28"))," ",(INDIRECT("H28")))</f>
        <v xml:space="preserve"> </v>
      </c>
      <c r="AI28" s="47" t="str">
        <f ca="1">IF(ISBLANK(INDIRECT("I28"))," ",(INDIRECT("I28")))</f>
        <v xml:space="preserve"> </v>
      </c>
      <c r="AJ28" s="47" t="str">
        <f ca="1">IF(ISBLANK(INDIRECT("J28"))," ",(INDIRECT("J28")))</f>
        <v xml:space="preserve"> </v>
      </c>
      <c r="AK28" s="47" t="str">
        <f ca="1">IF(ISBLANK(INDIRECT("K28"))," ",(INDIRECT("K28")))</f>
        <v xml:space="preserve"> </v>
      </c>
      <c r="AL28" s="47" t="str">
        <f ca="1">IF(ISBLANK(INDIRECT("L28"))," ",(INDIRECT("L28")))</f>
        <v xml:space="preserve"> </v>
      </c>
    </row>
    <row r="29" spans="1:38" x14ac:dyDescent="0.35">
      <c r="A29" s="5">
        <v>24</v>
      </c>
      <c r="B29" s="105"/>
      <c r="C29" s="105"/>
      <c r="D29" s="106"/>
      <c r="E29" s="107"/>
      <c r="F29" s="108"/>
      <c r="G29" s="108"/>
      <c r="H29" s="107"/>
      <c r="I29" s="107"/>
      <c r="J29" s="107"/>
      <c r="K29" s="109"/>
      <c r="L29" s="109"/>
      <c r="AB29" s="47" t="str">
        <f ca="1">IF(ISBLANK(INDIRECT("B29"))," ",(INDIRECT("B29")))</f>
        <v xml:space="preserve"> </v>
      </c>
      <c r="AC29" s="47" t="str">
        <f ca="1">IF(ISBLANK(INDIRECT("C29"))," ",(INDIRECT("C29")))</f>
        <v xml:space="preserve"> </v>
      </c>
      <c r="AD29" s="47" t="str">
        <f ca="1">IF(ISBLANK(INDIRECT("D29"))," ",(INDIRECT("D29")))</f>
        <v xml:space="preserve"> </v>
      </c>
      <c r="AE29" s="47" t="str">
        <f ca="1">IF(ISBLANK(INDIRECT("E29"))," ",(INDIRECT("E29")))</f>
        <v xml:space="preserve"> </v>
      </c>
      <c r="AF29" s="47" t="str">
        <f ca="1">IF(ISBLANK(INDIRECT("F29"))," ",(INDIRECT("F29")))</f>
        <v xml:space="preserve"> </v>
      </c>
      <c r="AG29" s="47" t="str">
        <f ca="1">IF(ISBLANK(INDIRECT("G29"))," ",(INDIRECT("G29")))</f>
        <v xml:space="preserve"> </v>
      </c>
      <c r="AH29" s="47" t="str">
        <f ca="1">IF(ISBLANK(INDIRECT("H29"))," ",(INDIRECT("H29")))</f>
        <v xml:space="preserve"> </v>
      </c>
      <c r="AI29" s="47" t="str">
        <f ca="1">IF(ISBLANK(INDIRECT("I29"))," ",(INDIRECT("I29")))</f>
        <v xml:space="preserve"> </v>
      </c>
      <c r="AJ29" s="47" t="str">
        <f ca="1">IF(ISBLANK(INDIRECT("J29"))," ",(INDIRECT("J29")))</f>
        <v xml:space="preserve"> </v>
      </c>
      <c r="AK29" s="47" t="str">
        <f ca="1">IF(ISBLANK(INDIRECT("K29"))," ",(INDIRECT("K29")))</f>
        <v xml:space="preserve"> </v>
      </c>
      <c r="AL29" s="47" t="str">
        <f ca="1">IF(ISBLANK(INDIRECT("L29"))," ",(INDIRECT("L29")))</f>
        <v xml:space="preserve"> </v>
      </c>
    </row>
    <row r="30" spans="1:38" x14ac:dyDescent="0.35">
      <c r="A30" s="5">
        <v>25</v>
      </c>
      <c r="B30" s="105"/>
      <c r="C30" s="105"/>
      <c r="D30" s="106"/>
      <c r="E30" s="107"/>
      <c r="F30" s="108"/>
      <c r="G30" s="108"/>
      <c r="H30" s="107"/>
      <c r="I30" s="107"/>
      <c r="J30" s="107"/>
      <c r="K30" s="109"/>
      <c r="L30" s="109"/>
      <c r="AB30" s="47" t="str">
        <f ca="1">IF(ISBLANK(INDIRECT("B30"))," ",(INDIRECT("B30")))</f>
        <v xml:space="preserve"> </v>
      </c>
      <c r="AC30" s="47" t="str">
        <f ca="1">IF(ISBLANK(INDIRECT("C30"))," ",(INDIRECT("C30")))</f>
        <v xml:space="preserve"> </v>
      </c>
      <c r="AD30" s="47" t="str">
        <f ca="1">IF(ISBLANK(INDIRECT("D30"))," ",(INDIRECT("D30")))</f>
        <v xml:space="preserve"> </v>
      </c>
      <c r="AE30" s="47" t="str">
        <f ca="1">IF(ISBLANK(INDIRECT("E30"))," ",(INDIRECT("E30")))</f>
        <v xml:space="preserve"> </v>
      </c>
      <c r="AF30" s="47" t="str">
        <f ca="1">IF(ISBLANK(INDIRECT("F30"))," ",(INDIRECT("F30")))</f>
        <v xml:space="preserve"> </v>
      </c>
      <c r="AG30" s="47" t="str">
        <f ca="1">IF(ISBLANK(INDIRECT("G30"))," ",(INDIRECT("G30")))</f>
        <v xml:space="preserve"> </v>
      </c>
      <c r="AH30" s="47" t="str">
        <f ca="1">IF(ISBLANK(INDIRECT("H30"))," ",(INDIRECT("H30")))</f>
        <v xml:space="preserve"> </v>
      </c>
      <c r="AI30" s="47" t="str">
        <f ca="1">IF(ISBLANK(INDIRECT("I30"))," ",(INDIRECT("I30")))</f>
        <v xml:space="preserve"> </v>
      </c>
      <c r="AJ30" s="47" t="str">
        <f ca="1">IF(ISBLANK(INDIRECT("J30"))," ",(INDIRECT("J30")))</f>
        <v xml:space="preserve"> </v>
      </c>
      <c r="AK30" s="47" t="str">
        <f ca="1">IF(ISBLANK(INDIRECT("K30"))," ",(INDIRECT("K30")))</f>
        <v xml:space="preserve"> </v>
      </c>
      <c r="AL30" s="47" t="str">
        <f ca="1">IF(ISBLANK(INDIRECT("L30"))," ",(INDIRECT("L30")))</f>
        <v xml:space="preserve"> </v>
      </c>
    </row>
    <row r="31" spans="1:38" x14ac:dyDescent="0.35">
      <c r="A31" s="5">
        <v>26</v>
      </c>
      <c r="B31" s="105"/>
      <c r="C31" s="105"/>
      <c r="D31" s="106"/>
      <c r="E31" s="107"/>
      <c r="F31" s="108"/>
      <c r="G31" s="108"/>
      <c r="H31" s="107"/>
      <c r="I31" s="107"/>
      <c r="J31" s="107"/>
      <c r="K31" s="109"/>
      <c r="L31" s="109"/>
      <c r="AB31" s="47" t="str">
        <f ca="1">IF(ISBLANK(INDIRECT("B31"))," ",(INDIRECT("B31")))</f>
        <v xml:space="preserve"> </v>
      </c>
      <c r="AC31" s="47" t="str">
        <f ca="1">IF(ISBLANK(INDIRECT("C31"))," ",(INDIRECT("C31")))</f>
        <v xml:space="preserve"> </v>
      </c>
      <c r="AD31" s="47" t="str">
        <f ca="1">IF(ISBLANK(INDIRECT("D31"))," ",(INDIRECT("D31")))</f>
        <v xml:space="preserve"> </v>
      </c>
      <c r="AE31" s="47" t="str">
        <f ca="1">IF(ISBLANK(INDIRECT("E31"))," ",(INDIRECT("E31")))</f>
        <v xml:space="preserve"> </v>
      </c>
      <c r="AF31" s="47" t="str">
        <f ca="1">IF(ISBLANK(INDIRECT("F31"))," ",(INDIRECT("F31")))</f>
        <v xml:space="preserve"> </v>
      </c>
      <c r="AG31" s="47" t="str">
        <f ca="1">IF(ISBLANK(INDIRECT("G31"))," ",(INDIRECT("G31")))</f>
        <v xml:space="preserve"> </v>
      </c>
      <c r="AH31" s="47" t="str">
        <f ca="1">IF(ISBLANK(INDIRECT("H31"))," ",(INDIRECT("H31")))</f>
        <v xml:space="preserve"> </v>
      </c>
      <c r="AI31" s="47" t="str">
        <f ca="1">IF(ISBLANK(INDIRECT("I31"))," ",(INDIRECT("I31")))</f>
        <v xml:space="preserve"> </v>
      </c>
      <c r="AJ31" s="47" t="str">
        <f ca="1">IF(ISBLANK(INDIRECT("J31"))," ",(INDIRECT("J31")))</f>
        <v xml:space="preserve"> </v>
      </c>
      <c r="AK31" s="47" t="str">
        <f ca="1">IF(ISBLANK(INDIRECT("K31"))," ",(INDIRECT("K31")))</f>
        <v xml:space="preserve"> </v>
      </c>
      <c r="AL31" s="47" t="str">
        <f ca="1">IF(ISBLANK(INDIRECT("L31"))," ",(INDIRECT("L31")))</f>
        <v xml:space="preserve"> </v>
      </c>
    </row>
    <row r="32" spans="1:38" x14ac:dyDescent="0.35">
      <c r="A32" s="5">
        <v>27</v>
      </c>
      <c r="B32" s="105"/>
      <c r="C32" s="105"/>
      <c r="D32" s="106"/>
      <c r="E32" s="107"/>
      <c r="F32" s="108"/>
      <c r="G32" s="108"/>
      <c r="H32" s="107"/>
      <c r="I32" s="107"/>
      <c r="J32" s="107"/>
      <c r="K32" s="109"/>
      <c r="L32" s="109"/>
      <c r="AB32" s="47" t="str">
        <f ca="1">IF(ISBLANK(INDIRECT("B32"))," ",(INDIRECT("B32")))</f>
        <v xml:space="preserve"> </v>
      </c>
      <c r="AC32" s="47" t="str">
        <f ca="1">IF(ISBLANK(INDIRECT("C32"))," ",(INDIRECT("C32")))</f>
        <v xml:space="preserve"> </v>
      </c>
      <c r="AD32" s="47" t="str">
        <f ca="1">IF(ISBLANK(INDIRECT("D32"))," ",(INDIRECT("D32")))</f>
        <v xml:space="preserve"> </v>
      </c>
      <c r="AE32" s="47" t="str">
        <f ca="1">IF(ISBLANK(INDIRECT("E32"))," ",(INDIRECT("E32")))</f>
        <v xml:space="preserve"> </v>
      </c>
      <c r="AF32" s="47" t="str">
        <f ca="1">IF(ISBLANK(INDIRECT("F32"))," ",(INDIRECT("F32")))</f>
        <v xml:space="preserve"> </v>
      </c>
      <c r="AG32" s="47" t="str">
        <f ca="1">IF(ISBLANK(INDIRECT("G32"))," ",(INDIRECT("G32")))</f>
        <v xml:space="preserve"> </v>
      </c>
      <c r="AH32" s="47" t="str">
        <f ca="1">IF(ISBLANK(INDIRECT("H32"))," ",(INDIRECT("H32")))</f>
        <v xml:space="preserve"> </v>
      </c>
      <c r="AI32" s="47" t="str">
        <f ca="1">IF(ISBLANK(INDIRECT("I32"))," ",(INDIRECT("I32")))</f>
        <v xml:space="preserve"> </v>
      </c>
      <c r="AJ32" s="47" t="str">
        <f ca="1">IF(ISBLANK(INDIRECT("J32"))," ",(INDIRECT("J32")))</f>
        <v xml:space="preserve"> </v>
      </c>
      <c r="AK32" s="47" t="str">
        <f ca="1">IF(ISBLANK(INDIRECT("K32"))," ",(INDIRECT("K32")))</f>
        <v xml:space="preserve"> </v>
      </c>
      <c r="AL32" s="47" t="str">
        <f ca="1">IF(ISBLANK(INDIRECT("L32"))," ",(INDIRECT("L32")))</f>
        <v xml:space="preserve"> </v>
      </c>
    </row>
    <row r="33" spans="1:38" x14ac:dyDescent="0.35">
      <c r="A33" s="5">
        <v>28</v>
      </c>
      <c r="B33" s="105"/>
      <c r="C33" s="105"/>
      <c r="D33" s="106"/>
      <c r="E33" s="107"/>
      <c r="F33" s="108"/>
      <c r="G33" s="108"/>
      <c r="H33" s="107"/>
      <c r="I33" s="107"/>
      <c r="J33" s="107"/>
      <c r="K33" s="109"/>
      <c r="L33" s="109"/>
      <c r="AB33" s="47" t="str">
        <f ca="1">IF(ISBLANK(INDIRECT("B33"))," ",(INDIRECT("B33")))</f>
        <v xml:space="preserve"> </v>
      </c>
      <c r="AC33" s="47" t="str">
        <f ca="1">IF(ISBLANK(INDIRECT("C33"))," ",(INDIRECT("C33")))</f>
        <v xml:space="preserve"> </v>
      </c>
      <c r="AD33" s="47" t="str">
        <f ca="1">IF(ISBLANK(INDIRECT("D33"))," ",(INDIRECT("D33")))</f>
        <v xml:space="preserve"> </v>
      </c>
      <c r="AE33" s="47" t="str">
        <f ca="1">IF(ISBLANK(INDIRECT("E33"))," ",(INDIRECT("E33")))</f>
        <v xml:space="preserve"> </v>
      </c>
      <c r="AF33" s="47" t="str">
        <f ca="1">IF(ISBLANK(INDIRECT("F33"))," ",(INDIRECT("F33")))</f>
        <v xml:space="preserve"> </v>
      </c>
      <c r="AG33" s="47" t="str">
        <f ca="1">IF(ISBLANK(INDIRECT("G33"))," ",(INDIRECT("G33")))</f>
        <v xml:space="preserve"> </v>
      </c>
      <c r="AH33" s="47" t="str">
        <f ca="1">IF(ISBLANK(INDIRECT("H33"))," ",(INDIRECT("H33")))</f>
        <v xml:space="preserve"> </v>
      </c>
      <c r="AI33" s="47" t="str">
        <f ca="1">IF(ISBLANK(INDIRECT("I33"))," ",(INDIRECT("I33")))</f>
        <v xml:space="preserve"> </v>
      </c>
      <c r="AJ33" s="47" t="str">
        <f ca="1">IF(ISBLANK(INDIRECT("J33"))," ",(INDIRECT("J33")))</f>
        <v xml:space="preserve"> </v>
      </c>
      <c r="AK33" s="47" t="str">
        <f ca="1">IF(ISBLANK(INDIRECT("K33"))," ",(INDIRECT("K33")))</f>
        <v xml:space="preserve"> </v>
      </c>
      <c r="AL33" s="47" t="str">
        <f ca="1">IF(ISBLANK(INDIRECT("L33"))," ",(INDIRECT("L33")))</f>
        <v xml:space="preserve"> </v>
      </c>
    </row>
    <row r="34" spans="1:38" x14ac:dyDescent="0.35">
      <c r="A34" s="5">
        <v>29</v>
      </c>
      <c r="B34" s="105"/>
      <c r="C34" s="105"/>
      <c r="D34" s="106"/>
      <c r="E34" s="107"/>
      <c r="F34" s="108"/>
      <c r="G34" s="108"/>
      <c r="H34" s="107"/>
      <c r="I34" s="107"/>
      <c r="J34" s="107"/>
      <c r="K34" s="109"/>
      <c r="L34" s="109"/>
      <c r="AB34" s="47" t="str">
        <f ca="1">IF(ISBLANK(INDIRECT("B34"))," ",(INDIRECT("B34")))</f>
        <v xml:space="preserve"> </v>
      </c>
      <c r="AC34" s="47" t="str">
        <f ca="1">IF(ISBLANK(INDIRECT("C34"))," ",(INDIRECT("C34")))</f>
        <v xml:space="preserve"> </v>
      </c>
      <c r="AD34" s="47" t="str">
        <f ca="1">IF(ISBLANK(INDIRECT("D34"))," ",(INDIRECT("D34")))</f>
        <v xml:space="preserve"> </v>
      </c>
      <c r="AE34" s="47" t="str">
        <f ca="1">IF(ISBLANK(INDIRECT("E34"))," ",(INDIRECT("E34")))</f>
        <v xml:space="preserve"> </v>
      </c>
      <c r="AF34" s="47" t="str">
        <f ca="1">IF(ISBLANK(INDIRECT("F34"))," ",(INDIRECT("F34")))</f>
        <v xml:space="preserve"> </v>
      </c>
      <c r="AG34" s="47" t="str">
        <f ca="1">IF(ISBLANK(INDIRECT("G34"))," ",(INDIRECT("G34")))</f>
        <v xml:space="preserve"> </v>
      </c>
      <c r="AH34" s="47" t="str">
        <f ca="1">IF(ISBLANK(INDIRECT("H34"))," ",(INDIRECT("H34")))</f>
        <v xml:space="preserve"> </v>
      </c>
      <c r="AI34" s="47" t="str">
        <f ca="1">IF(ISBLANK(INDIRECT("I34"))," ",(INDIRECT("I34")))</f>
        <v xml:space="preserve"> </v>
      </c>
      <c r="AJ34" s="47" t="str">
        <f ca="1">IF(ISBLANK(INDIRECT("J34"))," ",(INDIRECT("J34")))</f>
        <v xml:space="preserve"> </v>
      </c>
      <c r="AK34" s="47" t="str">
        <f ca="1">IF(ISBLANK(INDIRECT("K34"))," ",(INDIRECT("K34")))</f>
        <v xml:space="preserve"> </v>
      </c>
      <c r="AL34" s="47" t="str">
        <f ca="1">IF(ISBLANK(INDIRECT("L34"))," ",(INDIRECT("L34")))</f>
        <v xml:space="preserve"> </v>
      </c>
    </row>
    <row r="35" spans="1:38" x14ac:dyDescent="0.35">
      <c r="A35" s="5">
        <v>30</v>
      </c>
      <c r="B35" s="105"/>
      <c r="C35" s="105"/>
      <c r="D35" s="106"/>
      <c r="E35" s="107"/>
      <c r="F35" s="108"/>
      <c r="G35" s="108"/>
      <c r="H35" s="107"/>
      <c r="I35" s="107"/>
      <c r="J35" s="107"/>
      <c r="K35" s="109"/>
      <c r="L35" s="109"/>
      <c r="AB35" s="47" t="str">
        <f ca="1">IF(ISBLANK(INDIRECT("B35"))," ",(INDIRECT("B35")))</f>
        <v xml:space="preserve"> </v>
      </c>
      <c r="AC35" s="47" t="str">
        <f ca="1">IF(ISBLANK(INDIRECT("C35"))," ",(INDIRECT("C35")))</f>
        <v xml:space="preserve"> </v>
      </c>
      <c r="AD35" s="47" t="str">
        <f ca="1">IF(ISBLANK(INDIRECT("D35"))," ",(INDIRECT("D35")))</f>
        <v xml:space="preserve"> </v>
      </c>
      <c r="AE35" s="47" t="str">
        <f ca="1">IF(ISBLANK(INDIRECT("E35"))," ",(INDIRECT("E35")))</f>
        <v xml:space="preserve"> </v>
      </c>
      <c r="AF35" s="47" t="str">
        <f ca="1">IF(ISBLANK(INDIRECT("F35"))," ",(INDIRECT("F35")))</f>
        <v xml:space="preserve"> </v>
      </c>
      <c r="AG35" s="47" t="str">
        <f ca="1">IF(ISBLANK(INDIRECT("G35"))," ",(INDIRECT("G35")))</f>
        <v xml:space="preserve"> </v>
      </c>
      <c r="AH35" s="47" t="str">
        <f ca="1">IF(ISBLANK(INDIRECT("H35"))," ",(INDIRECT("H35")))</f>
        <v xml:space="preserve"> </v>
      </c>
      <c r="AI35" s="47" t="str">
        <f ca="1">IF(ISBLANK(INDIRECT("I35"))," ",(INDIRECT("I35")))</f>
        <v xml:space="preserve"> </v>
      </c>
      <c r="AJ35" s="47" t="str">
        <f ca="1">IF(ISBLANK(INDIRECT("J35"))," ",(INDIRECT("J35")))</f>
        <v xml:space="preserve"> </v>
      </c>
      <c r="AK35" s="47" t="str">
        <f ca="1">IF(ISBLANK(INDIRECT("K35"))," ",(INDIRECT("K35")))</f>
        <v xml:space="preserve"> </v>
      </c>
      <c r="AL35" s="47" t="str">
        <f ca="1">IF(ISBLANK(INDIRECT("L35"))," ",(INDIRECT("L35")))</f>
        <v xml:space="preserve"> </v>
      </c>
    </row>
    <row r="36" spans="1:38" x14ac:dyDescent="0.35">
      <c r="A36" s="5">
        <v>31</v>
      </c>
      <c r="B36" s="105"/>
      <c r="C36" s="105"/>
      <c r="D36" s="106"/>
      <c r="E36" s="107"/>
      <c r="F36" s="108"/>
      <c r="G36" s="108"/>
      <c r="H36" s="107"/>
      <c r="I36" s="107"/>
      <c r="J36" s="107"/>
      <c r="K36" s="109"/>
      <c r="L36" s="109"/>
      <c r="AB36" s="47" t="str">
        <f ca="1">IF(ISBLANK(INDIRECT("B36"))," ",(INDIRECT("B36")))</f>
        <v xml:space="preserve"> </v>
      </c>
      <c r="AC36" s="47" t="str">
        <f ca="1">IF(ISBLANK(INDIRECT("C36"))," ",(INDIRECT("C36")))</f>
        <v xml:space="preserve"> </v>
      </c>
      <c r="AD36" s="47" t="str">
        <f ca="1">IF(ISBLANK(INDIRECT("D36"))," ",(INDIRECT("D36")))</f>
        <v xml:space="preserve"> </v>
      </c>
      <c r="AE36" s="47" t="str">
        <f ca="1">IF(ISBLANK(INDIRECT("E36"))," ",(INDIRECT("E36")))</f>
        <v xml:space="preserve"> </v>
      </c>
      <c r="AF36" s="47" t="str">
        <f ca="1">IF(ISBLANK(INDIRECT("F36"))," ",(INDIRECT("F36")))</f>
        <v xml:space="preserve"> </v>
      </c>
      <c r="AG36" s="47" t="str">
        <f ca="1">IF(ISBLANK(INDIRECT("G36"))," ",(INDIRECT("G36")))</f>
        <v xml:space="preserve"> </v>
      </c>
      <c r="AH36" s="47" t="str">
        <f ca="1">IF(ISBLANK(INDIRECT("H36"))," ",(INDIRECT("H36")))</f>
        <v xml:space="preserve"> </v>
      </c>
      <c r="AI36" s="47" t="str">
        <f ca="1">IF(ISBLANK(INDIRECT("I36"))," ",(INDIRECT("I36")))</f>
        <v xml:space="preserve"> </v>
      </c>
      <c r="AJ36" s="47" t="str">
        <f ca="1">IF(ISBLANK(INDIRECT("J36"))," ",(INDIRECT("J36")))</f>
        <v xml:space="preserve"> </v>
      </c>
      <c r="AK36" s="47" t="str">
        <f ca="1">IF(ISBLANK(INDIRECT("K36"))," ",(INDIRECT("K36")))</f>
        <v xml:space="preserve"> </v>
      </c>
      <c r="AL36" s="47" t="str">
        <f ca="1">IF(ISBLANK(INDIRECT("L36"))," ",(INDIRECT("L36")))</f>
        <v xml:space="preserve"> </v>
      </c>
    </row>
    <row r="37" spans="1:38" x14ac:dyDescent="0.35">
      <c r="A37" s="5">
        <v>32</v>
      </c>
      <c r="B37" s="105"/>
      <c r="C37" s="105"/>
      <c r="D37" s="106"/>
      <c r="E37" s="107"/>
      <c r="F37" s="108"/>
      <c r="G37" s="108"/>
      <c r="H37" s="107"/>
      <c r="I37" s="107"/>
      <c r="J37" s="107"/>
      <c r="K37" s="109"/>
      <c r="L37" s="109"/>
      <c r="AB37" s="47" t="str">
        <f ca="1">IF(ISBLANK(INDIRECT("B37"))," ",(INDIRECT("B37")))</f>
        <v xml:space="preserve"> </v>
      </c>
      <c r="AC37" s="47" t="str">
        <f ca="1">IF(ISBLANK(INDIRECT("C37"))," ",(INDIRECT("C37")))</f>
        <v xml:space="preserve"> </v>
      </c>
      <c r="AD37" s="47" t="str">
        <f ca="1">IF(ISBLANK(INDIRECT("D37"))," ",(INDIRECT("D37")))</f>
        <v xml:space="preserve"> </v>
      </c>
      <c r="AE37" s="47" t="str">
        <f ca="1">IF(ISBLANK(INDIRECT("E37"))," ",(INDIRECT("E37")))</f>
        <v xml:space="preserve"> </v>
      </c>
      <c r="AF37" s="47" t="str">
        <f ca="1">IF(ISBLANK(INDIRECT("F37"))," ",(INDIRECT("F37")))</f>
        <v xml:space="preserve"> </v>
      </c>
      <c r="AG37" s="47" t="str">
        <f ca="1">IF(ISBLANK(INDIRECT("G37"))," ",(INDIRECT("G37")))</f>
        <v xml:space="preserve"> </v>
      </c>
      <c r="AH37" s="47" t="str">
        <f ca="1">IF(ISBLANK(INDIRECT("H37"))," ",(INDIRECT("H37")))</f>
        <v xml:space="preserve"> </v>
      </c>
      <c r="AI37" s="47" t="str">
        <f ca="1">IF(ISBLANK(INDIRECT("I37"))," ",(INDIRECT("I37")))</f>
        <v xml:space="preserve"> </v>
      </c>
      <c r="AJ37" s="47" t="str">
        <f ca="1">IF(ISBLANK(INDIRECT("J37"))," ",(INDIRECT("J37")))</f>
        <v xml:space="preserve"> </v>
      </c>
      <c r="AK37" s="47" t="str">
        <f ca="1">IF(ISBLANK(INDIRECT("K37"))," ",(INDIRECT("K37")))</f>
        <v xml:space="preserve"> </v>
      </c>
      <c r="AL37" s="47" t="str">
        <f ca="1">IF(ISBLANK(INDIRECT("L37"))," ",(INDIRECT("L37")))</f>
        <v xml:space="preserve"> </v>
      </c>
    </row>
    <row r="38" spans="1:38" x14ac:dyDescent="0.35">
      <c r="A38" s="5">
        <v>33</v>
      </c>
      <c r="B38" s="105"/>
      <c r="C38" s="105"/>
      <c r="D38" s="106"/>
      <c r="E38" s="107"/>
      <c r="F38" s="108"/>
      <c r="G38" s="108"/>
      <c r="H38" s="107"/>
      <c r="I38" s="107"/>
      <c r="J38" s="107"/>
      <c r="K38" s="109"/>
      <c r="L38" s="109"/>
      <c r="AB38" s="47" t="str">
        <f ca="1">IF(ISBLANK(INDIRECT("B38"))," ",(INDIRECT("B38")))</f>
        <v xml:space="preserve"> </v>
      </c>
      <c r="AC38" s="47" t="str">
        <f ca="1">IF(ISBLANK(INDIRECT("C38"))," ",(INDIRECT("C38")))</f>
        <v xml:space="preserve"> </v>
      </c>
      <c r="AD38" s="47" t="str">
        <f ca="1">IF(ISBLANK(INDIRECT("D38"))," ",(INDIRECT("D38")))</f>
        <v xml:space="preserve"> </v>
      </c>
      <c r="AE38" s="47" t="str">
        <f ca="1">IF(ISBLANK(INDIRECT("E38"))," ",(INDIRECT("E38")))</f>
        <v xml:space="preserve"> </v>
      </c>
      <c r="AF38" s="47" t="str">
        <f ca="1">IF(ISBLANK(INDIRECT("F38"))," ",(INDIRECT("F38")))</f>
        <v xml:space="preserve"> </v>
      </c>
      <c r="AG38" s="47" t="str">
        <f ca="1">IF(ISBLANK(INDIRECT("G38"))," ",(INDIRECT("G38")))</f>
        <v xml:space="preserve"> </v>
      </c>
      <c r="AH38" s="47" t="str">
        <f ca="1">IF(ISBLANK(INDIRECT("H38"))," ",(INDIRECT("H38")))</f>
        <v xml:space="preserve"> </v>
      </c>
      <c r="AI38" s="47" t="str">
        <f ca="1">IF(ISBLANK(INDIRECT("I38"))," ",(INDIRECT("I38")))</f>
        <v xml:space="preserve"> </v>
      </c>
      <c r="AJ38" s="47" t="str">
        <f ca="1">IF(ISBLANK(INDIRECT("J38"))," ",(INDIRECT("J38")))</f>
        <v xml:space="preserve"> </v>
      </c>
      <c r="AK38" s="47" t="str">
        <f ca="1">IF(ISBLANK(INDIRECT("K38"))," ",(INDIRECT("K38")))</f>
        <v xml:space="preserve"> </v>
      </c>
      <c r="AL38" s="47" t="str">
        <f ca="1">IF(ISBLANK(INDIRECT("L38"))," ",(INDIRECT("L38")))</f>
        <v xml:space="preserve"> </v>
      </c>
    </row>
    <row r="39" spans="1:38" x14ac:dyDescent="0.35">
      <c r="A39" s="5">
        <v>34</v>
      </c>
      <c r="B39" s="105"/>
      <c r="C39" s="105"/>
      <c r="D39" s="106"/>
      <c r="E39" s="107"/>
      <c r="F39" s="108"/>
      <c r="G39" s="108"/>
      <c r="H39" s="107"/>
      <c r="I39" s="107"/>
      <c r="J39" s="107"/>
      <c r="K39" s="109"/>
      <c r="L39" s="109"/>
      <c r="AB39" s="47" t="str">
        <f ca="1">IF(ISBLANK(INDIRECT("B39"))," ",(INDIRECT("B39")))</f>
        <v xml:space="preserve"> </v>
      </c>
      <c r="AC39" s="47" t="str">
        <f ca="1">IF(ISBLANK(INDIRECT("C39"))," ",(INDIRECT("C39")))</f>
        <v xml:space="preserve"> </v>
      </c>
      <c r="AD39" s="47" t="str">
        <f ca="1">IF(ISBLANK(INDIRECT("D39"))," ",(INDIRECT("D39")))</f>
        <v xml:space="preserve"> </v>
      </c>
      <c r="AE39" s="47" t="str">
        <f ca="1">IF(ISBLANK(INDIRECT("E39"))," ",(INDIRECT("E39")))</f>
        <v xml:space="preserve"> </v>
      </c>
      <c r="AF39" s="47" t="str">
        <f ca="1">IF(ISBLANK(INDIRECT("F39"))," ",(INDIRECT("F39")))</f>
        <v xml:space="preserve"> </v>
      </c>
      <c r="AG39" s="47" t="str">
        <f ca="1">IF(ISBLANK(INDIRECT("G39"))," ",(INDIRECT("G39")))</f>
        <v xml:space="preserve"> </v>
      </c>
      <c r="AH39" s="47" t="str">
        <f ca="1">IF(ISBLANK(INDIRECT("H39"))," ",(INDIRECT("H39")))</f>
        <v xml:space="preserve"> </v>
      </c>
      <c r="AI39" s="47" t="str">
        <f ca="1">IF(ISBLANK(INDIRECT("I39"))," ",(INDIRECT("I39")))</f>
        <v xml:space="preserve"> </v>
      </c>
      <c r="AJ39" s="47" t="str">
        <f ca="1">IF(ISBLANK(INDIRECT("J39"))," ",(INDIRECT("J39")))</f>
        <v xml:space="preserve"> </v>
      </c>
      <c r="AK39" s="47" t="str">
        <f ca="1">IF(ISBLANK(INDIRECT("K39"))," ",(INDIRECT("K39")))</f>
        <v xml:space="preserve"> </v>
      </c>
      <c r="AL39" s="47" t="str">
        <f ca="1">IF(ISBLANK(INDIRECT("L39"))," ",(INDIRECT("L39")))</f>
        <v xml:space="preserve"> </v>
      </c>
    </row>
    <row r="40" spans="1:38" x14ac:dyDescent="0.35">
      <c r="A40" s="5">
        <v>35</v>
      </c>
      <c r="B40" s="105"/>
      <c r="C40" s="105"/>
      <c r="D40" s="106"/>
      <c r="E40" s="107"/>
      <c r="F40" s="108"/>
      <c r="G40" s="108"/>
      <c r="H40" s="107"/>
      <c r="I40" s="107"/>
      <c r="J40" s="107"/>
      <c r="K40" s="109"/>
      <c r="L40" s="109"/>
      <c r="AB40" s="47" t="str">
        <f ca="1">IF(ISBLANK(INDIRECT("B40"))," ",(INDIRECT("B40")))</f>
        <v xml:space="preserve"> </v>
      </c>
      <c r="AC40" s="47" t="str">
        <f ca="1">IF(ISBLANK(INDIRECT("C40"))," ",(INDIRECT("C40")))</f>
        <v xml:space="preserve"> </v>
      </c>
      <c r="AD40" s="47" t="str">
        <f ca="1">IF(ISBLANK(INDIRECT("D40"))," ",(INDIRECT("D40")))</f>
        <v xml:space="preserve"> </v>
      </c>
      <c r="AE40" s="47" t="str">
        <f ca="1">IF(ISBLANK(INDIRECT("E40"))," ",(INDIRECT("E40")))</f>
        <v xml:space="preserve"> </v>
      </c>
      <c r="AF40" s="47" t="str">
        <f ca="1">IF(ISBLANK(INDIRECT("F40"))," ",(INDIRECT("F40")))</f>
        <v xml:space="preserve"> </v>
      </c>
      <c r="AG40" s="47" t="str">
        <f ca="1">IF(ISBLANK(INDIRECT("G40"))," ",(INDIRECT("G40")))</f>
        <v xml:space="preserve"> </v>
      </c>
      <c r="AH40" s="47" t="str">
        <f ca="1">IF(ISBLANK(INDIRECT("H40"))," ",(INDIRECT("H40")))</f>
        <v xml:space="preserve"> </v>
      </c>
      <c r="AI40" s="47" t="str">
        <f ca="1">IF(ISBLANK(INDIRECT("I40"))," ",(INDIRECT("I40")))</f>
        <v xml:space="preserve"> </v>
      </c>
      <c r="AJ40" s="47" t="str">
        <f ca="1">IF(ISBLANK(INDIRECT("J40"))," ",(INDIRECT("J40")))</f>
        <v xml:space="preserve"> </v>
      </c>
      <c r="AK40" s="47" t="str">
        <f ca="1">IF(ISBLANK(INDIRECT("K40"))," ",(INDIRECT("K40")))</f>
        <v xml:space="preserve"> </v>
      </c>
      <c r="AL40" s="47" t="str">
        <f ca="1">IF(ISBLANK(INDIRECT("L40"))," ",(INDIRECT("L40")))</f>
        <v xml:space="preserve"> </v>
      </c>
    </row>
    <row r="41" spans="1:38" x14ac:dyDescent="0.35">
      <c r="A41" s="5">
        <v>36</v>
      </c>
      <c r="B41" s="105"/>
      <c r="C41" s="105"/>
      <c r="D41" s="106"/>
      <c r="E41" s="107"/>
      <c r="F41" s="108"/>
      <c r="G41" s="108"/>
      <c r="H41" s="107"/>
      <c r="I41" s="107"/>
      <c r="J41" s="107"/>
      <c r="K41" s="109"/>
      <c r="L41" s="109"/>
      <c r="AB41" s="47" t="str">
        <f ca="1">IF(ISBLANK(INDIRECT("B41"))," ",(INDIRECT("B41")))</f>
        <v xml:space="preserve"> </v>
      </c>
      <c r="AC41" s="47" t="str">
        <f ca="1">IF(ISBLANK(INDIRECT("C41"))," ",(INDIRECT("C41")))</f>
        <v xml:space="preserve"> </v>
      </c>
      <c r="AD41" s="47" t="str">
        <f ca="1">IF(ISBLANK(INDIRECT("D41"))," ",(INDIRECT("D41")))</f>
        <v xml:space="preserve"> </v>
      </c>
      <c r="AE41" s="47" t="str">
        <f ca="1">IF(ISBLANK(INDIRECT("E41"))," ",(INDIRECT("E41")))</f>
        <v xml:space="preserve"> </v>
      </c>
      <c r="AF41" s="47" t="str">
        <f ca="1">IF(ISBLANK(INDIRECT("F41"))," ",(INDIRECT("F41")))</f>
        <v xml:space="preserve"> </v>
      </c>
      <c r="AG41" s="47" t="str">
        <f ca="1">IF(ISBLANK(INDIRECT("G41"))," ",(INDIRECT("G41")))</f>
        <v xml:space="preserve"> </v>
      </c>
      <c r="AH41" s="47" t="str">
        <f ca="1">IF(ISBLANK(INDIRECT("H41"))," ",(INDIRECT("H41")))</f>
        <v xml:space="preserve"> </v>
      </c>
      <c r="AI41" s="47" t="str">
        <f ca="1">IF(ISBLANK(INDIRECT("I41"))," ",(INDIRECT("I41")))</f>
        <v xml:space="preserve"> </v>
      </c>
      <c r="AJ41" s="47" t="str">
        <f ca="1">IF(ISBLANK(INDIRECT("J41"))," ",(INDIRECT("J41")))</f>
        <v xml:space="preserve"> </v>
      </c>
      <c r="AK41" s="47" t="str">
        <f ca="1">IF(ISBLANK(INDIRECT("K41"))," ",(INDIRECT("K41")))</f>
        <v xml:space="preserve"> </v>
      </c>
      <c r="AL41" s="47" t="str">
        <f ca="1">IF(ISBLANK(INDIRECT("L41"))," ",(INDIRECT("L41")))</f>
        <v xml:space="preserve"> </v>
      </c>
    </row>
    <row r="42" spans="1:38" x14ac:dyDescent="0.35">
      <c r="A42" s="5">
        <v>37</v>
      </c>
      <c r="B42" s="105"/>
      <c r="C42" s="105"/>
      <c r="D42" s="106"/>
      <c r="E42" s="107"/>
      <c r="F42" s="108"/>
      <c r="G42" s="108"/>
      <c r="H42" s="107"/>
      <c r="I42" s="107"/>
      <c r="J42" s="107"/>
      <c r="K42" s="109"/>
      <c r="L42" s="109"/>
      <c r="AB42" s="47" t="str">
        <f ca="1">IF(ISBLANK(INDIRECT("B42"))," ",(INDIRECT("B42")))</f>
        <v xml:space="preserve"> </v>
      </c>
      <c r="AC42" s="47" t="str">
        <f ca="1">IF(ISBLANK(INDIRECT("C42"))," ",(INDIRECT("C42")))</f>
        <v xml:space="preserve"> </v>
      </c>
      <c r="AD42" s="47" t="str">
        <f ca="1">IF(ISBLANK(INDIRECT("D42"))," ",(INDIRECT("D42")))</f>
        <v xml:space="preserve"> </v>
      </c>
      <c r="AE42" s="47" t="str">
        <f ca="1">IF(ISBLANK(INDIRECT("E42"))," ",(INDIRECT("E42")))</f>
        <v xml:space="preserve"> </v>
      </c>
      <c r="AF42" s="47" t="str">
        <f ca="1">IF(ISBLANK(INDIRECT("F42"))," ",(INDIRECT("F42")))</f>
        <v xml:space="preserve"> </v>
      </c>
      <c r="AG42" s="47" t="str">
        <f ca="1">IF(ISBLANK(INDIRECT("G42"))," ",(INDIRECT("G42")))</f>
        <v xml:space="preserve"> </v>
      </c>
      <c r="AH42" s="47" t="str">
        <f ca="1">IF(ISBLANK(INDIRECT("H42"))," ",(INDIRECT("H42")))</f>
        <v xml:space="preserve"> </v>
      </c>
      <c r="AI42" s="47" t="str">
        <f ca="1">IF(ISBLANK(INDIRECT("I42"))," ",(INDIRECT("I42")))</f>
        <v xml:space="preserve"> </v>
      </c>
      <c r="AJ42" s="47" t="str">
        <f ca="1">IF(ISBLANK(INDIRECT("J42"))," ",(INDIRECT("J42")))</f>
        <v xml:space="preserve"> </v>
      </c>
      <c r="AK42" s="47" t="str">
        <f ca="1">IF(ISBLANK(INDIRECT("K42"))," ",(INDIRECT("K42")))</f>
        <v xml:space="preserve"> </v>
      </c>
      <c r="AL42" s="47" t="str">
        <f ca="1">IF(ISBLANK(INDIRECT("L42"))," ",(INDIRECT("L42")))</f>
        <v xml:space="preserve"> </v>
      </c>
    </row>
    <row r="43" spans="1:38" x14ac:dyDescent="0.35">
      <c r="A43" s="5">
        <v>38</v>
      </c>
      <c r="B43" s="105"/>
      <c r="C43" s="105"/>
      <c r="D43" s="106"/>
      <c r="E43" s="107"/>
      <c r="F43" s="108"/>
      <c r="G43" s="108"/>
      <c r="H43" s="107"/>
      <c r="I43" s="107"/>
      <c r="J43" s="107"/>
      <c r="K43" s="109"/>
      <c r="L43" s="109"/>
      <c r="AB43" s="47" t="str">
        <f ca="1">IF(ISBLANK(INDIRECT("B43"))," ",(INDIRECT("B43")))</f>
        <v xml:space="preserve"> </v>
      </c>
      <c r="AC43" s="47" t="str">
        <f ca="1">IF(ISBLANK(INDIRECT("C43"))," ",(INDIRECT("C43")))</f>
        <v xml:space="preserve"> </v>
      </c>
      <c r="AD43" s="47" t="str">
        <f ca="1">IF(ISBLANK(INDIRECT("D43"))," ",(INDIRECT("D43")))</f>
        <v xml:space="preserve"> </v>
      </c>
      <c r="AE43" s="47" t="str">
        <f ca="1">IF(ISBLANK(INDIRECT("E43"))," ",(INDIRECT("E43")))</f>
        <v xml:space="preserve"> </v>
      </c>
      <c r="AF43" s="47" t="str">
        <f ca="1">IF(ISBLANK(INDIRECT("F43"))," ",(INDIRECT("F43")))</f>
        <v xml:space="preserve"> </v>
      </c>
      <c r="AG43" s="47" t="str">
        <f ca="1">IF(ISBLANK(INDIRECT("G43"))," ",(INDIRECT("G43")))</f>
        <v xml:space="preserve"> </v>
      </c>
      <c r="AH43" s="47" t="str">
        <f ca="1">IF(ISBLANK(INDIRECT("H43"))," ",(INDIRECT("H43")))</f>
        <v xml:space="preserve"> </v>
      </c>
      <c r="AI43" s="47" t="str">
        <f ca="1">IF(ISBLANK(INDIRECT("I43"))," ",(INDIRECT("I43")))</f>
        <v xml:space="preserve"> </v>
      </c>
      <c r="AJ43" s="47" t="str">
        <f ca="1">IF(ISBLANK(INDIRECT("J43"))," ",(INDIRECT("J43")))</f>
        <v xml:space="preserve"> </v>
      </c>
      <c r="AK43" s="47" t="str">
        <f ca="1">IF(ISBLANK(INDIRECT("K43"))," ",(INDIRECT("K43")))</f>
        <v xml:space="preserve"> </v>
      </c>
      <c r="AL43" s="47" t="str">
        <f ca="1">IF(ISBLANK(INDIRECT("L43"))," ",(INDIRECT("L43")))</f>
        <v xml:space="preserve"> </v>
      </c>
    </row>
    <row r="44" spans="1:38" x14ac:dyDescent="0.35">
      <c r="A44" s="5">
        <v>39</v>
      </c>
      <c r="B44" s="105"/>
      <c r="C44" s="105"/>
      <c r="D44" s="106"/>
      <c r="E44" s="107"/>
      <c r="F44" s="108"/>
      <c r="G44" s="108"/>
      <c r="H44" s="107"/>
      <c r="I44" s="107"/>
      <c r="J44" s="107"/>
      <c r="K44" s="109"/>
      <c r="L44" s="109"/>
      <c r="AB44" s="47" t="str">
        <f ca="1">IF(ISBLANK(INDIRECT("B44"))," ",(INDIRECT("B44")))</f>
        <v xml:space="preserve"> </v>
      </c>
      <c r="AC44" s="47" t="str">
        <f ca="1">IF(ISBLANK(INDIRECT("C44"))," ",(INDIRECT("C44")))</f>
        <v xml:space="preserve"> </v>
      </c>
      <c r="AD44" s="47" t="str">
        <f ca="1">IF(ISBLANK(INDIRECT("D44"))," ",(INDIRECT("D44")))</f>
        <v xml:space="preserve"> </v>
      </c>
      <c r="AE44" s="47" t="str">
        <f ca="1">IF(ISBLANK(INDIRECT("E44"))," ",(INDIRECT("E44")))</f>
        <v xml:space="preserve"> </v>
      </c>
      <c r="AF44" s="47" t="str">
        <f ca="1">IF(ISBLANK(INDIRECT("F44"))," ",(INDIRECT("F44")))</f>
        <v xml:space="preserve"> </v>
      </c>
      <c r="AG44" s="47" t="str">
        <f ca="1">IF(ISBLANK(INDIRECT("G44"))," ",(INDIRECT("G44")))</f>
        <v xml:space="preserve"> </v>
      </c>
      <c r="AH44" s="47" t="str">
        <f ca="1">IF(ISBLANK(INDIRECT("H44"))," ",(INDIRECT("H44")))</f>
        <v xml:space="preserve"> </v>
      </c>
      <c r="AI44" s="47" t="str">
        <f ca="1">IF(ISBLANK(INDIRECT("I44"))," ",(INDIRECT("I44")))</f>
        <v xml:space="preserve"> </v>
      </c>
      <c r="AJ44" s="47" t="str">
        <f ca="1">IF(ISBLANK(INDIRECT("J44"))," ",(INDIRECT("J44")))</f>
        <v xml:space="preserve"> </v>
      </c>
      <c r="AK44" s="47" t="str">
        <f ca="1">IF(ISBLANK(INDIRECT("K44"))," ",(INDIRECT("K44")))</f>
        <v xml:space="preserve"> </v>
      </c>
      <c r="AL44" s="47" t="str">
        <f ca="1">IF(ISBLANK(INDIRECT("L44"))," ",(INDIRECT("L44")))</f>
        <v xml:space="preserve"> </v>
      </c>
    </row>
    <row r="45" spans="1:38" x14ac:dyDescent="0.35">
      <c r="A45" s="5">
        <v>40</v>
      </c>
      <c r="B45" s="105"/>
      <c r="C45" s="105"/>
      <c r="D45" s="106"/>
      <c r="E45" s="107"/>
      <c r="F45" s="108"/>
      <c r="G45" s="108"/>
      <c r="H45" s="107"/>
      <c r="I45" s="107"/>
      <c r="J45" s="107"/>
      <c r="K45" s="109"/>
      <c r="L45" s="109"/>
      <c r="AB45" s="47" t="str">
        <f ca="1">IF(ISBLANK(INDIRECT("B45"))," ",(INDIRECT("B45")))</f>
        <v xml:space="preserve"> </v>
      </c>
      <c r="AC45" s="47" t="str">
        <f ca="1">IF(ISBLANK(INDIRECT("C45"))," ",(INDIRECT("C45")))</f>
        <v xml:space="preserve"> </v>
      </c>
      <c r="AD45" s="47" t="str">
        <f ca="1">IF(ISBLANK(INDIRECT("D45"))," ",(INDIRECT("D45")))</f>
        <v xml:space="preserve"> </v>
      </c>
      <c r="AE45" s="47" t="str">
        <f ca="1">IF(ISBLANK(INDIRECT("E45"))," ",(INDIRECT("E45")))</f>
        <v xml:space="preserve"> </v>
      </c>
      <c r="AF45" s="47" t="str">
        <f ca="1">IF(ISBLANK(INDIRECT("F45"))," ",(INDIRECT("F45")))</f>
        <v xml:space="preserve"> </v>
      </c>
      <c r="AG45" s="47" t="str">
        <f ca="1">IF(ISBLANK(INDIRECT("G45"))," ",(INDIRECT("G45")))</f>
        <v xml:space="preserve"> </v>
      </c>
      <c r="AH45" s="47" t="str">
        <f ca="1">IF(ISBLANK(INDIRECT("H45"))," ",(INDIRECT("H45")))</f>
        <v xml:space="preserve"> </v>
      </c>
      <c r="AI45" s="47" t="str">
        <f ca="1">IF(ISBLANK(INDIRECT("I45"))," ",(INDIRECT("I45")))</f>
        <v xml:space="preserve"> </v>
      </c>
      <c r="AJ45" s="47" t="str">
        <f ca="1">IF(ISBLANK(INDIRECT("J45"))," ",(INDIRECT("J45")))</f>
        <v xml:space="preserve"> </v>
      </c>
      <c r="AK45" s="47" t="str">
        <f ca="1">IF(ISBLANK(INDIRECT("K45"))," ",(INDIRECT("K45")))</f>
        <v xml:space="preserve"> </v>
      </c>
      <c r="AL45" s="47" t="str">
        <f ca="1">IF(ISBLANK(INDIRECT("L45"))," ",(INDIRECT("L45")))</f>
        <v xml:space="preserve"> </v>
      </c>
    </row>
    <row r="46" spans="1:38" x14ac:dyDescent="0.35">
      <c r="A46" s="5">
        <v>41</v>
      </c>
      <c r="B46" s="105"/>
      <c r="C46" s="105"/>
      <c r="D46" s="106"/>
      <c r="E46" s="107"/>
      <c r="F46" s="108"/>
      <c r="G46" s="108"/>
      <c r="H46" s="107"/>
      <c r="I46" s="107"/>
      <c r="J46" s="107"/>
      <c r="K46" s="109"/>
      <c r="L46" s="109"/>
      <c r="AB46" s="47" t="str">
        <f ca="1">IF(ISBLANK(INDIRECT("B46"))," ",(INDIRECT("B46")))</f>
        <v xml:space="preserve"> </v>
      </c>
      <c r="AC46" s="47" t="str">
        <f ca="1">IF(ISBLANK(INDIRECT("C46"))," ",(INDIRECT("C46")))</f>
        <v xml:space="preserve"> </v>
      </c>
      <c r="AD46" s="47" t="str">
        <f ca="1">IF(ISBLANK(INDIRECT("D46"))," ",(INDIRECT("D46")))</f>
        <v xml:space="preserve"> </v>
      </c>
      <c r="AE46" s="47" t="str">
        <f ca="1">IF(ISBLANK(INDIRECT("E46"))," ",(INDIRECT("E46")))</f>
        <v xml:space="preserve"> </v>
      </c>
      <c r="AF46" s="47" t="str">
        <f ca="1">IF(ISBLANK(INDIRECT("F46"))," ",(INDIRECT("F46")))</f>
        <v xml:space="preserve"> </v>
      </c>
      <c r="AG46" s="47" t="str">
        <f ca="1">IF(ISBLANK(INDIRECT("G46"))," ",(INDIRECT("G46")))</f>
        <v xml:space="preserve"> </v>
      </c>
      <c r="AH46" s="47" t="str">
        <f ca="1">IF(ISBLANK(INDIRECT("H46"))," ",(INDIRECT("H46")))</f>
        <v xml:space="preserve"> </v>
      </c>
      <c r="AI46" s="47" t="str">
        <f ca="1">IF(ISBLANK(INDIRECT("I46"))," ",(INDIRECT("I46")))</f>
        <v xml:space="preserve"> </v>
      </c>
      <c r="AJ46" s="47" t="str">
        <f ca="1">IF(ISBLANK(INDIRECT("J46"))," ",(INDIRECT("J46")))</f>
        <v xml:space="preserve"> </v>
      </c>
      <c r="AK46" s="47" t="str">
        <f ca="1">IF(ISBLANK(INDIRECT("K46"))," ",(INDIRECT("K46")))</f>
        <v xml:space="preserve"> </v>
      </c>
      <c r="AL46" s="47" t="str">
        <f ca="1">IF(ISBLANK(INDIRECT("L46"))," ",(INDIRECT("L46")))</f>
        <v xml:space="preserve"> </v>
      </c>
    </row>
    <row r="47" spans="1:38" x14ac:dyDescent="0.35">
      <c r="A47" s="5">
        <v>42</v>
      </c>
      <c r="B47" s="105"/>
      <c r="C47" s="105"/>
      <c r="D47" s="106"/>
      <c r="E47" s="107"/>
      <c r="F47" s="108"/>
      <c r="G47" s="108"/>
      <c r="H47" s="107"/>
      <c r="I47" s="107"/>
      <c r="J47" s="107"/>
      <c r="K47" s="109"/>
      <c r="L47" s="109"/>
      <c r="AB47" s="47" t="str">
        <f ca="1">IF(ISBLANK(INDIRECT("B47"))," ",(INDIRECT("B47")))</f>
        <v xml:space="preserve"> </v>
      </c>
      <c r="AC47" s="47" t="str">
        <f ca="1">IF(ISBLANK(INDIRECT("C47"))," ",(INDIRECT("C47")))</f>
        <v xml:space="preserve"> </v>
      </c>
      <c r="AD47" s="47" t="str">
        <f ca="1">IF(ISBLANK(INDIRECT("D47"))," ",(INDIRECT("D47")))</f>
        <v xml:space="preserve"> </v>
      </c>
      <c r="AE47" s="47" t="str">
        <f ca="1">IF(ISBLANK(INDIRECT("E47"))," ",(INDIRECT("E47")))</f>
        <v xml:space="preserve"> </v>
      </c>
      <c r="AF47" s="47" t="str">
        <f ca="1">IF(ISBLANK(INDIRECT("F47"))," ",(INDIRECT("F47")))</f>
        <v xml:space="preserve"> </v>
      </c>
      <c r="AG47" s="47" t="str">
        <f ca="1">IF(ISBLANK(INDIRECT("G47"))," ",(INDIRECT("G47")))</f>
        <v xml:space="preserve"> </v>
      </c>
      <c r="AH47" s="47" t="str">
        <f ca="1">IF(ISBLANK(INDIRECT("H47"))," ",(INDIRECT("H47")))</f>
        <v xml:space="preserve"> </v>
      </c>
      <c r="AI47" s="47" t="str">
        <f ca="1">IF(ISBLANK(INDIRECT("I47"))," ",(INDIRECT("I47")))</f>
        <v xml:space="preserve"> </v>
      </c>
      <c r="AJ47" s="47" t="str">
        <f ca="1">IF(ISBLANK(INDIRECT("J47"))," ",(INDIRECT("J47")))</f>
        <v xml:space="preserve"> </v>
      </c>
      <c r="AK47" s="47" t="str">
        <f ca="1">IF(ISBLANK(INDIRECT("K47"))," ",(INDIRECT("K47")))</f>
        <v xml:space="preserve"> </v>
      </c>
      <c r="AL47" s="47" t="str">
        <f ca="1">IF(ISBLANK(INDIRECT("L47"))," ",(INDIRECT("L47")))</f>
        <v xml:space="preserve"> </v>
      </c>
    </row>
    <row r="48" spans="1:38" x14ac:dyDescent="0.35">
      <c r="A48" s="5">
        <v>43</v>
      </c>
      <c r="B48" s="105"/>
      <c r="C48" s="105"/>
      <c r="D48" s="106"/>
      <c r="E48" s="107"/>
      <c r="F48" s="108"/>
      <c r="G48" s="108"/>
      <c r="H48" s="107"/>
      <c r="I48" s="107"/>
      <c r="J48" s="107"/>
      <c r="K48" s="109"/>
      <c r="L48" s="109"/>
      <c r="AB48" s="47" t="str">
        <f ca="1">IF(ISBLANK(INDIRECT("B48"))," ",(INDIRECT("B48")))</f>
        <v xml:space="preserve"> </v>
      </c>
      <c r="AC48" s="47" t="str">
        <f ca="1">IF(ISBLANK(INDIRECT("C48"))," ",(INDIRECT("C48")))</f>
        <v xml:space="preserve"> </v>
      </c>
      <c r="AD48" s="47" t="str">
        <f ca="1">IF(ISBLANK(INDIRECT("D48"))," ",(INDIRECT("D48")))</f>
        <v xml:space="preserve"> </v>
      </c>
      <c r="AE48" s="47" t="str">
        <f ca="1">IF(ISBLANK(INDIRECT("E48"))," ",(INDIRECT("E48")))</f>
        <v xml:space="preserve"> </v>
      </c>
      <c r="AF48" s="47" t="str">
        <f ca="1">IF(ISBLANK(INDIRECT("F48"))," ",(INDIRECT("F48")))</f>
        <v xml:space="preserve"> </v>
      </c>
      <c r="AG48" s="47" t="str">
        <f ca="1">IF(ISBLANK(INDIRECT("G48"))," ",(INDIRECT("G48")))</f>
        <v xml:space="preserve"> </v>
      </c>
      <c r="AH48" s="47" t="str">
        <f ca="1">IF(ISBLANK(INDIRECT("H48"))," ",(INDIRECT("H48")))</f>
        <v xml:space="preserve"> </v>
      </c>
      <c r="AI48" s="47" t="str">
        <f ca="1">IF(ISBLANK(INDIRECT("I48"))," ",(INDIRECT("I48")))</f>
        <v xml:space="preserve"> </v>
      </c>
      <c r="AJ48" s="47" t="str">
        <f ca="1">IF(ISBLANK(INDIRECT("J48"))," ",(INDIRECT("J48")))</f>
        <v xml:space="preserve"> </v>
      </c>
      <c r="AK48" s="47" t="str">
        <f ca="1">IF(ISBLANK(INDIRECT("K48"))," ",(INDIRECT("K48")))</f>
        <v xml:space="preserve"> </v>
      </c>
      <c r="AL48" s="47" t="str">
        <f ca="1">IF(ISBLANK(INDIRECT("L48"))," ",(INDIRECT("L48")))</f>
        <v xml:space="preserve"> </v>
      </c>
    </row>
    <row r="49" spans="1:38" x14ac:dyDescent="0.35">
      <c r="A49" s="5">
        <v>44</v>
      </c>
      <c r="B49" s="105"/>
      <c r="C49" s="105"/>
      <c r="D49" s="106"/>
      <c r="E49" s="107"/>
      <c r="F49" s="108"/>
      <c r="G49" s="108"/>
      <c r="H49" s="107"/>
      <c r="I49" s="107"/>
      <c r="J49" s="107"/>
      <c r="K49" s="109"/>
      <c r="L49" s="109"/>
      <c r="AB49" s="47" t="str">
        <f ca="1">IF(ISBLANK(INDIRECT("B49"))," ",(INDIRECT("B49")))</f>
        <v xml:space="preserve"> </v>
      </c>
      <c r="AC49" s="47" t="str">
        <f ca="1">IF(ISBLANK(INDIRECT("C49"))," ",(INDIRECT("C49")))</f>
        <v xml:space="preserve"> </v>
      </c>
      <c r="AD49" s="47" t="str">
        <f ca="1">IF(ISBLANK(INDIRECT("D49"))," ",(INDIRECT("D49")))</f>
        <v xml:space="preserve"> </v>
      </c>
      <c r="AE49" s="47" t="str">
        <f ca="1">IF(ISBLANK(INDIRECT("E49"))," ",(INDIRECT("E49")))</f>
        <v xml:space="preserve"> </v>
      </c>
      <c r="AF49" s="47" t="str">
        <f ca="1">IF(ISBLANK(INDIRECT("F49"))," ",(INDIRECT("F49")))</f>
        <v xml:space="preserve"> </v>
      </c>
      <c r="AG49" s="47" t="str">
        <f ca="1">IF(ISBLANK(INDIRECT("G49"))," ",(INDIRECT("G49")))</f>
        <v xml:space="preserve"> </v>
      </c>
      <c r="AH49" s="47" t="str">
        <f ca="1">IF(ISBLANK(INDIRECT("H49"))," ",(INDIRECT("H49")))</f>
        <v xml:space="preserve"> </v>
      </c>
      <c r="AI49" s="47" t="str">
        <f ca="1">IF(ISBLANK(INDIRECT("I49"))," ",(INDIRECT("I49")))</f>
        <v xml:space="preserve"> </v>
      </c>
      <c r="AJ49" s="47" t="str">
        <f ca="1">IF(ISBLANK(INDIRECT("J49"))," ",(INDIRECT("J49")))</f>
        <v xml:space="preserve"> </v>
      </c>
      <c r="AK49" s="47" t="str">
        <f ca="1">IF(ISBLANK(INDIRECT("K49"))," ",(INDIRECT("K49")))</f>
        <v xml:space="preserve"> </v>
      </c>
      <c r="AL49" s="47" t="str">
        <f ca="1">IF(ISBLANK(INDIRECT("L49"))," ",(INDIRECT("L49")))</f>
        <v xml:space="preserve"> </v>
      </c>
    </row>
    <row r="50" spans="1:38" x14ac:dyDescent="0.35">
      <c r="A50" s="5">
        <v>45</v>
      </c>
      <c r="B50" s="105"/>
      <c r="C50" s="105"/>
      <c r="D50" s="106"/>
      <c r="E50" s="107"/>
      <c r="F50" s="108"/>
      <c r="G50" s="108"/>
      <c r="H50" s="107"/>
      <c r="I50" s="107"/>
      <c r="J50" s="107"/>
      <c r="K50" s="109"/>
      <c r="L50" s="109"/>
      <c r="AB50" s="47" t="str">
        <f ca="1">IF(ISBLANK(INDIRECT("B50"))," ",(INDIRECT("B50")))</f>
        <v xml:space="preserve"> </v>
      </c>
      <c r="AC50" s="47" t="str">
        <f ca="1">IF(ISBLANK(INDIRECT("C50"))," ",(INDIRECT("C50")))</f>
        <v xml:space="preserve"> </v>
      </c>
      <c r="AD50" s="47" t="str">
        <f ca="1">IF(ISBLANK(INDIRECT("D50"))," ",(INDIRECT("D50")))</f>
        <v xml:space="preserve"> </v>
      </c>
      <c r="AE50" s="47" t="str">
        <f ca="1">IF(ISBLANK(INDIRECT("E50"))," ",(INDIRECT("E50")))</f>
        <v xml:space="preserve"> </v>
      </c>
      <c r="AF50" s="47" t="str">
        <f ca="1">IF(ISBLANK(INDIRECT("F50"))," ",(INDIRECT("F50")))</f>
        <v xml:space="preserve"> </v>
      </c>
      <c r="AG50" s="47" t="str">
        <f ca="1">IF(ISBLANK(INDIRECT("G50"))," ",(INDIRECT("G50")))</f>
        <v xml:space="preserve"> </v>
      </c>
      <c r="AH50" s="47" t="str">
        <f ca="1">IF(ISBLANK(INDIRECT("H50"))," ",(INDIRECT("H50")))</f>
        <v xml:space="preserve"> </v>
      </c>
      <c r="AI50" s="47" t="str">
        <f ca="1">IF(ISBLANK(INDIRECT("I50"))," ",(INDIRECT("I50")))</f>
        <v xml:space="preserve"> </v>
      </c>
      <c r="AJ50" s="47" t="str">
        <f ca="1">IF(ISBLANK(INDIRECT("J50"))," ",(INDIRECT("J50")))</f>
        <v xml:space="preserve"> </v>
      </c>
      <c r="AK50" s="47" t="str">
        <f ca="1">IF(ISBLANK(INDIRECT("K50"))," ",(INDIRECT("K50")))</f>
        <v xml:space="preserve"> </v>
      </c>
      <c r="AL50" s="47" t="str">
        <f ca="1">IF(ISBLANK(INDIRECT("L50"))," ",(INDIRECT("L50")))</f>
        <v xml:space="preserve"> </v>
      </c>
    </row>
    <row r="51" spans="1:38" x14ac:dyDescent="0.35">
      <c r="A51" s="5">
        <v>46</v>
      </c>
      <c r="B51" s="105"/>
      <c r="C51" s="105"/>
      <c r="D51" s="106"/>
      <c r="E51" s="107"/>
      <c r="F51" s="108"/>
      <c r="G51" s="108"/>
      <c r="H51" s="107"/>
      <c r="I51" s="107"/>
      <c r="J51" s="107"/>
      <c r="K51" s="109"/>
      <c r="L51" s="109"/>
      <c r="AB51" s="47" t="str">
        <f ca="1">IF(ISBLANK(INDIRECT("B51"))," ",(INDIRECT("B51")))</f>
        <v xml:space="preserve"> </v>
      </c>
      <c r="AC51" s="47" t="str">
        <f ca="1">IF(ISBLANK(INDIRECT("C51"))," ",(INDIRECT("C51")))</f>
        <v xml:space="preserve"> </v>
      </c>
      <c r="AD51" s="47" t="str">
        <f ca="1">IF(ISBLANK(INDIRECT("D51"))," ",(INDIRECT("D51")))</f>
        <v xml:space="preserve"> </v>
      </c>
      <c r="AE51" s="47" t="str">
        <f ca="1">IF(ISBLANK(INDIRECT("E51"))," ",(INDIRECT("E51")))</f>
        <v xml:space="preserve"> </v>
      </c>
      <c r="AF51" s="47" t="str">
        <f ca="1">IF(ISBLANK(INDIRECT("F51"))," ",(INDIRECT("F51")))</f>
        <v xml:space="preserve"> </v>
      </c>
      <c r="AG51" s="47" t="str">
        <f ca="1">IF(ISBLANK(INDIRECT("G51"))," ",(INDIRECT("G51")))</f>
        <v xml:space="preserve"> </v>
      </c>
      <c r="AH51" s="47" t="str">
        <f ca="1">IF(ISBLANK(INDIRECT("H51"))," ",(INDIRECT("H51")))</f>
        <v xml:space="preserve"> </v>
      </c>
      <c r="AI51" s="47" t="str">
        <f ca="1">IF(ISBLANK(INDIRECT("I51"))," ",(INDIRECT("I51")))</f>
        <v xml:space="preserve"> </v>
      </c>
      <c r="AJ51" s="47" t="str">
        <f ca="1">IF(ISBLANK(INDIRECT("J51"))," ",(INDIRECT("J51")))</f>
        <v xml:space="preserve"> </v>
      </c>
      <c r="AK51" s="47" t="str">
        <f ca="1">IF(ISBLANK(INDIRECT("K51"))," ",(INDIRECT("K51")))</f>
        <v xml:space="preserve"> </v>
      </c>
      <c r="AL51" s="47" t="str">
        <f ca="1">IF(ISBLANK(INDIRECT("L51"))," ",(INDIRECT("L51")))</f>
        <v xml:space="preserve"> </v>
      </c>
    </row>
    <row r="52" spans="1:38" x14ac:dyDescent="0.35">
      <c r="A52" s="5">
        <v>47</v>
      </c>
      <c r="B52" s="105"/>
      <c r="C52" s="105"/>
      <c r="D52" s="106"/>
      <c r="E52" s="107"/>
      <c r="F52" s="108"/>
      <c r="G52" s="108"/>
      <c r="H52" s="107"/>
      <c r="I52" s="107"/>
      <c r="J52" s="107"/>
      <c r="K52" s="109"/>
      <c r="L52" s="109"/>
      <c r="AB52" s="47" t="str">
        <f ca="1">IF(ISBLANK(INDIRECT("B52"))," ",(INDIRECT("B52")))</f>
        <v xml:space="preserve"> </v>
      </c>
      <c r="AC52" s="47" t="str">
        <f ca="1">IF(ISBLANK(INDIRECT("C52"))," ",(INDIRECT("C52")))</f>
        <v xml:space="preserve"> </v>
      </c>
      <c r="AD52" s="47" t="str">
        <f ca="1">IF(ISBLANK(INDIRECT("D52"))," ",(INDIRECT("D52")))</f>
        <v xml:space="preserve"> </v>
      </c>
      <c r="AE52" s="47" t="str">
        <f ca="1">IF(ISBLANK(INDIRECT("E52"))," ",(INDIRECT("E52")))</f>
        <v xml:space="preserve"> </v>
      </c>
      <c r="AF52" s="47" t="str">
        <f ca="1">IF(ISBLANK(INDIRECT("F52"))," ",(INDIRECT("F52")))</f>
        <v xml:space="preserve"> </v>
      </c>
      <c r="AG52" s="47" t="str">
        <f ca="1">IF(ISBLANK(INDIRECT("G52"))," ",(INDIRECT("G52")))</f>
        <v xml:space="preserve"> </v>
      </c>
      <c r="AH52" s="47" t="str">
        <f ca="1">IF(ISBLANK(INDIRECT("H52"))," ",(INDIRECT("H52")))</f>
        <v xml:space="preserve"> </v>
      </c>
      <c r="AI52" s="47" t="str">
        <f ca="1">IF(ISBLANK(INDIRECT("I52"))," ",(INDIRECT("I52")))</f>
        <v xml:space="preserve"> </v>
      </c>
      <c r="AJ52" s="47" t="str">
        <f ca="1">IF(ISBLANK(INDIRECT("J52"))," ",(INDIRECT("J52")))</f>
        <v xml:space="preserve"> </v>
      </c>
      <c r="AK52" s="47" t="str">
        <f ca="1">IF(ISBLANK(INDIRECT("K52"))," ",(INDIRECT("K52")))</f>
        <v xml:space="preserve"> </v>
      </c>
      <c r="AL52" s="47" t="str">
        <f ca="1">IF(ISBLANK(INDIRECT("L52"))," ",(INDIRECT("L52")))</f>
        <v xml:space="preserve"> </v>
      </c>
    </row>
    <row r="53" spans="1:38" x14ac:dyDescent="0.35">
      <c r="A53" s="5">
        <v>48</v>
      </c>
      <c r="B53" s="105"/>
      <c r="C53" s="105"/>
      <c r="D53" s="106"/>
      <c r="E53" s="107"/>
      <c r="F53" s="108"/>
      <c r="G53" s="108"/>
      <c r="H53" s="107"/>
      <c r="I53" s="107"/>
      <c r="J53" s="107"/>
      <c r="K53" s="109"/>
      <c r="L53" s="109"/>
      <c r="AB53" s="47" t="str">
        <f ca="1">IF(ISBLANK(INDIRECT("B53"))," ",(INDIRECT("B53")))</f>
        <v xml:space="preserve"> </v>
      </c>
      <c r="AC53" s="47" t="str">
        <f ca="1">IF(ISBLANK(INDIRECT("C53"))," ",(INDIRECT("C53")))</f>
        <v xml:space="preserve"> </v>
      </c>
      <c r="AD53" s="47" t="str">
        <f ca="1">IF(ISBLANK(INDIRECT("D53"))," ",(INDIRECT("D53")))</f>
        <v xml:space="preserve"> </v>
      </c>
      <c r="AE53" s="47" t="str">
        <f ca="1">IF(ISBLANK(INDIRECT("E53"))," ",(INDIRECT("E53")))</f>
        <v xml:space="preserve"> </v>
      </c>
      <c r="AF53" s="47" t="str">
        <f ca="1">IF(ISBLANK(INDIRECT("F53"))," ",(INDIRECT("F53")))</f>
        <v xml:space="preserve"> </v>
      </c>
      <c r="AG53" s="47" t="str">
        <f ca="1">IF(ISBLANK(INDIRECT("G53"))," ",(INDIRECT("G53")))</f>
        <v xml:space="preserve"> </v>
      </c>
      <c r="AH53" s="47" t="str">
        <f ca="1">IF(ISBLANK(INDIRECT("H53"))," ",(INDIRECT("H53")))</f>
        <v xml:space="preserve"> </v>
      </c>
      <c r="AI53" s="47" t="str">
        <f ca="1">IF(ISBLANK(INDIRECT("I53"))," ",(INDIRECT("I53")))</f>
        <v xml:space="preserve"> </v>
      </c>
      <c r="AJ53" s="47" t="str">
        <f ca="1">IF(ISBLANK(INDIRECT("J53"))," ",(INDIRECT("J53")))</f>
        <v xml:space="preserve"> </v>
      </c>
      <c r="AK53" s="47" t="str">
        <f ca="1">IF(ISBLANK(INDIRECT("K53"))," ",(INDIRECT("K53")))</f>
        <v xml:space="preserve"> </v>
      </c>
      <c r="AL53" s="47" t="str">
        <f ca="1">IF(ISBLANK(INDIRECT("L53"))," ",(INDIRECT("L53")))</f>
        <v xml:space="preserve"> </v>
      </c>
    </row>
    <row r="54" spans="1:38" x14ac:dyDescent="0.35">
      <c r="A54" s="5">
        <v>49</v>
      </c>
      <c r="B54" s="105"/>
      <c r="C54" s="105"/>
      <c r="D54" s="106"/>
      <c r="E54" s="107"/>
      <c r="F54" s="108"/>
      <c r="G54" s="108"/>
      <c r="H54" s="107"/>
      <c r="I54" s="107"/>
      <c r="J54" s="107"/>
      <c r="K54" s="109"/>
      <c r="L54" s="109"/>
      <c r="AB54" s="47" t="str">
        <f ca="1">IF(ISBLANK(INDIRECT("B54"))," ",(INDIRECT("B54")))</f>
        <v xml:space="preserve"> </v>
      </c>
      <c r="AC54" s="47" t="str">
        <f ca="1">IF(ISBLANK(INDIRECT("C54"))," ",(INDIRECT("C54")))</f>
        <v xml:space="preserve"> </v>
      </c>
      <c r="AD54" s="47" t="str">
        <f ca="1">IF(ISBLANK(INDIRECT("D54"))," ",(INDIRECT("D54")))</f>
        <v xml:space="preserve"> </v>
      </c>
      <c r="AE54" s="47" t="str">
        <f ca="1">IF(ISBLANK(INDIRECT("E54"))," ",(INDIRECT("E54")))</f>
        <v xml:space="preserve"> </v>
      </c>
      <c r="AF54" s="47" t="str">
        <f ca="1">IF(ISBLANK(INDIRECT("F54"))," ",(INDIRECT("F54")))</f>
        <v xml:space="preserve"> </v>
      </c>
      <c r="AG54" s="47" t="str">
        <f ca="1">IF(ISBLANK(INDIRECT("G54"))," ",(INDIRECT("G54")))</f>
        <v xml:space="preserve"> </v>
      </c>
      <c r="AH54" s="47" t="str">
        <f ca="1">IF(ISBLANK(INDIRECT("H54"))," ",(INDIRECT("H54")))</f>
        <v xml:space="preserve"> </v>
      </c>
      <c r="AI54" s="47" t="str">
        <f ca="1">IF(ISBLANK(INDIRECT("I54"))," ",(INDIRECT("I54")))</f>
        <v xml:space="preserve"> </v>
      </c>
      <c r="AJ54" s="47" t="str">
        <f ca="1">IF(ISBLANK(INDIRECT("J54"))," ",(INDIRECT("J54")))</f>
        <v xml:space="preserve"> </v>
      </c>
      <c r="AK54" s="47" t="str">
        <f ca="1">IF(ISBLANK(INDIRECT("K54"))," ",(INDIRECT("K54")))</f>
        <v xml:space="preserve"> </v>
      </c>
      <c r="AL54" s="47" t="str">
        <f ca="1">IF(ISBLANK(INDIRECT("L54"))," ",(INDIRECT("L54")))</f>
        <v xml:space="preserve"> </v>
      </c>
    </row>
    <row r="55" spans="1:38" x14ac:dyDescent="0.35">
      <c r="A55" s="5">
        <v>50</v>
      </c>
      <c r="B55" s="105"/>
      <c r="C55" s="105"/>
      <c r="D55" s="106"/>
      <c r="E55" s="107"/>
      <c r="F55" s="108"/>
      <c r="G55" s="108"/>
      <c r="H55" s="107"/>
      <c r="I55" s="107"/>
      <c r="J55" s="107"/>
      <c r="K55" s="109"/>
      <c r="L55" s="109"/>
      <c r="AB55" s="363" t="str">
        <f ca="1">IF(ISBLANK(INDIRECT("B55"))," ",(INDIRECT("B55")))</f>
        <v xml:space="preserve"> </v>
      </c>
      <c r="AC55" s="363" t="str">
        <f ca="1">IF(ISBLANK(INDIRECT("C55"))," ",(INDIRECT("C55")))</f>
        <v xml:space="preserve"> </v>
      </c>
      <c r="AD55" s="363" t="str">
        <f ca="1">IF(ISBLANK(INDIRECT("D55"))," ",(INDIRECT("D55")))</f>
        <v xml:space="preserve"> </v>
      </c>
      <c r="AE55" s="363" t="str">
        <f ca="1">IF(ISBLANK(INDIRECT("E55"))," ",(INDIRECT("E55")))</f>
        <v xml:space="preserve"> </v>
      </c>
      <c r="AF55" s="363" t="str">
        <f ca="1">IF(ISBLANK(INDIRECT("F55"))," ",(INDIRECT("F55")))</f>
        <v xml:space="preserve"> </v>
      </c>
      <c r="AG55" s="363" t="str">
        <f ca="1">IF(ISBLANK(INDIRECT("G55"))," ",(INDIRECT("G55")))</f>
        <v xml:space="preserve"> </v>
      </c>
      <c r="AH55" s="363" t="str">
        <f ca="1">IF(ISBLANK(INDIRECT("H55"))," ",(INDIRECT("H55")))</f>
        <v xml:space="preserve"> </v>
      </c>
      <c r="AI55" s="363" t="str">
        <f ca="1">IF(ISBLANK(INDIRECT("I55"))," ",(INDIRECT("I55")))</f>
        <v xml:space="preserve"> </v>
      </c>
      <c r="AJ55" s="363" t="str">
        <f ca="1">IF(ISBLANK(INDIRECT("J55"))," ",(INDIRECT("J55")))</f>
        <v xml:space="preserve"> </v>
      </c>
      <c r="AK55" s="363" t="str">
        <f ca="1">IF(ISBLANK(INDIRECT("K55"))," ",(INDIRECT("K55")))</f>
        <v xml:space="preserve"> </v>
      </c>
      <c r="AL55" s="363" t="str">
        <f ca="1">IF(ISBLANK(INDIRECT("L55"))," ",(INDIRECT("L55")))</f>
        <v xml:space="preserve"> </v>
      </c>
    </row>
    <row r="56" spans="1:38" x14ac:dyDescent="0.35">
      <c r="A56" s="5">
        <v>51</v>
      </c>
      <c r="B56" s="145"/>
      <c r="C56" s="145"/>
      <c r="D56" s="106"/>
      <c r="E56" s="145"/>
      <c r="F56" s="243"/>
      <c r="G56" s="243"/>
      <c r="H56" s="107"/>
      <c r="I56" s="107"/>
      <c r="J56" s="107"/>
      <c r="K56" s="109"/>
      <c r="L56" s="109"/>
      <c r="AB56" s="363" t="str">
        <f ca="1">IF(ISBLANK(INDIRECT("B56"))," ",(INDIRECT("B56")))</f>
        <v xml:space="preserve"> </v>
      </c>
      <c r="AC56" s="363" t="str">
        <f ca="1">IF(ISBLANK(INDIRECT("C56"))," ",(INDIRECT("C56")))</f>
        <v xml:space="preserve"> </v>
      </c>
      <c r="AD56" s="363" t="str">
        <f ca="1">IF(ISBLANK(INDIRECT("D56"))," ",(INDIRECT("D56")))</f>
        <v xml:space="preserve"> </v>
      </c>
      <c r="AE56" s="363" t="str">
        <f ca="1">IF(ISBLANK(INDIRECT("E56"))," ",(INDIRECT("E56")))</f>
        <v xml:space="preserve"> </v>
      </c>
      <c r="AF56" s="363" t="str">
        <f ca="1">IF(ISBLANK(INDIRECT("F56"))," ",(INDIRECT("F56")))</f>
        <v xml:space="preserve"> </v>
      </c>
      <c r="AG56" s="363" t="str">
        <f ca="1">IF(ISBLANK(INDIRECT("G56"))," ",(INDIRECT("G56")))</f>
        <v xml:space="preserve"> </v>
      </c>
      <c r="AH56" s="363" t="str">
        <f ca="1">IF(ISBLANK(INDIRECT("H56"))," ",(INDIRECT("H56")))</f>
        <v xml:space="preserve"> </v>
      </c>
      <c r="AI56" s="363" t="str">
        <f ca="1">IF(ISBLANK(INDIRECT("I56"))," ",(INDIRECT("I56")))</f>
        <v xml:space="preserve"> </v>
      </c>
      <c r="AJ56" s="363" t="str">
        <f ca="1">IF(ISBLANK(INDIRECT("J56"))," ",(INDIRECT("J56")))</f>
        <v xml:space="preserve"> </v>
      </c>
      <c r="AK56" s="363" t="str">
        <f ca="1">IF(ISBLANK(INDIRECT("K56"))," ",(INDIRECT("K56")))</f>
        <v xml:space="preserve"> </v>
      </c>
      <c r="AL56" s="363" t="str">
        <f ca="1">IF(ISBLANK(INDIRECT("L56"))," ",(INDIRECT("L56")))</f>
        <v xml:space="preserve"> </v>
      </c>
    </row>
    <row r="57" spans="1:38" x14ac:dyDescent="0.35">
      <c r="A57" s="5">
        <v>52</v>
      </c>
      <c r="B57" s="145"/>
      <c r="C57" s="145"/>
      <c r="D57" s="106"/>
      <c r="E57" s="145"/>
      <c r="F57" s="243"/>
      <c r="G57" s="243"/>
      <c r="H57" s="107"/>
      <c r="I57" s="107"/>
      <c r="J57" s="107"/>
      <c r="K57" s="109"/>
      <c r="L57" s="109"/>
      <c r="AB57" s="363" t="str">
        <f ca="1">IF(ISBLANK(INDIRECT("B57"))," ",(INDIRECT("B57")))</f>
        <v xml:space="preserve"> </v>
      </c>
      <c r="AC57" s="363" t="str">
        <f ca="1">IF(ISBLANK(INDIRECT("C57"))," ",(INDIRECT("C57")))</f>
        <v xml:space="preserve"> </v>
      </c>
      <c r="AD57" s="363" t="str">
        <f ca="1">IF(ISBLANK(INDIRECT("D57"))," ",(INDIRECT("D57")))</f>
        <v xml:space="preserve"> </v>
      </c>
      <c r="AE57" s="363" t="str">
        <f ca="1">IF(ISBLANK(INDIRECT("E57"))," ",(INDIRECT("E57")))</f>
        <v xml:space="preserve"> </v>
      </c>
      <c r="AF57" s="363" t="str">
        <f ca="1">IF(ISBLANK(INDIRECT("F57"))," ",(INDIRECT("F57")))</f>
        <v xml:space="preserve"> </v>
      </c>
      <c r="AG57" s="363" t="str">
        <f ca="1">IF(ISBLANK(INDIRECT("G57"))," ",(INDIRECT("G57")))</f>
        <v xml:space="preserve"> </v>
      </c>
      <c r="AH57" s="363" t="str">
        <f ca="1">IF(ISBLANK(INDIRECT("H57"))," ",(INDIRECT("H57")))</f>
        <v xml:space="preserve"> </v>
      </c>
      <c r="AI57" s="363" t="str">
        <f ca="1">IF(ISBLANK(INDIRECT("I57"))," ",(INDIRECT("I57")))</f>
        <v xml:space="preserve"> </v>
      </c>
      <c r="AJ57" s="363" t="str">
        <f ca="1">IF(ISBLANK(INDIRECT("J57"))," ",(INDIRECT("J57")))</f>
        <v xml:space="preserve"> </v>
      </c>
      <c r="AK57" s="363" t="str">
        <f ca="1">IF(ISBLANK(INDIRECT("K57"))," ",(INDIRECT("K57")))</f>
        <v xml:space="preserve"> </v>
      </c>
      <c r="AL57" s="363" t="str">
        <f ca="1">IF(ISBLANK(INDIRECT("L57"))," ",(INDIRECT("L57")))</f>
        <v xml:space="preserve"> </v>
      </c>
    </row>
    <row r="58" spans="1:38" x14ac:dyDescent="0.35">
      <c r="A58" s="5">
        <v>53</v>
      </c>
      <c r="B58" s="145"/>
      <c r="C58" s="145"/>
      <c r="D58" s="106"/>
      <c r="E58" s="145"/>
      <c r="F58" s="243"/>
      <c r="G58" s="243"/>
      <c r="H58" s="107"/>
      <c r="I58" s="107"/>
      <c r="J58" s="107"/>
      <c r="K58" s="109"/>
      <c r="L58" s="109"/>
      <c r="AB58" s="363" t="str">
        <f ca="1">IF(ISBLANK(INDIRECT("B58"))," ",(INDIRECT("B58")))</f>
        <v xml:space="preserve"> </v>
      </c>
      <c r="AC58" s="363" t="str">
        <f ca="1">IF(ISBLANK(INDIRECT("C58"))," ",(INDIRECT("C58")))</f>
        <v xml:space="preserve"> </v>
      </c>
      <c r="AD58" s="363" t="str">
        <f ca="1">IF(ISBLANK(INDIRECT("D58"))," ",(INDIRECT("D58")))</f>
        <v xml:space="preserve"> </v>
      </c>
      <c r="AE58" s="363" t="str">
        <f ca="1">IF(ISBLANK(INDIRECT("E58"))," ",(INDIRECT("E58")))</f>
        <v xml:space="preserve"> </v>
      </c>
      <c r="AF58" s="363" t="str">
        <f ca="1">IF(ISBLANK(INDIRECT("F58"))," ",(INDIRECT("F58")))</f>
        <v xml:space="preserve"> </v>
      </c>
      <c r="AG58" s="363" t="str">
        <f ca="1">IF(ISBLANK(INDIRECT("G58"))," ",(INDIRECT("G58")))</f>
        <v xml:space="preserve"> </v>
      </c>
      <c r="AH58" s="363" t="str">
        <f ca="1">IF(ISBLANK(INDIRECT("H58"))," ",(INDIRECT("H58")))</f>
        <v xml:space="preserve"> </v>
      </c>
      <c r="AI58" s="363" t="str">
        <f ca="1">IF(ISBLANK(INDIRECT("I58"))," ",(INDIRECT("I58")))</f>
        <v xml:space="preserve"> </v>
      </c>
      <c r="AJ58" s="363" t="str">
        <f ca="1">IF(ISBLANK(INDIRECT("J58"))," ",(INDIRECT("J58")))</f>
        <v xml:space="preserve"> </v>
      </c>
      <c r="AK58" s="363" t="str">
        <f ca="1">IF(ISBLANK(INDIRECT("K58"))," ",(INDIRECT("K58")))</f>
        <v xml:space="preserve"> </v>
      </c>
      <c r="AL58" s="363" t="str">
        <f ca="1">IF(ISBLANK(INDIRECT("L58"))," ",(INDIRECT("L58")))</f>
        <v xml:space="preserve"> </v>
      </c>
    </row>
    <row r="59" spans="1:38" x14ac:dyDescent="0.35">
      <c r="A59" s="5">
        <v>54</v>
      </c>
      <c r="B59" s="145"/>
      <c r="C59" s="145"/>
      <c r="D59" s="106"/>
      <c r="E59" s="145"/>
      <c r="F59" s="243"/>
      <c r="G59" s="243"/>
      <c r="H59" s="107"/>
      <c r="I59" s="107"/>
      <c r="J59" s="107"/>
      <c r="K59" s="109"/>
      <c r="L59" s="109"/>
      <c r="AB59" s="363" t="str">
        <f ca="1">IF(ISBLANK(INDIRECT("B59"))," ",(INDIRECT("B59")))</f>
        <v xml:space="preserve"> </v>
      </c>
      <c r="AC59" s="363" t="str">
        <f ca="1">IF(ISBLANK(INDIRECT("C59"))," ",(INDIRECT("C59")))</f>
        <v xml:space="preserve"> </v>
      </c>
      <c r="AD59" s="363" t="str">
        <f ca="1">IF(ISBLANK(INDIRECT("D59"))," ",(INDIRECT("D59")))</f>
        <v xml:space="preserve"> </v>
      </c>
      <c r="AE59" s="363" t="str">
        <f ca="1">IF(ISBLANK(INDIRECT("E59"))," ",(INDIRECT("E59")))</f>
        <v xml:space="preserve"> </v>
      </c>
      <c r="AF59" s="363" t="str">
        <f ca="1">IF(ISBLANK(INDIRECT("F59"))," ",(INDIRECT("F59")))</f>
        <v xml:space="preserve"> </v>
      </c>
      <c r="AG59" s="363" t="str">
        <f ca="1">IF(ISBLANK(INDIRECT("G59"))," ",(INDIRECT("G59")))</f>
        <v xml:space="preserve"> </v>
      </c>
      <c r="AH59" s="363" t="str">
        <f ca="1">IF(ISBLANK(INDIRECT("H59"))," ",(INDIRECT("H59")))</f>
        <v xml:space="preserve"> </v>
      </c>
      <c r="AI59" s="363" t="str">
        <f ca="1">IF(ISBLANK(INDIRECT("I59"))," ",(INDIRECT("I59")))</f>
        <v xml:space="preserve"> </v>
      </c>
      <c r="AJ59" s="363" t="str">
        <f ca="1">IF(ISBLANK(INDIRECT("J59"))," ",(INDIRECT("J59")))</f>
        <v xml:space="preserve"> </v>
      </c>
      <c r="AK59" s="363" t="str">
        <f ca="1">IF(ISBLANK(INDIRECT("K59"))," ",(INDIRECT("K59")))</f>
        <v xml:space="preserve"> </v>
      </c>
      <c r="AL59" s="363" t="str">
        <f ca="1">IF(ISBLANK(INDIRECT("L59"))," ",(INDIRECT("L59")))</f>
        <v xml:space="preserve"> </v>
      </c>
    </row>
    <row r="60" spans="1:38" x14ac:dyDescent="0.35">
      <c r="A60" s="5">
        <v>55</v>
      </c>
      <c r="B60" s="145"/>
      <c r="C60" s="145"/>
      <c r="D60" s="106"/>
      <c r="E60" s="145"/>
      <c r="F60" s="243"/>
      <c r="G60" s="243"/>
      <c r="H60" s="107"/>
      <c r="I60" s="107"/>
      <c r="J60" s="107"/>
      <c r="K60" s="109"/>
      <c r="L60" s="109"/>
      <c r="AB60" s="363" t="str">
        <f ca="1">IF(ISBLANK(INDIRECT("B60"))," ",(INDIRECT("B60")))</f>
        <v xml:space="preserve"> </v>
      </c>
      <c r="AC60" s="363" t="str">
        <f ca="1">IF(ISBLANK(INDIRECT("C60"))," ",(INDIRECT("C60")))</f>
        <v xml:space="preserve"> </v>
      </c>
      <c r="AD60" s="363" t="str">
        <f ca="1">IF(ISBLANK(INDIRECT("D60"))," ",(INDIRECT("D60")))</f>
        <v xml:space="preserve"> </v>
      </c>
      <c r="AE60" s="363" t="str">
        <f ca="1">IF(ISBLANK(INDIRECT("E60"))," ",(INDIRECT("E60")))</f>
        <v xml:space="preserve"> </v>
      </c>
      <c r="AF60" s="363" t="str">
        <f ca="1">IF(ISBLANK(INDIRECT("F60"))," ",(INDIRECT("F60")))</f>
        <v xml:space="preserve"> </v>
      </c>
      <c r="AG60" s="363" t="str">
        <f ca="1">IF(ISBLANK(INDIRECT("G60"))," ",(INDIRECT("G60")))</f>
        <v xml:space="preserve"> </v>
      </c>
      <c r="AH60" s="363" t="str">
        <f ca="1">IF(ISBLANK(INDIRECT("H60"))," ",(INDIRECT("H60")))</f>
        <v xml:space="preserve"> </v>
      </c>
      <c r="AI60" s="363" t="str">
        <f ca="1">IF(ISBLANK(INDIRECT("I60"))," ",(INDIRECT("I60")))</f>
        <v xml:space="preserve"> </v>
      </c>
      <c r="AJ60" s="363" t="str">
        <f ca="1">IF(ISBLANK(INDIRECT("J60"))," ",(INDIRECT("J60")))</f>
        <v xml:space="preserve"> </v>
      </c>
      <c r="AK60" s="363" t="str">
        <f ca="1">IF(ISBLANK(INDIRECT("K60"))," ",(INDIRECT("K60")))</f>
        <v xml:space="preserve"> </v>
      </c>
      <c r="AL60" s="363" t="str">
        <f ca="1">IF(ISBLANK(INDIRECT("L60"))," ",(INDIRECT("L60")))</f>
        <v xml:space="preserve"> </v>
      </c>
    </row>
    <row r="61" spans="1:38" x14ac:dyDescent="0.35">
      <c r="A61" s="5">
        <v>56</v>
      </c>
      <c r="B61" s="145"/>
      <c r="C61" s="145"/>
      <c r="D61" s="106"/>
      <c r="E61" s="145"/>
      <c r="F61" s="243"/>
      <c r="G61" s="243"/>
      <c r="H61" s="107"/>
      <c r="I61" s="107"/>
      <c r="J61" s="107"/>
      <c r="K61" s="109"/>
      <c r="L61" s="109"/>
      <c r="AB61" s="363" t="str">
        <f ca="1">IF(ISBLANK(INDIRECT("B61"))," ",(INDIRECT("B61")))</f>
        <v xml:space="preserve"> </v>
      </c>
      <c r="AC61" s="363" t="str">
        <f ca="1">IF(ISBLANK(INDIRECT("C61"))," ",(INDIRECT("C61")))</f>
        <v xml:space="preserve"> </v>
      </c>
      <c r="AD61" s="363" t="str">
        <f ca="1">IF(ISBLANK(INDIRECT("D61"))," ",(INDIRECT("D61")))</f>
        <v xml:space="preserve"> </v>
      </c>
      <c r="AE61" s="363" t="str">
        <f ca="1">IF(ISBLANK(INDIRECT("E61"))," ",(INDIRECT("E61")))</f>
        <v xml:space="preserve"> </v>
      </c>
      <c r="AF61" s="363" t="str">
        <f ca="1">IF(ISBLANK(INDIRECT("F61"))," ",(INDIRECT("F61")))</f>
        <v xml:space="preserve"> </v>
      </c>
      <c r="AG61" s="363" t="str">
        <f ca="1">IF(ISBLANK(INDIRECT("G61"))," ",(INDIRECT("G61")))</f>
        <v xml:space="preserve"> </v>
      </c>
      <c r="AH61" s="363" t="str">
        <f ca="1">IF(ISBLANK(INDIRECT("H61"))," ",(INDIRECT("H61")))</f>
        <v xml:space="preserve"> </v>
      </c>
      <c r="AI61" s="363" t="str">
        <f ca="1">IF(ISBLANK(INDIRECT("I61"))," ",(INDIRECT("I61")))</f>
        <v xml:space="preserve"> </v>
      </c>
      <c r="AJ61" s="363" t="str">
        <f ca="1">IF(ISBLANK(INDIRECT("J61"))," ",(INDIRECT("J61")))</f>
        <v xml:space="preserve"> </v>
      </c>
      <c r="AK61" s="363" t="str">
        <f ca="1">IF(ISBLANK(INDIRECT("K61"))," ",(INDIRECT("K61")))</f>
        <v xml:space="preserve"> </v>
      </c>
      <c r="AL61" s="363" t="str">
        <f ca="1">IF(ISBLANK(INDIRECT("L61"))," ",(INDIRECT("L61")))</f>
        <v xml:space="preserve"> </v>
      </c>
    </row>
    <row r="62" spans="1:38" x14ac:dyDescent="0.35">
      <c r="A62" s="5">
        <v>57</v>
      </c>
      <c r="B62" s="145"/>
      <c r="C62" s="145"/>
      <c r="D62" s="106"/>
      <c r="E62" s="145"/>
      <c r="F62" s="243"/>
      <c r="G62" s="243"/>
      <c r="H62" s="107"/>
      <c r="I62" s="107"/>
      <c r="J62" s="107"/>
      <c r="K62" s="109"/>
      <c r="L62" s="109"/>
      <c r="AB62" s="363" t="str">
        <f ca="1">IF(ISBLANK(INDIRECT("B62"))," ",(INDIRECT("B62")))</f>
        <v xml:space="preserve"> </v>
      </c>
      <c r="AC62" s="363" t="str">
        <f ca="1">IF(ISBLANK(INDIRECT("C62"))," ",(INDIRECT("C62")))</f>
        <v xml:space="preserve"> </v>
      </c>
      <c r="AD62" s="363" t="str">
        <f ca="1">IF(ISBLANK(INDIRECT("D62"))," ",(INDIRECT("D62")))</f>
        <v xml:space="preserve"> </v>
      </c>
      <c r="AE62" s="363" t="str">
        <f ca="1">IF(ISBLANK(INDIRECT("E62"))," ",(INDIRECT("E62")))</f>
        <v xml:space="preserve"> </v>
      </c>
      <c r="AF62" s="363" t="str">
        <f ca="1">IF(ISBLANK(INDIRECT("F62"))," ",(INDIRECT("F62")))</f>
        <v xml:space="preserve"> </v>
      </c>
      <c r="AG62" s="363" t="str">
        <f ca="1">IF(ISBLANK(INDIRECT("G62"))," ",(INDIRECT("G62")))</f>
        <v xml:space="preserve"> </v>
      </c>
      <c r="AH62" s="363" t="str">
        <f ca="1">IF(ISBLANK(INDIRECT("H62"))," ",(INDIRECT("H62")))</f>
        <v xml:space="preserve"> </v>
      </c>
      <c r="AI62" s="363" t="str">
        <f ca="1">IF(ISBLANK(INDIRECT("I62"))," ",(INDIRECT("I62")))</f>
        <v xml:space="preserve"> </v>
      </c>
      <c r="AJ62" s="363" t="str">
        <f ca="1">IF(ISBLANK(INDIRECT("J62"))," ",(INDIRECT("J62")))</f>
        <v xml:space="preserve"> </v>
      </c>
      <c r="AK62" s="363" t="str">
        <f ca="1">IF(ISBLANK(INDIRECT("K62"))," ",(INDIRECT("K62")))</f>
        <v xml:space="preserve"> </v>
      </c>
      <c r="AL62" s="363" t="str">
        <f ca="1">IF(ISBLANK(INDIRECT("L62"))," ",(INDIRECT("L62")))</f>
        <v xml:space="preserve"> </v>
      </c>
    </row>
    <row r="63" spans="1:38" x14ac:dyDescent="0.35">
      <c r="A63" s="5">
        <v>58</v>
      </c>
      <c r="B63" s="145"/>
      <c r="C63" s="145"/>
      <c r="D63" s="106"/>
      <c r="E63" s="145"/>
      <c r="F63" s="243"/>
      <c r="G63" s="243"/>
      <c r="H63" s="107"/>
      <c r="I63" s="107"/>
      <c r="J63" s="107"/>
      <c r="K63" s="109"/>
      <c r="L63" s="109"/>
      <c r="AB63" s="363" t="str">
        <f ca="1">IF(ISBLANK(INDIRECT("B63"))," ",(INDIRECT("B63")))</f>
        <v xml:space="preserve"> </v>
      </c>
      <c r="AC63" s="363" t="str">
        <f ca="1">IF(ISBLANK(INDIRECT("C63"))," ",(INDIRECT("C63")))</f>
        <v xml:space="preserve"> </v>
      </c>
      <c r="AD63" s="363" t="str">
        <f ca="1">IF(ISBLANK(INDIRECT("D63"))," ",(INDIRECT("D63")))</f>
        <v xml:space="preserve"> </v>
      </c>
      <c r="AE63" s="363" t="str">
        <f ca="1">IF(ISBLANK(INDIRECT("E63"))," ",(INDIRECT("E63")))</f>
        <v xml:space="preserve"> </v>
      </c>
      <c r="AF63" s="363" t="str">
        <f ca="1">IF(ISBLANK(INDIRECT("F63"))," ",(INDIRECT("F63")))</f>
        <v xml:space="preserve"> </v>
      </c>
      <c r="AG63" s="363" t="str">
        <f ca="1">IF(ISBLANK(INDIRECT("G63"))," ",(INDIRECT("G63")))</f>
        <v xml:space="preserve"> </v>
      </c>
      <c r="AH63" s="363" t="str">
        <f ca="1">IF(ISBLANK(INDIRECT("H63"))," ",(INDIRECT("H63")))</f>
        <v xml:space="preserve"> </v>
      </c>
      <c r="AI63" s="363" t="str">
        <f ca="1">IF(ISBLANK(INDIRECT("I63"))," ",(INDIRECT("I63")))</f>
        <v xml:space="preserve"> </v>
      </c>
      <c r="AJ63" s="363" t="str">
        <f ca="1">IF(ISBLANK(INDIRECT("J63"))," ",(INDIRECT("J63")))</f>
        <v xml:space="preserve"> </v>
      </c>
      <c r="AK63" s="363" t="str">
        <f ca="1">IF(ISBLANK(INDIRECT("K63"))," ",(INDIRECT("K63")))</f>
        <v xml:space="preserve"> </v>
      </c>
      <c r="AL63" s="363" t="str">
        <f ca="1">IF(ISBLANK(INDIRECT("L63"))," ",(INDIRECT("L63")))</f>
        <v xml:space="preserve"> </v>
      </c>
    </row>
    <row r="64" spans="1:38" x14ac:dyDescent="0.35">
      <c r="A64" s="5">
        <v>59</v>
      </c>
      <c r="B64" s="145"/>
      <c r="C64" s="145"/>
      <c r="D64" s="106"/>
      <c r="E64" s="145"/>
      <c r="F64" s="243"/>
      <c r="G64" s="243"/>
      <c r="H64" s="107"/>
      <c r="I64" s="107"/>
      <c r="J64" s="107"/>
      <c r="K64" s="109"/>
      <c r="L64" s="109"/>
      <c r="AB64" s="363" t="str">
        <f ca="1">IF(ISBLANK(INDIRECT("B64"))," ",(INDIRECT("B64")))</f>
        <v xml:space="preserve"> </v>
      </c>
      <c r="AC64" s="363" t="str">
        <f ca="1">IF(ISBLANK(INDIRECT("C64"))," ",(INDIRECT("C64")))</f>
        <v xml:space="preserve"> </v>
      </c>
      <c r="AD64" s="363" t="str">
        <f ca="1">IF(ISBLANK(INDIRECT("D64"))," ",(INDIRECT("D64")))</f>
        <v xml:space="preserve"> </v>
      </c>
      <c r="AE64" s="363" t="str">
        <f ca="1">IF(ISBLANK(INDIRECT("E64"))," ",(INDIRECT("E64")))</f>
        <v xml:space="preserve"> </v>
      </c>
      <c r="AF64" s="363" t="str">
        <f ca="1">IF(ISBLANK(INDIRECT("F64"))," ",(INDIRECT("F64")))</f>
        <v xml:space="preserve"> </v>
      </c>
      <c r="AG64" s="363" t="str">
        <f ca="1">IF(ISBLANK(INDIRECT("G64"))," ",(INDIRECT("G64")))</f>
        <v xml:space="preserve"> </v>
      </c>
      <c r="AH64" s="363" t="str">
        <f ca="1">IF(ISBLANK(INDIRECT("H64"))," ",(INDIRECT("H64")))</f>
        <v xml:space="preserve"> </v>
      </c>
      <c r="AI64" s="363" t="str">
        <f ca="1">IF(ISBLANK(INDIRECT("I64"))," ",(INDIRECT("I64")))</f>
        <v xml:space="preserve"> </v>
      </c>
      <c r="AJ64" s="363" t="str">
        <f ca="1">IF(ISBLANK(INDIRECT("J64"))," ",(INDIRECT("J64")))</f>
        <v xml:space="preserve"> </v>
      </c>
      <c r="AK64" s="363" t="str">
        <f ca="1">IF(ISBLANK(INDIRECT("K64"))," ",(INDIRECT("K64")))</f>
        <v xml:space="preserve"> </v>
      </c>
      <c r="AL64" s="363" t="str">
        <f ca="1">IF(ISBLANK(INDIRECT("L64"))," ",(INDIRECT("L64")))</f>
        <v xml:space="preserve"> </v>
      </c>
    </row>
    <row r="65" spans="1:38" x14ac:dyDescent="0.35">
      <c r="A65" s="5">
        <v>60</v>
      </c>
      <c r="B65" s="145"/>
      <c r="C65" s="145"/>
      <c r="D65" s="106"/>
      <c r="E65" s="145"/>
      <c r="F65" s="243"/>
      <c r="G65" s="243"/>
      <c r="H65" s="107"/>
      <c r="I65" s="107"/>
      <c r="J65" s="107"/>
      <c r="K65" s="109"/>
      <c r="L65" s="109"/>
      <c r="AB65" s="363" t="str">
        <f ca="1">IF(ISBLANK(INDIRECT("B65"))," ",(INDIRECT("B65")))</f>
        <v xml:space="preserve"> </v>
      </c>
      <c r="AC65" s="363" t="str">
        <f ca="1">IF(ISBLANK(INDIRECT("C65"))," ",(INDIRECT("C65")))</f>
        <v xml:space="preserve"> </v>
      </c>
      <c r="AD65" s="363" t="str">
        <f ca="1">IF(ISBLANK(INDIRECT("D65"))," ",(INDIRECT("D65")))</f>
        <v xml:space="preserve"> </v>
      </c>
      <c r="AE65" s="363" t="str">
        <f ca="1">IF(ISBLANK(INDIRECT("E65"))," ",(INDIRECT("E65")))</f>
        <v xml:space="preserve"> </v>
      </c>
      <c r="AF65" s="363" t="str">
        <f ca="1">IF(ISBLANK(INDIRECT("F65"))," ",(INDIRECT("F65")))</f>
        <v xml:space="preserve"> </v>
      </c>
      <c r="AG65" s="363" t="str">
        <f ca="1">IF(ISBLANK(INDIRECT("G65"))," ",(INDIRECT("G65")))</f>
        <v xml:space="preserve"> </v>
      </c>
      <c r="AH65" s="363" t="str">
        <f ca="1">IF(ISBLANK(INDIRECT("H65"))," ",(INDIRECT("H65")))</f>
        <v xml:space="preserve"> </v>
      </c>
      <c r="AI65" s="363" t="str">
        <f ca="1">IF(ISBLANK(INDIRECT("I65"))," ",(INDIRECT("I65")))</f>
        <v xml:space="preserve"> </v>
      </c>
      <c r="AJ65" s="363" t="str">
        <f ca="1">IF(ISBLANK(INDIRECT("J65"))," ",(INDIRECT("J65")))</f>
        <v xml:space="preserve"> </v>
      </c>
      <c r="AK65" s="363" t="str">
        <f ca="1">IF(ISBLANK(INDIRECT("K65"))," ",(INDIRECT("K65")))</f>
        <v xml:space="preserve"> </v>
      </c>
      <c r="AL65" s="363" t="str">
        <f ca="1">IF(ISBLANK(INDIRECT("L65"))," ",(INDIRECT("L65")))</f>
        <v xml:space="preserve"> </v>
      </c>
    </row>
    <row r="66" spans="1:38" x14ac:dyDescent="0.35">
      <c r="A66" s="5">
        <v>61</v>
      </c>
      <c r="B66" s="145"/>
      <c r="C66" s="145"/>
      <c r="D66" s="106"/>
      <c r="E66" s="145"/>
      <c r="F66" s="243"/>
      <c r="G66" s="243"/>
      <c r="H66" s="107"/>
      <c r="I66" s="107"/>
      <c r="J66" s="107"/>
      <c r="K66" s="109"/>
      <c r="L66" s="109"/>
      <c r="AB66" s="363" t="str">
        <f ca="1">IF(ISBLANK(INDIRECT("B66"))," ",(INDIRECT("B66")))</f>
        <v xml:space="preserve"> </v>
      </c>
      <c r="AC66" s="363" t="str">
        <f ca="1">IF(ISBLANK(INDIRECT("C66"))," ",(INDIRECT("C66")))</f>
        <v xml:space="preserve"> </v>
      </c>
      <c r="AD66" s="363" t="str">
        <f ca="1">IF(ISBLANK(INDIRECT("D66"))," ",(INDIRECT("D66")))</f>
        <v xml:space="preserve"> </v>
      </c>
      <c r="AE66" s="363" t="str">
        <f ca="1">IF(ISBLANK(INDIRECT("E66"))," ",(INDIRECT("E66")))</f>
        <v xml:space="preserve"> </v>
      </c>
      <c r="AF66" s="363" t="str">
        <f ca="1">IF(ISBLANK(INDIRECT("F66"))," ",(INDIRECT("F66")))</f>
        <v xml:space="preserve"> </v>
      </c>
      <c r="AG66" s="363" t="str">
        <f ca="1">IF(ISBLANK(INDIRECT("G66"))," ",(INDIRECT("G66")))</f>
        <v xml:space="preserve"> </v>
      </c>
      <c r="AH66" s="363" t="str">
        <f ca="1">IF(ISBLANK(INDIRECT("H66"))," ",(INDIRECT("H66")))</f>
        <v xml:space="preserve"> </v>
      </c>
      <c r="AI66" s="363" t="str">
        <f ca="1">IF(ISBLANK(INDIRECT("I66"))," ",(INDIRECT("I66")))</f>
        <v xml:space="preserve"> </v>
      </c>
      <c r="AJ66" s="363" t="str">
        <f ca="1">IF(ISBLANK(INDIRECT("J66"))," ",(INDIRECT("J66")))</f>
        <v xml:space="preserve"> </v>
      </c>
      <c r="AK66" s="363" t="str">
        <f ca="1">IF(ISBLANK(INDIRECT("K66"))," ",(INDIRECT("K66")))</f>
        <v xml:space="preserve"> </v>
      </c>
      <c r="AL66" s="363" t="str">
        <f ca="1">IF(ISBLANK(INDIRECT("L66"))," ",(INDIRECT("L66")))</f>
        <v xml:space="preserve"> </v>
      </c>
    </row>
    <row r="67" spans="1:38" x14ac:dyDescent="0.35">
      <c r="A67" s="5">
        <v>62</v>
      </c>
      <c r="B67" s="145"/>
      <c r="C67" s="145"/>
      <c r="D67" s="106"/>
      <c r="E67" s="145"/>
      <c r="F67" s="243"/>
      <c r="G67" s="243"/>
      <c r="H67" s="107"/>
      <c r="I67" s="107"/>
      <c r="J67" s="107"/>
      <c r="K67" s="109"/>
      <c r="L67" s="109"/>
      <c r="AB67" s="363" t="str">
        <f ca="1">IF(ISBLANK(INDIRECT("B67"))," ",(INDIRECT("B67")))</f>
        <v xml:space="preserve"> </v>
      </c>
      <c r="AC67" s="363" t="str">
        <f ca="1">IF(ISBLANK(INDIRECT("C67"))," ",(INDIRECT("C67")))</f>
        <v xml:space="preserve"> </v>
      </c>
      <c r="AD67" s="363" t="str">
        <f ca="1">IF(ISBLANK(INDIRECT("D67"))," ",(INDIRECT("D67")))</f>
        <v xml:space="preserve"> </v>
      </c>
      <c r="AE67" s="363" t="str">
        <f ca="1">IF(ISBLANK(INDIRECT("E67"))," ",(INDIRECT("E67")))</f>
        <v xml:space="preserve"> </v>
      </c>
      <c r="AF67" s="363" t="str">
        <f ca="1">IF(ISBLANK(INDIRECT("F67"))," ",(INDIRECT("F67")))</f>
        <v xml:space="preserve"> </v>
      </c>
      <c r="AG67" s="363" t="str">
        <f ca="1">IF(ISBLANK(INDIRECT("G67"))," ",(INDIRECT("G67")))</f>
        <v xml:space="preserve"> </v>
      </c>
      <c r="AH67" s="363" t="str">
        <f ca="1">IF(ISBLANK(INDIRECT("H67"))," ",(INDIRECT("H67")))</f>
        <v xml:space="preserve"> </v>
      </c>
      <c r="AI67" s="363" t="str">
        <f ca="1">IF(ISBLANK(INDIRECT("I67"))," ",(INDIRECT("I67")))</f>
        <v xml:space="preserve"> </v>
      </c>
      <c r="AJ67" s="363" t="str">
        <f ca="1">IF(ISBLANK(INDIRECT("J67"))," ",(INDIRECT("J67")))</f>
        <v xml:space="preserve"> </v>
      </c>
      <c r="AK67" s="363" t="str">
        <f ca="1">IF(ISBLANK(INDIRECT("K67"))," ",(INDIRECT("K67")))</f>
        <v xml:space="preserve"> </v>
      </c>
      <c r="AL67" s="363" t="str">
        <f ca="1">IF(ISBLANK(INDIRECT("L67"))," ",(INDIRECT("L67")))</f>
        <v xml:space="preserve"> </v>
      </c>
    </row>
    <row r="68" spans="1:38" x14ac:dyDescent="0.35">
      <c r="A68" s="5">
        <v>63</v>
      </c>
      <c r="B68" s="145"/>
      <c r="C68" s="145"/>
      <c r="D68" s="106"/>
      <c r="E68" s="145"/>
      <c r="F68" s="243"/>
      <c r="G68" s="243"/>
      <c r="H68" s="107"/>
      <c r="I68" s="107"/>
      <c r="J68" s="107"/>
      <c r="K68" s="109"/>
      <c r="L68" s="109"/>
      <c r="AB68" s="363" t="str">
        <f ca="1">IF(ISBLANK(INDIRECT("B68"))," ",(INDIRECT("B68")))</f>
        <v xml:space="preserve"> </v>
      </c>
      <c r="AC68" s="363" t="str">
        <f ca="1">IF(ISBLANK(INDIRECT("C68"))," ",(INDIRECT("C68")))</f>
        <v xml:space="preserve"> </v>
      </c>
      <c r="AD68" s="363" t="str">
        <f ca="1">IF(ISBLANK(INDIRECT("D68"))," ",(INDIRECT("D68")))</f>
        <v xml:space="preserve"> </v>
      </c>
      <c r="AE68" s="363" t="str">
        <f ca="1">IF(ISBLANK(INDIRECT("E68"))," ",(INDIRECT("E68")))</f>
        <v xml:space="preserve"> </v>
      </c>
      <c r="AF68" s="363" t="str">
        <f ca="1">IF(ISBLANK(INDIRECT("F68"))," ",(INDIRECT("F68")))</f>
        <v xml:space="preserve"> </v>
      </c>
      <c r="AG68" s="363" t="str">
        <f ca="1">IF(ISBLANK(INDIRECT("G68"))," ",(INDIRECT("G68")))</f>
        <v xml:space="preserve"> </v>
      </c>
      <c r="AH68" s="363" t="str">
        <f ca="1">IF(ISBLANK(INDIRECT("H68"))," ",(INDIRECT("H68")))</f>
        <v xml:space="preserve"> </v>
      </c>
      <c r="AI68" s="363" t="str">
        <f ca="1">IF(ISBLANK(INDIRECT("I68"))," ",(INDIRECT("I68")))</f>
        <v xml:space="preserve"> </v>
      </c>
      <c r="AJ68" s="363" t="str">
        <f ca="1">IF(ISBLANK(INDIRECT("J68"))," ",(INDIRECT("J68")))</f>
        <v xml:space="preserve"> </v>
      </c>
      <c r="AK68" s="363" t="str">
        <f ca="1">IF(ISBLANK(INDIRECT("K68"))," ",(INDIRECT("K68")))</f>
        <v xml:space="preserve"> </v>
      </c>
      <c r="AL68" s="363" t="str">
        <f ca="1">IF(ISBLANK(INDIRECT("L68"))," ",(INDIRECT("L68")))</f>
        <v xml:space="preserve"> </v>
      </c>
    </row>
    <row r="69" spans="1:38" x14ac:dyDescent="0.35">
      <c r="A69" s="5">
        <v>64</v>
      </c>
      <c r="B69" s="145"/>
      <c r="C69" s="145"/>
      <c r="D69" s="106"/>
      <c r="E69" s="145"/>
      <c r="F69" s="243"/>
      <c r="G69" s="243"/>
      <c r="H69" s="107"/>
      <c r="I69" s="107"/>
      <c r="J69" s="107"/>
      <c r="K69" s="109"/>
      <c r="L69" s="109"/>
      <c r="AB69" s="363" t="str">
        <f ca="1">IF(ISBLANK(INDIRECT("B69"))," ",(INDIRECT("B69")))</f>
        <v xml:space="preserve"> </v>
      </c>
      <c r="AC69" s="363" t="str">
        <f ca="1">IF(ISBLANK(INDIRECT("C69"))," ",(INDIRECT("C69")))</f>
        <v xml:space="preserve"> </v>
      </c>
      <c r="AD69" s="363" t="str">
        <f ca="1">IF(ISBLANK(INDIRECT("D69"))," ",(INDIRECT("D69")))</f>
        <v xml:space="preserve"> </v>
      </c>
      <c r="AE69" s="363" t="str">
        <f ca="1">IF(ISBLANK(INDIRECT("E69"))," ",(INDIRECT("E69")))</f>
        <v xml:space="preserve"> </v>
      </c>
      <c r="AF69" s="363" t="str">
        <f ca="1">IF(ISBLANK(INDIRECT("F69"))," ",(INDIRECT("F69")))</f>
        <v xml:space="preserve"> </v>
      </c>
      <c r="AG69" s="363" t="str">
        <f ca="1">IF(ISBLANK(INDIRECT("G69"))," ",(INDIRECT("G69")))</f>
        <v xml:space="preserve"> </v>
      </c>
      <c r="AH69" s="363" t="str">
        <f ca="1">IF(ISBLANK(INDIRECT("H69"))," ",(INDIRECT("H69")))</f>
        <v xml:space="preserve"> </v>
      </c>
      <c r="AI69" s="363" t="str">
        <f ca="1">IF(ISBLANK(INDIRECT("I69"))," ",(INDIRECT("I69")))</f>
        <v xml:space="preserve"> </v>
      </c>
      <c r="AJ69" s="363" t="str">
        <f ca="1">IF(ISBLANK(INDIRECT("J69"))," ",(INDIRECT("J69")))</f>
        <v xml:space="preserve"> </v>
      </c>
      <c r="AK69" s="363" t="str">
        <f ca="1">IF(ISBLANK(INDIRECT("K69"))," ",(INDIRECT("K69")))</f>
        <v xml:space="preserve"> </v>
      </c>
      <c r="AL69" s="363" t="str">
        <f ca="1">IF(ISBLANK(INDIRECT("L69"))," ",(INDIRECT("L69")))</f>
        <v xml:space="preserve"> </v>
      </c>
    </row>
    <row r="70" spans="1:38" x14ac:dyDescent="0.35">
      <c r="A70" s="5">
        <v>65</v>
      </c>
      <c r="B70" s="145"/>
      <c r="C70" s="145"/>
      <c r="D70" s="106"/>
      <c r="E70" s="145"/>
      <c r="F70" s="243"/>
      <c r="G70" s="243"/>
      <c r="H70" s="107"/>
      <c r="I70" s="107"/>
      <c r="J70" s="107"/>
      <c r="K70" s="109"/>
      <c r="L70" s="109"/>
      <c r="AB70" s="363" t="str">
        <f ca="1">IF(ISBLANK(INDIRECT("B70"))," ",(INDIRECT("B70")))</f>
        <v xml:space="preserve"> </v>
      </c>
      <c r="AC70" s="363" t="str">
        <f ca="1">IF(ISBLANK(INDIRECT("C70"))," ",(INDIRECT("C70")))</f>
        <v xml:space="preserve"> </v>
      </c>
      <c r="AD70" s="363" t="str">
        <f ca="1">IF(ISBLANK(INDIRECT("D70"))," ",(INDIRECT("D70")))</f>
        <v xml:space="preserve"> </v>
      </c>
      <c r="AE70" s="363" t="str">
        <f ca="1">IF(ISBLANK(INDIRECT("E70"))," ",(INDIRECT("E70")))</f>
        <v xml:space="preserve"> </v>
      </c>
      <c r="AF70" s="363" t="str">
        <f ca="1">IF(ISBLANK(INDIRECT("F70"))," ",(INDIRECT("F70")))</f>
        <v xml:space="preserve"> </v>
      </c>
      <c r="AG70" s="363" t="str">
        <f ca="1">IF(ISBLANK(INDIRECT("G70"))," ",(INDIRECT("G70")))</f>
        <v xml:space="preserve"> </v>
      </c>
      <c r="AH70" s="363" t="str">
        <f ca="1">IF(ISBLANK(INDIRECT("H70"))," ",(INDIRECT("H70")))</f>
        <v xml:space="preserve"> </v>
      </c>
      <c r="AI70" s="363" t="str">
        <f ca="1">IF(ISBLANK(INDIRECT("I70"))," ",(INDIRECT("I70")))</f>
        <v xml:space="preserve"> </v>
      </c>
      <c r="AJ70" s="363" t="str">
        <f ca="1">IF(ISBLANK(INDIRECT("J70"))," ",(INDIRECT("J70")))</f>
        <v xml:space="preserve"> </v>
      </c>
      <c r="AK70" s="363" t="str">
        <f ca="1">IF(ISBLANK(INDIRECT("K70"))," ",(INDIRECT("K70")))</f>
        <v xml:space="preserve"> </v>
      </c>
      <c r="AL70" s="363" t="str">
        <f ca="1">IF(ISBLANK(INDIRECT("L70"))," ",(INDIRECT("L70")))</f>
        <v xml:space="preserve"> </v>
      </c>
    </row>
    <row r="71" spans="1:38" x14ac:dyDescent="0.35">
      <c r="A71" s="5">
        <v>66</v>
      </c>
      <c r="B71" s="145"/>
      <c r="C71" s="145"/>
      <c r="D71" s="106"/>
      <c r="E71" s="145"/>
      <c r="F71" s="243"/>
      <c r="G71" s="243"/>
      <c r="H71" s="107"/>
      <c r="I71" s="107"/>
      <c r="J71" s="107"/>
      <c r="K71" s="109"/>
      <c r="L71" s="109"/>
      <c r="AB71" s="363" t="str">
        <f ca="1">IF(ISBLANK(INDIRECT("B71"))," ",(INDIRECT("B71")))</f>
        <v xml:space="preserve"> </v>
      </c>
      <c r="AC71" s="363" t="str">
        <f ca="1">IF(ISBLANK(INDIRECT("C71"))," ",(INDIRECT("C71")))</f>
        <v xml:space="preserve"> </v>
      </c>
      <c r="AD71" s="363" t="str">
        <f ca="1">IF(ISBLANK(INDIRECT("D71"))," ",(INDIRECT("D71")))</f>
        <v xml:space="preserve"> </v>
      </c>
      <c r="AE71" s="363" t="str">
        <f ca="1">IF(ISBLANK(INDIRECT("E71"))," ",(INDIRECT("E71")))</f>
        <v xml:space="preserve"> </v>
      </c>
      <c r="AF71" s="363" t="str">
        <f ca="1">IF(ISBLANK(INDIRECT("F71"))," ",(INDIRECT("F71")))</f>
        <v xml:space="preserve"> </v>
      </c>
      <c r="AG71" s="363" t="str">
        <f ca="1">IF(ISBLANK(INDIRECT("G71"))," ",(INDIRECT("G71")))</f>
        <v xml:space="preserve"> </v>
      </c>
      <c r="AH71" s="363" t="str">
        <f ca="1">IF(ISBLANK(INDIRECT("H71"))," ",(INDIRECT("H71")))</f>
        <v xml:space="preserve"> </v>
      </c>
      <c r="AI71" s="363" t="str">
        <f ca="1">IF(ISBLANK(INDIRECT("I71"))," ",(INDIRECT("I71")))</f>
        <v xml:space="preserve"> </v>
      </c>
      <c r="AJ71" s="363" t="str">
        <f ca="1">IF(ISBLANK(INDIRECT("J71"))," ",(INDIRECT("J71")))</f>
        <v xml:space="preserve"> </v>
      </c>
      <c r="AK71" s="363" t="str">
        <f ca="1">IF(ISBLANK(INDIRECT("K71"))," ",(INDIRECT("K71")))</f>
        <v xml:space="preserve"> </v>
      </c>
      <c r="AL71" s="363" t="str">
        <f ca="1">IF(ISBLANK(INDIRECT("L71"))," ",(INDIRECT("L71")))</f>
        <v xml:space="preserve"> </v>
      </c>
    </row>
    <row r="72" spans="1:38" x14ac:dyDescent="0.35">
      <c r="A72" s="5">
        <v>67</v>
      </c>
      <c r="B72" s="145"/>
      <c r="C72" s="145"/>
      <c r="D72" s="106"/>
      <c r="E72" s="145"/>
      <c r="F72" s="243"/>
      <c r="G72" s="243"/>
      <c r="H72" s="107"/>
      <c r="I72" s="107"/>
      <c r="J72" s="107"/>
      <c r="K72" s="109"/>
      <c r="L72" s="109"/>
      <c r="AB72" s="363" t="str">
        <f ca="1">IF(ISBLANK(INDIRECT("B72"))," ",(INDIRECT("B72")))</f>
        <v xml:space="preserve"> </v>
      </c>
      <c r="AC72" s="363" t="str">
        <f ca="1">IF(ISBLANK(INDIRECT("C72"))," ",(INDIRECT("C72")))</f>
        <v xml:space="preserve"> </v>
      </c>
      <c r="AD72" s="363" t="str">
        <f ca="1">IF(ISBLANK(INDIRECT("D72"))," ",(INDIRECT("D72")))</f>
        <v xml:space="preserve"> </v>
      </c>
      <c r="AE72" s="363" t="str">
        <f ca="1">IF(ISBLANK(INDIRECT("E72"))," ",(INDIRECT("E72")))</f>
        <v xml:space="preserve"> </v>
      </c>
      <c r="AF72" s="363" t="str">
        <f ca="1">IF(ISBLANK(INDIRECT("F72"))," ",(INDIRECT("F72")))</f>
        <v xml:space="preserve"> </v>
      </c>
      <c r="AG72" s="363" t="str">
        <f ca="1">IF(ISBLANK(INDIRECT("G72"))," ",(INDIRECT("G72")))</f>
        <v xml:space="preserve"> </v>
      </c>
      <c r="AH72" s="363" t="str">
        <f ca="1">IF(ISBLANK(INDIRECT("H72"))," ",(INDIRECT("H72")))</f>
        <v xml:space="preserve"> </v>
      </c>
      <c r="AI72" s="363" t="str">
        <f ca="1">IF(ISBLANK(INDIRECT("I72"))," ",(INDIRECT("I72")))</f>
        <v xml:space="preserve"> </v>
      </c>
      <c r="AJ72" s="363" t="str">
        <f ca="1">IF(ISBLANK(INDIRECT("J72"))," ",(INDIRECT("J72")))</f>
        <v xml:space="preserve"> </v>
      </c>
      <c r="AK72" s="363" t="str">
        <f ca="1">IF(ISBLANK(INDIRECT("K72"))," ",(INDIRECT("K72")))</f>
        <v xml:space="preserve"> </v>
      </c>
      <c r="AL72" s="363" t="str">
        <f ca="1">IF(ISBLANK(INDIRECT("L72"))," ",(INDIRECT("L72")))</f>
        <v xml:space="preserve"> </v>
      </c>
    </row>
    <row r="73" spans="1:38" x14ac:dyDescent="0.35">
      <c r="A73" s="5">
        <v>68</v>
      </c>
      <c r="B73" s="145"/>
      <c r="C73" s="145"/>
      <c r="D73" s="106"/>
      <c r="E73" s="145"/>
      <c r="F73" s="243"/>
      <c r="G73" s="243"/>
      <c r="H73" s="107"/>
      <c r="I73" s="107"/>
      <c r="J73" s="107"/>
      <c r="K73" s="109"/>
      <c r="L73" s="109"/>
      <c r="AB73" s="363" t="str">
        <f ca="1">IF(ISBLANK(INDIRECT("B73"))," ",(INDIRECT("B73")))</f>
        <v xml:space="preserve"> </v>
      </c>
      <c r="AC73" s="363" t="str">
        <f ca="1">IF(ISBLANK(INDIRECT("C73"))," ",(INDIRECT("C73")))</f>
        <v xml:space="preserve"> </v>
      </c>
      <c r="AD73" s="363" t="str">
        <f ca="1">IF(ISBLANK(INDIRECT("D73"))," ",(INDIRECT("D73")))</f>
        <v xml:space="preserve"> </v>
      </c>
      <c r="AE73" s="363" t="str">
        <f ca="1">IF(ISBLANK(INDIRECT("E73"))," ",(INDIRECT("E73")))</f>
        <v xml:space="preserve"> </v>
      </c>
      <c r="AF73" s="363" t="str">
        <f ca="1">IF(ISBLANK(INDIRECT("F73"))," ",(INDIRECT("F73")))</f>
        <v xml:space="preserve"> </v>
      </c>
      <c r="AG73" s="363" t="str">
        <f ca="1">IF(ISBLANK(INDIRECT("G73"))," ",(INDIRECT("G73")))</f>
        <v xml:space="preserve"> </v>
      </c>
      <c r="AH73" s="363" t="str">
        <f ca="1">IF(ISBLANK(INDIRECT("H73"))," ",(INDIRECT("H73")))</f>
        <v xml:space="preserve"> </v>
      </c>
      <c r="AI73" s="363" t="str">
        <f ca="1">IF(ISBLANK(INDIRECT("I73"))," ",(INDIRECT("I73")))</f>
        <v xml:space="preserve"> </v>
      </c>
      <c r="AJ73" s="363" t="str">
        <f ca="1">IF(ISBLANK(INDIRECT("J73"))," ",(INDIRECT("J73")))</f>
        <v xml:space="preserve"> </v>
      </c>
      <c r="AK73" s="363" t="str">
        <f ca="1">IF(ISBLANK(INDIRECT("K73"))," ",(INDIRECT("K73")))</f>
        <v xml:space="preserve"> </v>
      </c>
      <c r="AL73" s="363" t="str">
        <f ca="1">IF(ISBLANK(INDIRECT("L73"))," ",(INDIRECT("L73")))</f>
        <v xml:space="preserve"> </v>
      </c>
    </row>
    <row r="74" spans="1:38" x14ac:dyDescent="0.35">
      <c r="A74" s="5">
        <v>69</v>
      </c>
      <c r="B74" s="145"/>
      <c r="C74" s="145"/>
      <c r="D74" s="106"/>
      <c r="E74" s="145"/>
      <c r="F74" s="243"/>
      <c r="G74" s="243"/>
      <c r="H74" s="107"/>
      <c r="I74" s="107"/>
      <c r="J74" s="107"/>
      <c r="K74" s="109"/>
      <c r="L74" s="109"/>
      <c r="AB74" s="363" t="str">
        <f ca="1">IF(ISBLANK(INDIRECT("B74"))," ",(INDIRECT("B74")))</f>
        <v xml:space="preserve"> </v>
      </c>
      <c r="AC74" s="363" t="str">
        <f ca="1">IF(ISBLANK(INDIRECT("C74"))," ",(INDIRECT("C74")))</f>
        <v xml:space="preserve"> </v>
      </c>
      <c r="AD74" s="363" t="str">
        <f ca="1">IF(ISBLANK(INDIRECT("D74"))," ",(INDIRECT("D74")))</f>
        <v xml:space="preserve"> </v>
      </c>
      <c r="AE74" s="363" t="str">
        <f ca="1">IF(ISBLANK(INDIRECT("E74"))," ",(INDIRECT("E74")))</f>
        <v xml:space="preserve"> </v>
      </c>
      <c r="AF74" s="363" t="str">
        <f ca="1">IF(ISBLANK(INDIRECT("F74"))," ",(INDIRECT("F74")))</f>
        <v xml:space="preserve"> </v>
      </c>
      <c r="AG74" s="363" t="str">
        <f ca="1">IF(ISBLANK(INDIRECT("G74"))," ",(INDIRECT("G74")))</f>
        <v xml:space="preserve"> </v>
      </c>
      <c r="AH74" s="363" t="str">
        <f ca="1">IF(ISBLANK(INDIRECT("H74"))," ",(INDIRECT("H74")))</f>
        <v xml:space="preserve"> </v>
      </c>
      <c r="AI74" s="363" t="str">
        <f ca="1">IF(ISBLANK(INDIRECT("I74"))," ",(INDIRECT("I74")))</f>
        <v xml:space="preserve"> </v>
      </c>
      <c r="AJ74" s="363" t="str">
        <f ca="1">IF(ISBLANK(INDIRECT("J74"))," ",(INDIRECT("J74")))</f>
        <v xml:space="preserve"> </v>
      </c>
      <c r="AK74" s="363" t="str">
        <f ca="1">IF(ISBLANK(INDIRECT("K74"))," ",(INDIRECT("K74")))</f>
        <v xml:space="preserve"> </v>
      </c>
      <c r="AL74" s="363" t="str">
        <f ca="1">IF(ISBLANK(INDIRECT("L74"))," ",(INDIRECT("L74")))</f>
        <v xml:space="preserve"> </v>
      </c>
    </row>
    <row r="75" spans="1:38" x14ac:dyDescent="0.35">
      <c r="A75" s="5">
        <v>70</v>
      </c>
      <c r="B75" s="145"/>
      <c r="C75" s="145"/>
      <c r="D75" s="106"/>
      <c r="E75" s="145"/>
      <c r="F75" s="243"/>
      <c r="G75" s="243"/>
      <c r="H75" s="107"/>
      <c r="I75" s="107"/>
      <c r="J75" s="107"/>
      <c r="K75" s="109"/>
      <c r="L75" s="109"/>
      <c r="AB75" s="363" t="str">
        <f ca="1">IF(ISBLANK(INDIRECT("B75"))," ",(INDIRECT("B75")))</f>
        <v xml:space="preserve"> </v>
      </c>
      <c r="AC75" s="363" t="str">
        <f ca="1">IF(ISBLANK(INDIRECT("C75"))," ",(INDIRECT("C75")))</f>
        <v xml:space="preserve"> </v>
      </c>
      <c r="AD75" s="363" t="str">
        <f ca="1">IF(ISBLANK(INDIRECT("D75"))," ",(INDIRECT("D75")))</f>
        <v xml:space="preserve"> </v>
      </c>
      <c r="AE75" s="363" t="str">
        <f ca="1">IF(ISBLANK(INDIRECT("E75"))," ",(INDIRECT("E75")))</f>
        <v xml:space="preserve"> </v>
      </c>
      <c r="AF75" s="363" t="str">
        <f ca="1">IF(ISBLANK(INDIRECT("F75"))," ",(INDIRECT("F75")))</f>
        <v xml:space="preserve"> </v>
      </c>
      <c r="AG75" s="363" t="str">
        <f ca="1">IF(ISBLANK(INDIRECT("G75"))," ",(INDIRECT("G75")))</f>
        <v xml:space="preserve"> </v>
      </c>
      <c r="AH75" s="363" t="str">
        <f ca="1">IF(ISBLANK(INDIRECT("H75"))," ",(INDIRECT("H75")))</f>
        <v xml:space="preserve"> </v>
      </c>
      <c r="AI75" s="363" t="str">
        <f ca="1">IF(ISBLANK(INDIRECT("I75"))," ",(INDIRECT("I75")))</f>
        <v xml:space="preserve"> </v>
      </c>
      <c r="AJ75" s="363" t="str">
        <f ca="1">IF(ISBLANK(INDIRECT("J75"))," ",(INDIRECT("J75")))</f>
        <v xml:space="preserve"> </v>
      </c>
      <c r="AK75" s="363" t="str">
        <f ca="1">IF(ISBLANK(INDIRECT("K75"))," ",(INDIRECT("K75")))</f>
        <v xml:space="preserve"> </v>
      </c>
      <c r="AL75" s="363" t="str">
        <f ca="1">IF(ISBLANK(INDIRECT("L75"))," ",(INDIRECT("L75")))</f>
        <v xml:space="preserve"> </v>
      </c>
    </row>
    <row r="76" spans="1:38" x14ac:dyDescent="0.35">
      <c r="A76" s="5">
        <v>71</v>
      </c>
      <c r="B76" s="145"/>
      <c r="C76" s="145"/>
      <c r="D76" s="106"/>
      <c r="E76" s="145"/>
      <c r="F76" s="243"/>
      <c r="G76" s="243"/>
      <c r="H76" s="107"/>
      <c r="I76" s="107"/>
      <c r="J76" s="107"/>
      <c r="K76" s="109"/>
      <c r="L76" s="109"/>
      <c r="AB76" s="363" t="str">
        <f ca="1">IF(ISBLANK(INDIRECT("B76"))," ",(INDIRECT("B76")))</f>
        <v xml:space="preserve"> </v>
      </c>
      <c r="AC76" s="363" t="str">
        <f ca="1">IF(ISBLANK(INDIRECT("C76"))," ",(INDIRECT("C76")))</f>
        <v xml:space="preserve"> </v>
      </c>
      <c r="AD76" s="363" t="str">
        <f ca="1">IF(ISBLANK(INDIRECT("D76"))," ",(INDIRECT("D76")))</f>
        <v xml:space="preserve"> </v>
      </c>
      <c r="AE76" s="363" t="str">
        <f ca="1">IF(ISBLANK(INDIRECT("E76"))," ",(INDIRECT("E76")))</f>
        <v xml:space="preserve"> </v>
      </c>
      <c r="AF76" s="363" t="str">
        <f ca="1">IF(ISBLANK(INDIRECT("F76"))," ",(INDIRECT("F76")))</f>
        <v xml:space="preserve"> </v>
      </c>
      <c r="AG76" s="363" t="str">
        <f ca="1">IF(ISBLANK(INDIRECT("G76"))," ",(INDIRECT("G76")))</f>
        <v xml:space="preserve"> </v>
      </c>
      <c r="AH76" s="363" t="str">
        <f ca="1">IF(ISBLANK(INDIRECT("H76"))," ",(INDIRECT("H76")))</f>
        <v xml:space="preserve"> </v>
      </c>
      <c r="AI76" s="363" t="str">
        <f ca="1">IF(ISBLANK(INDIRECT("I76"))," ",(INDIRECT("I76")))</f>
        <v xml:space="preserve"> </v>
      </c>
      <c r="AJ76" s="363" t="str">
        <f ca="1">IF(ISBLANK(INDIRECT("J76"))," ",(INDIRECT("J76")))</f>
        <v xml:space="preserve"> </v>
      </c>
      <c r="AK76" s="363" t="str">
        <f ca="1">IF(ISBLANK(INDIRECT("K76"))," ",(INDIRECT("K76")))</f>
        <v xml:space="preserve"> </v>
      </c>
      <c r="AL76" s="363" t="str">
        <f ca="1">IF(ISBLANK(INDIRECT("L76"))," ",(INDIRECT("L76")))</f>
        <v xml:space="preserve"> </v>
      </c>
    </row>
    <row r="77" spans="1:38" x14ac:dyDescent="0.35">
      <c r="A77" s="5">
        <v>72</v>
      </c>
      <c r="B77" s="145"/>
      <c r="C77" s="145"/>
      <c r="D77" s="106"/>
      <c r="E77" s="145"/>
      <c r="F77" s="243"/>
      <c r="G77" s="243"/>
      <c r="H77" s="107"/>
      <c r="I77" s="107"/>
      <c r="J77" s="107"/>
      <c r="K77" s="109"/>
      <c r="L77" s="109"/>
      <c r="AB77" s="363" t="str">
        <f ca="1">IF(ISBLANK(INDIRECT("B77"))," ",(INDIRECT("B77")))</f>
        <v xml:space="preserve"> </v>
      </c>
      <c r="AC77" s="363" t="str">
        <f ca="1">IF(ISBLANK(INDIRECT("C77"))," ",(INDIRECT("C77")))</f>
        <v xml:space="preserve"> </v>
      </c>
      <c r="AD77" s="363" t="str">
        <f ca="1">IF(ISBLANK(INDIRECT("D77"))," ",(INDIRECT("D77")))</f>
        <v xml:space="preserve"> </v>
      </c>
      <c r="AE77" s="363" t="str">
        <f ca="1">IF(ISBLANK(INDIRECT("E77"))," ",(INDIRECT("E77")))</f>
        <v xml:space="preserve"> </v>
      </c>
      <c r="AF77" s="363" t="str">
        <f ca="1">IF(ISBLANK(INDIRECT("F77"))," ",(INDIRECT("F77")))</f>
        <v xml:space="preserve"> </v>
      </c>
      <c r="AG77" s="363" t="str">
        <f ca="1">IF(ISBLANK(INDIRECT("G77"))," ",(INDIRECT("G77")))</f>
        <v xml:space="preserve"> </v>
      </c>
      <c r="AH77" s="363" t="str">
        <f ca="1">IF(ISBLANK(INDIRECT("H77"))," ",(INDIRECT("H77")))</f>
        <v xml:space="preserve"> </v>
      </c>
      <c r="AI77" s="363" t="str">
        <f ca="1">IF(ISBLANK(INDIRECT("I77"))," ",(INDIRECT("I77")))</f>
        <v xml:space="preserve"> </v>
      </c>
      <c r="AJ77" s="363" t="str">
        <f ca="1">IF(ISBLANK(INDIRECT("J77"))," ",(INDIRECT("J77")))</f>
        <v xml:space="preserve"> </v>
      </c>
      <c r="AK77" s="363" t="str">
        <f ca="1">IF(ISBLANK(INDIRECT("K77"))," ",(INDIRECT("K77")))</f>
        <v xml:space="preserve"> </v>
      </c>
      <c r="AL77" s="363" t="str">
        <f ca="1">IF(ISBLANK(INDIRECT("L77"))," ",(INDIRECT("L77")))</f>
        <v xml:space="preserve"> </v>
      </c>
    </row>
    <row r="78" spans="1:38" x14ac:dyDescent="0.35">
      <c r="A78" s="5">
        <v>73</v>
      </c>
      <c r="B78" s="145"/>
      <c r="C78" s="145"/>
      <c r="D78" s="106"/>
      <c r="E78" s="145"/>
      <c r="F78" s="243"/>
      <c r="G78" s="243"/>
      <c r="H78" s="107"/>
      <c r="I78" s="107"/>
      <c r="J78" s="107"/>
      <c r="K78" s="109"/>
      <c r="L78" s="109"/>
      <c r="AB78" s="363" t="str">
        <f ca="1">IF(ISBLANK(INDIRECT("B78"))," ",(INDIRECT("B78")))</f>
        <v xml:space="preserve"> </v>
      </c>
      <c r="AC78" s="363" t="str">
        <f ca="1">IF(ISBLANK(INDIRECT("C78"))," ",(INDIRECT("C78")))</f>
        <v xml:space="preserve"> </v>
      </c>
      <c r="AD78" s="363" t="str">
        <f ca="1">IF(ISBLANK(INDIRECT("D78"))," ",(INDIRECT("D78")))</f>
        <v xml:space="preserve"> </v>
      </c>
      <c r="AE78" s="363" t="str">
        <f ca="1">IF(ISBLANK(INDIRECT("E78"))," ",(INDIRECT("E78")))</f>
        <v xml:space="preserve"> </v>
      </c>
      <c r="AF78" s="363" t="str">
        <f ca="1">IF(ISBLANK(INDIRECT("F78"))," ",(INDIRECT("F78")))</f>
        <v xml:space="preserve"> </v>
      </c>
      <c r="AG78" s="363" t="str">
        <f ca="1">IF(ISBLANK(INDIRECT("G78"))," ",(INDIRECT("G78")))</f>
        <v xml:space="preserve"> </v>
      </c>
      <c r="AH78" s="363" t="str">
        <f ca="1">IF(ISBLANK(INDIRECT("H78"))," ",(INDIRECT("H78")))</f>
        <v xml:space="preserve"> </v>
      </c>
      <c r="AI78" s="363" t="str">
        <f ca="1">IF(ISBLANK(INDIRECT("I78"))," ",(INDIRECT("I78")))</f>
        <v xml:space="preserve"> </v>
      </c>
      <c r="AJ78" s="363" t="str">
        <f ca="1">IF(ISBLANK(INDIRECT("J78"))," ",(INDIRECT("J78")))</f>
        <v xml:space="preserve"> </v>
      </c>
      <c r="AK78" s="363" t="str">
        <f ca="1">IF(ISBLANK(INDIRECT("K78"))," ",(INDIRECT("K78")))</f>
        <v xml:space="preserve"> </v>
      </c>
      <c r="AL78" s="363" t="str">
        <f ca="1">IF(ISBLANK(INDIRECT("L78"))," ",(INDIRECT("L78")))</f>
        <v xml:space="preserve"> </v>
      </c>
    </row>
    <row r="79" spans="1:38" x14ac:dyDescent="0.35">
      <c r="A79" s="5">
        <v>74</v>
      </c>
      <c r="B79" s="145"/>
      <c r="C79" s="145"/>
      <c r="D79" s="106"/>
      <c r="E79" s="145"/>
      <c r="F79" s="243"/>
      <c r="G79" s="243"/>
      <c r="H79" s="107"/>
      <c r="I79" s="107"/>
      <c r="J79" s="107"/>
      <c r="K79" s="109"/>
      <c r="L79" s="109"/>
      <c r="AB79" s="363" t="str">
        <f ca="1">IF(ISBLANK(INDIRECT("B79"))," ",(INDIRECT("B79")))</f>
        <v xml:space="preserve"> </v>
      </c>
      <c r="AC79" s="363" t="str">
        <f ca="1">IF(ISBLANK(INDIRECT("C79"))," ",(INDIRECT("C79")))</f>
        <v xml:space="preserve"> </v>
      </c>
      <c r="AD79" s="363" t="str">
        <f ca="1">IF(ISBLANK(INDIRECT("D79"))," ",(INDIRECT("D79")))</f>
        <v xml:space="preserve"> </v>
      </c>
      <c r="AE79" s="363" t="str">
        <f ca="1">IF(ISBLANK(INDIRECT("E79"))," ",(INDIRECT("E79")))</f>
        <v xml:space="preserve"> </v>
      </c>
      <c r="AF79" s="363" t="str">
        <f ca="1">IF(ISBLANK(INDIRECT("F79"))," ",(INDIRECT("F79")))</f>
        <v xml:space="preserve"> </v>
      </c>
      <c r="AG79" s="363" t="str">
        <f ca="1">IF(ISBLANK(INDIRECT("G79"))," ",(INDIRECT("G79")))</f>
        <v xml:space="preserve"> </v>
      </c>
      <c r="AH79" s="363" t="str">
        <f ca="1">IF(ISBLANK(INDIRECT("H79"))," ",(INDIRECT("H79")))</f>
        <v xml:space="preserve"> </v>
      </c>
      <c r="AI79" s="363" t="str">
        <f ca="1">IF(ISBLANK(INDIRECT("I79"))," ",(INDIRECT("I79")))</f>
        <v xml:space="preserve"> </v>
      </c>
      <c r="AJ79" s="363" t="str">
        <f ca="1">IF(ISBLANK(INDIRECT("J79"))," ",(INDIRECT("J79")))</f>
        <v xml:space="preserve"> </v>
      </c>
      <c r="AK79" s="363" t="str">
        <f ca="1">IF(ISBLANK(INDIRECT("K79"))," ",(INDIRECT("K79")))</f>
        <v xml:space="preserve"> </v>
      </c>
      <c r="AL79" s="363" t="str">
        <f ca="1">IF(ISBLANK(INDIRECT("L79"))," ",(INDIRECT("L79")))</f>
        <v xml:space="preserve"> </v>
      </c>
    </row>
    <row r="80" spans="1:38" x14ac:dyDescent="0.35">
      <c r="A80" s="5">
        <v>75</v>
      </c>
      <c r="B80" s="145"/>
      <c r="C80" s="145"/>
      <c r="D80" s="106"/>
      <c r="E80" s="145"/>
      <c r="F80" s="243"/>
      <c r="G80" s="243"/>
      <c r="H80" s="107"/>
      <c r="I80" s="107"/>
      <c r="J80" s="107"/>
      <c r="K80" s="109"/>
      <c r="L80" s="109"/>
      <c r="AB80" s="363" t="str">
        <f ca="1">IF(ISBLANK(INDIRECT("B80"))," ",(INDIRECT("B80")))</f>
        <v xml:space="preserve"> </v>
      </c>
      <c r="AC80" s="363" t="str">
        <f ca="1">IF(ISBLANK(INDIRECT("C80"))," ",(INDIRECT("C80")))</f>
        <v xml:space="preserve"> </v>
      </c>
      <c r="AD80" s="363" t="str">
        <f ca="1">IF(ISBLANK(INDIRECT("D80"))," ",(INDIRECT("D80")))</f>
        <v xml:space="preserve"> </v>
      </c>
      <c r="AE80" s="363" t="str">
        <f ca="1">IF(ISBLANK(INDIRECT("E80"))," ",(INDIRECT("E80")))</f>
        <v xml:space="preserve"> </v>
      </c>
      <c r="AF80" s="363" t="str">
        <f ca="1">IF(ISBLANK(INDIRECT("F80"))," ",(INDIRECT("F80")))</f>
        <v xml:space="preserve"> </v>
      </c>
      <c r="AG80" s="363" t="str">
        <f ca="1">IF(ISBLANK(INDIRECT("G80"))," ",(INDIRECT("G80")))</f>
        <v xml:space="preserve"> </v>
      </c>
      <c r="AH80" s="363" t="str">
        <f ca="1">IF(ISBLANK(INDIRECT("H80"))," ",(INDIRECT("H80")))</f>
        <v xml:space="preserve"> </v>
      </c>
      <c r="AI80" s="363" t="str">
        <f ca="1">IF(ISBLANK(INDIRECT("I80"))," ",(INDIRECT("I80")))</f>
        <v xml:space="preserve"> </v>
      </c>
      <c r="AJ80" s="363" t="str">
        <f ca="1">IF(ISBLANK(INDIRECT("J80"))," ",(INDIRECT("J80")))</f>
        <v xml:space="preserve"> </v>
      </c>
      <c r="AK80" s="363" t="str">
        <f ca="1">IF(ISBLANK(INDIRECT("K80"))," ",(INDIRECT("K80")))</f>
        <v xml:space="preserve"> </v>
      </c>
      <c r="AL80" s="363" t="str">
        <f ca="1">IF(ISBLANK(INDIRECT("L80"))," ",(INDIRECT("L80")))</f>
        <v xml:space="preserve"> </v>
      </c>
    </row>
    <row r="81" spans="1:38" x14ac:dyDescent="0.35">
      <c r="A81" s="5">
        <v>76</v>
      </c>
      <c r="B81" s="145"/>
      <c r="C81" s="145"/>
      <c r="D81" s="106"/>
      <c r="E81" s="145"/>
      <c r="F81" s="243"/>
      <c r="G81" s="243"/>
      <c r="H81" s="107"/>
      <c r="I81" s="107"/>
      <c r="J81" s="107"/>
      <c r="K81" s="109"/>
      <c r="L81" s="109"/>
      <c r="AB81" s="363" t="str">
        <f ca="1">IF(ISBLANK(INDIRECT("B81"))," ",(INDIRECT("B81")))</f>
        <v xml:space="preserve"> </v>
      </c>
      <c r="AC81" s="363" t="str">
        <f ca="1">IF(ISBLANK(INDIRECT("C81"))," ",(INDIRECT("C81")))</f>
        <v xml:space="preserve"> </v>
      </c>
      <c r="AD81" s="363" t="str">
        <f ca="1">IF(ISBLANK(INDIRECT("D81"))," ",(INDIRECT("D81")))</f>
        <v xml:space="preserve"> </v>
      </c>
      <c r="AE81" s="363" t="str">
        <f ca="1">IF(ISBLANK(INDIRECT("E81"))," ",(INDIRECT("E81")))</f>
        <v xml:space="preserve"> </v>
      </c>
      <c r="AF81" s="363" t="str">
        <f ca="1">IF(ISBLANK(INDIRECT("F81"))," ",(INDIRECT("F81")))</f>
        <v xml:space="preserve"> </v>
      </c>
      <c r="AG81" s="363" t="str">
        <f ca="1">IF(ISBLANK(INDIRECT("G81"))," ",(INDIRECT("G81")))</f>
        <v xml:space="preserve"> </v>
      </c>
      <c r="AH81" s="363" t="str">
        <f ca="1">IF(ISBLANK(INDIRECT("H81"))," ",(INDIRECT("H81")))</f>
        <v xml:space="preserve"> </v>
      </c>
      <c r="AI81" s="363" t="str">
        <f ca="1">IF(ISBLANK(INDIRECT("I81"))," ",(INDIRECT("I81")))</f>
        <v xml:space="preserve"> </v>
      </c>
      <c r="AJ81" s="363" t="str">
        <f ca="1">IF(ISBLANK(INDIRECT("J81"))," ",(INDIRECT("J81")))</f>
        <v xml:space="preserve"> </v>
      </c>
      <c r="AK81" s="363" t="str">
        <f ca="1">IF(ISBLANK(INDIRECT("K81"))," ",(INDIRECT("K81")))</f>
        <v xml:space="preserve"> </v>
      </c>
      <c r="AL81" s="363" t="str">
        <f ca="1">IF(ISBLANK(INDIRECT("L81"))," ",(INDIRECT("L81")))</f>
        <v xml:space="preserve"> </v>
      </c>
    </row>
    <row r="82" spans="1:38" x14ac:dyDescent="0.35">
      <c r="A82" s="5">
        <v>77</v>
      </c>
      <c r="B82" s="145"/>
      <c r="C82" s="145"/>
      <c r="D82" s="106"/>
      <c r="E82" s="145"/>
      <c r="F82" s="243"/>
      <c r="G82" s="243"/>
      <c r="H82" s="107"/>
      <c r="I82" s="107"/>
      <c r="J82" s="107"/>
      <c r="K82" s="109"/>
      <c r="L82" s="109"/>
      <c r="AB82" s="363" t="str">
        <f ca="1">IF(ISBLANK(INDIRECT("B82"))," ",(INDIRECT("B82")))</f>
        <v xml:space="preserve"> </v>
      </c>
      <c r="AC82" s="363" t="str">
        <f ca="1">IF(ISBLANK(INDIRECT("C82"))," ",(INDIRECT("C82")))</f>
        <v xml:space="preserve"> </v>
      </c>
      <c r="AD82" s="363" t="str">
        <f ca="1">IF(ISBLANK(INDIRECT("D82"))," ",(INDIRECT("D82")))</f>
        <v xml:space="preserve"> </v>
      </c>
      <c r="AE82" s="363" t="str">
        <f ca="1">IF(ISBLANK(INDIRECT("E82"))," ",(INDIRECT("E82")))</f>
        <v xml:space="preserve"> </v>
      </c>
      <c r="AF82" s="363" t="str">
        <f ca="1">IF(ISBLANK(INDIRECT("F82"))," ",(INDIRECT("F82")))</f>
        <v xml:space="preserve"> </v>
      </c>
      <c r="AG82" s="363" t="str">
        <f ca="1">IF(ISBLANK(INDIRECT("G82"))," ",(INDIRECT("G82")))</f>
        <v xml:space="preserve"> </v>
      </c>
      <c r="AH82" s="363" t="str">
        <f ca="1">IF(ISBLANK(INDIRECT("H82"))," ",(INDIRECT("H82")))</f>
        <v xml:space="preserve"> </v>
      </c>
      <c r="AI82" s="363" t="str">
        <f ca="1">IF(ISBLANK(INDIRECT("I82"))," ",(INDIRECT("I82")))</f>
        <v xml:space="preserve"> </v>
      </c>
      <c r="AJ82" s="363" t="str">
        <f ca="1">IF(ISBLANK(INDIRECT("J82"))," ",(INDIRECT("J82")))</f>
        <v xml:space="preserve"> </v>
      </c>
      <c r="AK82" s="363" t="str">
        <f ca="1">IF(ISBLANK(INDIRECT("K82"))," ",(INDIRECT("K82")))</f>
        <v xml:space="preserve"> </v>
      </c>
      <c r="AL82" s="363" t="str">
        <f ca="1">IF(ISBLANK(INDIRECT("L82"))," ",(INDIRECT("L82")))</f>
        <v xml:space="preserve"> </v>
      </c>
    </row>
    <row r="83" spans="1:38" x14ac:dyDescent="0.35">
      <c r="A83" s="5">
        <v>78</v>
      </c>
      <c r="B83" s="145"/>
      <c r="C83" s="145"/>
      <c r="D83" s="106"/>
      <c r="E83" s="145"/>
      <c r="F83" s="243"/>
      <c r="G83" s="243"/>
      <c r="H83" s="107"/>
      <c r="I83" s="107"/>
      <c r="J83" s="107"/>
      <c r="K83" s="109"/>
      <c r="L83" s="109"/>
      <c r="AB83" s="363" t="str">
        <f ca="1">IF(ISBLANK(INDIRECT("B83"))," ",(INDIRECT("B83")))</f>
        <v xml:space="preserve"> </v>
      </c>
      <c r="AC83" s="363" t="str">
        <f ca="1">IF(ISBLANK(INDIRECT("C83"))," ",(INDIRECT("C83")))</f>
        <v xml:space="preserve"> </v>
      </c>
      <c r="AD83" s="363" t="str">
        <f ca="1">IF(ISBLANK(INDIRECT("D83"))," ",(INDIRECT("D83")))</f>
        <v xml:space="preserve"> </v>
      </c>
      <c r="AE83" s="363" t="str">
        <f ca="1">IF(ISBLANK(INDIRECT("E83"))," ",(INDIRECT("E83")))</f>
        <v xml:space="preserve"> </v>
      </c>
      <c r="AF83" s="363" t="str">
        <f ca="1">IF(ISBLANK(INDIRECT("F83"))," ",(INDIRECT("F83")))</f>
        <v xml:space="preserve"> </v>
      </c>
      <c r="AG83" s="363" t="str">
        <f ca="1">IF(ISBLANK(INDIRECT("G83"))," ",(INDIRECT("G83")))</f>
        <v xml:space="preserve"> </v>
      </c>
      <c r="AH83" s="363" t="str">
        <f ca="1">IF(ISBLANK(INDIRECT("H83"))," ",(INDIRECT("H83")))</f>
        <v xml:space="preserve"> </v>
      </c>
      <c r="AI83" s="363" t="str">
        <f ca="1">IF(ISBLANK(INDIRECT("I83"))," ",(INDIRECT("I83")))</f>
        <v xml:space="preserve"> </v>
      </c>
      <c r="AJ83" s="363" t="str">
        <f ca="1">IF(ISBLANK(INDIRECT("J83"))," ",(INDIRECT("J83")))</f>
        <v xml:space="preserve"> </v>
      </c>
      <c r="AK83" s="363" t="str">
        <f ca="1">IF(ISBLANK(INDIRECT("K83"))," ",(INDIRECT("K83")))</f>
        <v xml:space="preserve"> </v>
      </c>
      <c r="AL83" s="363" t="str">
        <f ca="1">IF(ISBLANK(INDIRECT("L83"))," ",(INDIRECT("L83")))</f>
        <v xml:space="preserve"> </v>
      </c>
    </row>
    <row r="84" spans="1:38" x14ac:dyDescent="0.35">
      <c r="A84" s="5">
        <v>79</v>
      </c>
      <c r="B84" s="145"/>
      <c r="C84" s="145"/>
      <c r="D84" s="106"/>
      <c r="E84" s="145"/>
      <c r="F84" s="243"/>
      <c r="G84" s="243"/>
      <c r="H84" s="107"/>
      <c r="I84" s="107"/>
      <c r="J84" s="107"/>
      <c r="K84" s="109"/>
      <c r="L84" s="109"/>
      <c r="AB84" s="363" t="str">
        <f ca="1">IF(ISBLANK(INDIRECT("B84"))," ",(INDIRECT("B84")))</f>
        <v xml:space="preserve"> </v>
      </c>
      <c r="AC84" s="363" t="str">
        <f ca="1">IF(ISBLANK(INDIRECT("C84"))," ",(INDIRECT("C84")))</f>
        <v xml:space="preserve"> </v>
      </c>
      <c r="AD84" s="363" t="str">
        <f ca="1">IF(ISBLANK(INDIRECT("D84"))," ",(INDIRECT("D84")))</f>
        <v xml:space="preserve"> </v>
      </c>
      <c r="AE84" s="363" t="str">
        <f ca="1">IF(ISBLANK(INDIRECT("E84"))," ",(INDIRECT("E84")))</f>
        <v xml:space="preserve"> </v>
      </c>
      <c r="AF84" s="363" t="str">
        <f ca="1">IF(ISBLANK(INDIRECT("F84"))," ",(INDIRECT("F84")))</f>
        <v xml:space="preserve"> </v>
      </c>
      <c r="AG84" s="363" t="str">
        <f ca="1">IF(ISBLANK(INDIRECT("G84"))," ",(INDIRECT("G84")))</f>
        <v xml:space="preserve"> </v>
      </c>
      <c r="AH84" s="363" t="str">
        <f ca="1">IF(ISBLANK(INDIRECT("H84"))," ",(INDIRECT("H84")))</f>
        <v xml:space="preserve"> </v>
      </c>
      <c r="AI84" s="363" t="str">
        <f ca="1">IF(ISBLANK(INDIRECT("I84"))," ",(INDIRECT("I84")))</f>
        <v xml:space="preserve"> </v>
      </c>
      <c r="AJ84" s="363" t="str">
        <f ca="1">IF(ISBLANK(INDIRECT("J84"))," ",(INDIRECT("J84")))</f>
        <v xml:space="preserve"> </v>
      </c>
      <c r="AK84" s="363" t="str">
        <f ca="1">IF(ISBLANK(INDIRECT("K84"))," ",(INDIRECT("K84")))</f>
        <v xml:space="preserve"> </v>
      </c>
      <c r="AL84" s="363" t="str">
        <f ca="1">IF(ISBLANK(INDIRECT("L84"))," ",(INDIRECT("L84")))</f>
        <v xml:space="preserve"> </v>
      </c>
    </row>
    <row r="85" spans="1:38" x14ac:dyDescent="0.35">
      <c r="A85" s="5">
        <v>80</v>
      </c>
      <c r="B85" s="145"/>
      <c r="C85" s="145"/>
      <c r="D85" s="106"/>
      <c r="E85" s="145"/>
      <c r="F85" s="243"/>
      <c r="G85" s="243"/>
      <c r="H85" s="107"/>
      <c r="I85" s="107"/>
      <c r="J85" s="107"/>
      <c r="K85" s="109"/>
      <c r="L85" s="109"/>
      <c r="AB85" s="363" t="str">
        <f ca="1">IF(ISBLANK(INDIRECT("B85"))," ",(INDIRECT("B85")))</f>
        <v xml:space="preserve"> </v>
      </c>
      <c r="AC85" s="363" t="str">
        <f ca="1">IF(ISBLANK(INDIRECT("C85"))," ",(INDIRECT("C85")))</f>
        <v xml:space="preserve"> </v>
      </c>
      <c r="AD85" s="363" t="str">
        <f ca="1">IF(ISBLANK(INDIRECT("D85"))," ",(INDIRECT("D85")))</f>
        <v xml:space="preserve"> </v>
      </c>
      <c r="AE85" s="363" t="str">
        <f ca="1">IF(ISBLANK(INDIRECT("E85"))," ",(INDIRECT("E85")))</f>
        <v xml:space="preserve"> </v>
      </c>
      <c r="AF85" s="363" t="str">
        <f ca="1">IF(ISBLANK(INDIRECT("F85"))," ",(INDIRECT("F85")))</f>
        <v xml:space="preserve"> </v>
      </c>
      <c r="AG85" s="363" t="str">
        <f ca="1">IF(ISBLANK(INDIRECT("G85"))," ",(INDIRECT("G85")))</f>
        <v xml:space="preserve"> </v>
      </c>
      <c r="AH85" s="363" t="str">
        <f ca="1">IF(ISBLANK(INDIRECT("H85"))," ",(INDIRECT("H85")))</f>
        <v xml:space="preserve"> </v>
      </c>
      <c r="AI85" s="363" t="str">
        <f ca="1">IF(ISBLANK(INDIRECT("I85"))," ",(INDIRECT("I85")))</f>
        <v xml:space="preserve"> </v>
      </c>
      <c r="AJ85" s="363" t="str">
        <f ca="1">IF(ISBLANK(INDIRECT("J85"))," ",(INDIRECT("J85")))</f>
        <v xml:space="preserve"> </v>
      </c>
      <c r="AK85" s="363" t="str">
        <f ca="1">IF(ISBLANK(INDIRECT("K85"))," ",(INDIRECT("K85")))</f>
        <v xml:space="preserve"> </v>
      </c>
      <c r="AL85" s="363" t="str">
        <f ca="1">IF(ISBLANK(INDIRECT("L85"))," ",(INDIRECT("L85")))</f>
        <v xml:space="preserve"> </v>
      </c>
    </row>
    <row r="86" spans="1:38" x14ac:dyDescent="0.35">
      <c r="A86" s="5">
        <v>81</v>
      </c>
      <c r="B86" s="145"/>
      <c r="C86" s="145"/>
      <c r="D86" s="106"/>
      <c r="E86" s="145"/>
      <c r="F86" s="243"/>
      <c r="G86" s="243"/>
      <c r="H86" s="107"/>
      <c r="I86" s="107"/>
      <c r="J86" s="107"/>
      <c r="K86" s="109"/>
      <c r="L86" s="109"/>
      <c r="AB86" s="363" t="str">
        <f ca="1">IF(ISBLANK(INDIRECT("B86"))," ",(INDIRECT("B86")))</f>
        <v xml:space="preserve"> </v>
      </c>
      <c r="AC86" s="363" t="str">
        <f ca="1">IF(ISBLANK(INDIRECT("C86"))," ",(INDIRECT("C86")))</f>
        <v xml:space="preserve"> </v>
      </c>
      <c r="AD86" s="363" t="str">
        <f ca="1">IF(ISBLANK(INDIRECT("D86"))," ",(INDIRECT("D86")))</f>
        <v xml:space="preserve"> </v>
      </c>
      <c r="AE86" s="363" t="str">
        <f ca="1">IF(ISBLANK(INDIRECT("E86"))," ",(INDIRECT("E86")))</f>
        <v xml:space="preserve"> </v>
      </c>
      <c r="AF86" s="363" t="str">
        <f ca="1">IF(ISBLANK(INDIRECT("F86"))," ",(INDIRECT("F86")))</f>
        <v xml:space="preserve"> </v>
      </c>
      <c r="AG86" s="363" t="str">
        <f ca="1">IF(ISBLANK(INDIRECT("G86"))," ",(INDIRECT("G86")))</f>
        <v xml:space="preserve"> </v>
      </c>
      <c r="AH86" s="363" t="str">
        <f ca="1">IF(ISBLANK(INDIRECT("H86"))," ",(INDIRECT("H86")))</f>
        <v xml:space="preserve"> </v>
      </c>
      <c r="AI86" s="363" t="str">
        <f ca="1">IF(ISBLANK(INDIRECT("I86"))," ",(INDIRECT("I86")))</f>
        <v xml:space="preserve"> </v>
      </c>
      <c r="AJ86" s="363" t="str">
        <f ca="1">IF(ISBLANK(INDIRECT("J86"))," ",(INDIRECT("J86")))</f>
        <v xml:space="preserve"> </v>
      </c>
      <c r="AK86" s="363" t="str">
        <f ca="1">IF(ISBLANK(INDIRECT("K86"))," ",(INDIRECT("K86")))</f>
        <v xml:space="preserve"> </v>
      </c>
      <c r="AL86" s="363" t="str">
        <f ca="1">IF(ISBLANK(INDIRECT("L86"))," ",(INDIRECT("L86")))</f>
        <v xml:space="preserve"> </v>
      </c>
    </row>
    <row r="87" spans="1:38" x14ac:dyDescent="0.35">
      <c r="A87" s="5">
        <v>82</v>
      </c>
      <c r="B87" s="145"/>
      <c r="C87" s="145"/>
      <c r="D87" s="106"/>
      <c r="E87" s="145"/>
      <c r="F87" s="243"/>
      <c r="G87" s="243"/>
      <c r="H87" s="107"/>
      <c r="I87" s="107"/>
      <c r="J87" s="107"/>
      <c r="K87" s="109"/>
      <c r="L87" s="109"/>
      <c r="AB87" s="363" t="str">
        <f ca="1">IF(ISBLANK(INDIRECT("B87"))," ",(INDIRECT("B87")))</f>
        <v xml:space="preserve"> </v>
      </c>
      <c r="AC87" s="363" t="str">
        <f ca="1">IF(ISBLANK(INDIRECT("C87"))," ",(INDIRECT("C87")))</f>
        <v xml:space="preserve"> </v>
      </c>
      <c r="AD87" s="363" t="str">
        <f ca="1">IF(ISBLANK(INDIRECT("D87"))," ",(INDIRECT("D87")))</f>
        <v xml:space="preserve"> </v>
      </c>
      <c r="AE87" s="363" t="str">
        <f ca="1">IF(ISBLANK(INDIRECT("E87"))," ",(INDIRECT("E87")))</f>
        <v xml:space="preserve"> </v>
      </c>
      <c r="AF87" s="363" t="str">
        <f ca="1">IF(ISBLANK(INDIRECT("F87"))," ",(INDIRECT("F87")))</f>
        <v xml:space="preserve"> </v>
      </c>
      <c r="AG87" s="363" t="str">
        <f ca="1">IF(ISBLANK(INDIRECT("G87"))," ",(INDIRECT("G87")))</f>
        <v xml:space="preserve"> </v>
      </c>
      <c r="AH87" s="363" t="str">
        <f ca="1">IF(ISBLANK(INDIRECT("H87"))," ",(INDIRECT("H87")))</f>
        <v xml:space="preserve"> </v>
      </c>
      <c r="AI87" s="363" t="str">
        <f ca="1">IF(ISBLANK(INDIRECT("I87"))," ",(INDIRECT("I87")))</f>
        <v xml:space="preserve"> </v>
      </c>
      <c r="AJ87" s="363" t="str">
        <f ca="1">IF(ISBLANK(INDIRECT("J87"))," ",(INDIRECT("J87")))</f>
        <v xml:space="preserve"> </v>
      </c>
      <c r="AK87" s="363" t="str">
        <f ca="1">IF(ISBLANK(INDIRECT("K87"))," ",(INDIRECT("K87")))</f>
        <v xml:space="preserve"> </v>
      </c>
      <c r="AL87" s="363" t="str">
        <f ca="1">IF(ISBLANK(INDIRECT("L87"))," ",(INDIRECT("L87")))</f>
        <v xml:space="preserve"> </v>
      </c>
    </row>
    <row r="88" spans="1:38" x14ac:dyDescent="0.35">
      <c r="A88" s="5">
        <v>83</v>
      </c>
      <c r="B88" s="145"/>
      <c r="C88" s="145"/>
      <c r="D88" s="106"/>
      <c r="E88" s="145"/>
      <c r="F88" s="243"/>
      <c r="G88" s="243"/>
      <c r="H88" s="107"/>
      <c r="I88" s="107"/>
      <c r="J88" s="107"/>
      <c r="K88" s="109"/>
      <c r="L88" s="109"/>
      <c r="AB88" s="363" t="str">
        <f ca="1">IF(ISBLANK(INDIRECT("B88"))," ",(INDIRECT("B88")))</f>
        <v xml:space="preserve"> </v>
      </c>
      <c r="AC88" s="363" t="str">
        <f ca="1">IF(ISBLANK(INDIRECT("C88"))," ",(INDIRECT("C88")))</f>
        <v xml:space="preserve"> </v>
      </c>
      <c r="AD88" s="363" t="str">
        <f ca="1">IF(ISBLANK(INDIRECT("D88"))," ",(INDIRECT("D88")))</f>
        <v xml:space="preserve"> </v>
      </c>
      <c r="AE88" s="363" t="str">
        <f ca="1">IF(ISBLANK(INDIRECT("E88"))," ",(INDIRECT("E88")))</f>
        <v xml:space="preserve"> </v>
      </c>
      <c r="AF88" s="363" t="str">
        <f ca="1">IF(ISBLANK(INDIRECT("F88"))," ",(INDIRECT("F88")))</f>
        <v xml:space="preserve"> </v>
      </c>
      <c r="AG88" s="363" t="str">
        <f ca="1">IF(ISBLANK(INDIRECT("G88"))," ",(INDIRECT("G88")))</f>
        <v xml:space="preserve"> </v>
      </c>
      <c r="AH88" s="363" t="str">
        <f ca="1">IF(ISBLANK(INDIRECT("H88"))," ",(INDIRECT("H88")))</f>
        <v xml:space="preserve"> </v>
      </c>
      <c r="AI88" s="363" t="str">
        <f ca="1">IF(ISBLANK(INDIRECT("I88"))," ",(INDIRECT("I88")))</f>
        <v xml:space="preserve"> </v>
      </c>
      <c r="AJ88" s="363" t="str">
        <f ca="1">IF(ISBLANK(INDIRECT("J88"))," ",(INDIRECT("J88")))</f>
        <v xml:space="preserve"> </v>
      </c>
      <c r="AK88" s="363" t="str">
        <f ca="1">IF(ISBLANK(INDIRECT("K88"))," ",(INDIRECT("K88")))</f>
        <v xml:space="preserve"> </v>
      </c>
      <c r="AL88" s="363" t="str">
        <f ca="1">IF(ISBLANK(INDIRECT("L88"))," ",(INDIRECT("L88")))</f>
        <v xml:space="preserve"> </v>
      </c>
    </row>
    <row r="89" spans="1:38" x14ac:dyDescent="0.35">
      <c r="A89" s="5">
        <v>84</v>
      </c>
      <c r="B89" s="145"/>
      <c r="C89" s="145"/>
      <c r="D89" s="106"/>
      <c r="E89" s="145"/>
      <c r="F89" s="243"/>
      <c r="G89" s="243"/>
      <c r="H89" s="107"/>
      <c r="I89" s="107"/>
      <c r="J89" s="107"/>
      <c r="K89" s="109"/>
      <c r="L89" s="109"/>
      <c r="AB89" s="363" t="str">
        <f ca="1">IF(ISBLANK(INDIRECT("B89"))," ",(INDIRECT("B89")))</f>
        <v xml:space="preserve"> </v>
      </c>
      <c r="AC89" s="363" t="str">
        <f ca="1">IF(ISBLANK(INDIRECT("C89"))," ",(INDIRECT("C89")))</f>
        <v xml:space="preserve"> </v>
      </c>
      <c r="AD89" s="363" t="str">
        <f ca="1">IF(ISBLANK(INDIRECT("D89"))," ",(INDIRECT("D89")))</f>
        <v xml:space="preserve"> </v>
      </c>
      <c r="AE89" s="363" t="str">
        <f ca="1">IF(ISBLANK(INDIRECT("E89"))," ",(INDIRECT("E89")))</f>
        <v xml:space="preserve"> </v>
      </c>
      <c r="AF89" s="363" t="str">
        <f ca="1">IF(ISBLANK(INDIRECT("F89"))," ",(INDIRECT("F89")))</f>
        <v xml:space="preserve"> </v>
      </c>
      <c r="AG89" s="363" t="str">
        <f ca="1">IF(ISBLANK(INDIRECT("G89"))," ",(INDIRECT("G89")))</f>
        <v xml:space="preserve"> </v>
      </c>
      <c r="AH89" s="363" t="str">
        <f ca="1">IF(ISBLANK(INDIRECT("H89"))," ",(INDIRECT("H89")))</f>
        <v xml:space="preserve"> </v>
      </c>
      <c r="AI89" s="363" t="str">
        <f ca="1">IF(ISBLANK(INDIRECT("I89"))," ",(INDIRECT("I89")))</f>
        <v xml:space="preserve"> </v>
      </c>
      <c r="AJ89" s="363" t="str">
        <f ca="1">IF(ISBLANK(INDIRECT("J89"))," ",(INDIRECT("J89")))</f>
        <v xml:space="preserve"> </v>
      </c>
      <c r="AK89" s="363" t="str">
        <f ca="1">IF(ISBLANK(INDIRECT("K89"))," ",(INDIRECT("K89")))</f>
        <v xml:space="preserve"> </v>
      </c>
      <c r="AL89" s="363" t="str">
        <f ca="1">IF(ISBLANK(INDIRECT("L89"))," ",(INDIRECT("L89")))</f>
        <v xml:space="preserve"> </v>
      </c>
    </row>
    <row r="90" spans="1:38" x14ac:dyDescent="0.35">
      <c r="A90" s="5">
        <v>85</v>
      </c>
      <c r="B90" s="145"/>
      <c r="C90" s="145"/>
      <c r="D90" s="106"/>
      <c r="E90" s="145"/>
      <c r="F90" s="243"/>
      <c r="G90" s="243"/>
      <c r="H90" s="107"/>
      <c r="I90" s="107"/>
      <c r="J90" s="107"/>
      <c r="K90" s="109"/>
      <c r="L90" s="109"/>
      <c r="AB90" s="363" t="str">
        <f ca="1">IF(ISBLANK(INDIRECT("B90"))," ",(INDIRECT("B90")))</f>
        <v xml:space="preserve"> </v>
      </c>
      <c r="AC90" s="363" t="str">
        <f ca="1">IF(ISBLANK(INDIRECT("C90"))," ",(INDIRECT("C90")))</f>
        <v xml:space="preserve"> </v>
      </c>
      <c r="AD90" s="363" t="str">
        <f ca="1">IF(ISBLANK(INDIRECT("D90"))," ",(INDIRECT("D90")))</f>
        <v xml:space="preserve"> </v>
      </c>
      <c r="AE90" s="363" t="str">
        <f ca="1">IF(ISBLANK(INDIRECT("E90"))," ",(INDIRECT("E90")))</f>
        <v xml:space="preserve"> </v>
      </c>
      <c r="AF90" s="363" t="str">
        <f ca="1">IF(ISBLANK(INDIRECT("F90"))," ",(INDIRECT("F90")))</f>
        <v xml:space="preserve"> </v>
      </c>
      <c r="AG90" s="363" t="str">
        <f ca="1">IF(ISBLANK(INDIRECT("G90"))," ",(INDIRECT("G90")))</f>
        <v xml:space="preserve"> </v>
      </c>
      <c r="AH90" s="363" t="str">
        <f ca="1">IF(ISBLANK(INDIRECT("H90"))," ",(INDIRECT("H90")))</f>
        <v xml:space="preserve"> </v>
      </c>
      <c r="AI90" s="363" t="str">
        <f ca="1">IF(ISBLANK(INDIRECT("I90"))," ",(INDIRECT("I90")))</f>
        <v xml:space="preserve"> </v>
      </c>
      <c r="AJ90" s="363" t="str">
        <f ca="1">IF(ISBLANK(INDIRECT("J90"))," ",(INDIRECT("J90")))</f>
        <v xml:space="preserve"> </v>
      </c>
      <c r="AK90" s="363" t="str">
        <f ca="1">IF(ISBLANK(INDIRECT("K90"))," ",(INDIRECT("K90")))</f>
        <v xml:space="preserve"> </v>
      </c>
      <c r="AL90" s="363" t="str">
        <f ca="1">IF(ISBLANK(INDIRECT("L90"))," ",(INDIRECT("L90")))</f>
        <v xml:space="preserve"> </v>
      </c>
    </row>
    <row r="91" spans="1:38" x14ac:dyDescent="0.35">
      <c r="A91" s="5">
        <v>86</v>
      </c>
      <c r="B91" s="145"/>
      <c r="C91" s="145"/>
      <c r="D91" s="106"/>
      <c r="E91" s="145"/>
      <c r="F91" s="243"/>
      <c r="G91" s="243"/>
      <c r="H91" s="107"/>
      <c r="I91" s="107"/>
      <c r="J91" s="107"/>
      <c r="K91" s="109"/>
      <c r="L91" s="109"/>
      <c r="AB91" s="363" t="str">
        <f ca="1">IF(ISBLANK(INDIRECT("B91"))," ",(INDIRECT("B91")))</f>
        <v xml:space="preserve"> </v>
      </c>
      <c r="AC91" s="363" t="str">
        <f ca="1">IF(ISBLANK(INDIRECT("C91"))," ",(INDIRECT("C91")))</f>
        <v xml:space="preserve"> </v>
      </c>
      <c r="AD91" s="363" t="str">
        <f ca="1">IF(ISBLANK(INDIRECT("D91"))," ",(INDIRECT("D91")))</f>
        <v xml:space="preserve"> </v>
      </c>
      <c r="AE91" s="363" t="str">
        <f ca="1">IF(ISBLANK(INDIRECT("E91"))," ",(INDIRECT("E91")))</f>
        <v xml:space="preserve"> </v>
      </c>
      <c r="AF91" s="363" t="str">
        <f ca="1">IF(ISBLANK(INDIRECT("F91"))," ",(INDIRECT("F91")))</f>
        <v xml:space="preserve"> </v>
      </c>
      <c r="AG91" s="363" t="str">
        <f ca="1">IF(ISBLANK(INDIRECT("G91"))," ",(INDIRECT("G91")))</f>
        <v xml:space="preserve"> </v>
      </c>
      <c r="AH91" s="363" t="str">
        <f ca="1">IF(ISBLANK(INDIRECT("H91"))," ",(INDIRECT("H91")))</f>
        <v xml:space="preserve"> </v>
      </c>
      <c r="AI91" s="363" t="str">
        <f ca="1">IF(ISBLANK(INDIRECT("I91"))," ",(INDIRECT("I91")))</f>
        <v xml:space="preserve"> </v>
      </c>
      <c r="AJ91" s="363" t="str">
        <f ca="1">IF(ISBLANK(INDIRECT("J91"))," ",(INDIRECT("J91")))</f>
        <v xml:space="preserve"> </v>
      </c>
      <c r="AK91" s="363" t="str">
        <f ca="1">IF(ISBLANK(INDIRECT("K91"))," ",(INDIRECT("K91")))</f>
        <v xml:space="preserve"> </v>
      </c>
      <c r="AL91" s="363" t="str">
        <f ca="1">IF(ISBLANK(INDIRECT("L91"))," ",(INDIRECT("L91")))</f>
        <v xml:space="preserve"> </v>
      </c>
    </row>
    <row r="92" spans="1:38" x14ac:dyDescent="0.35">
      <c r="A92" s="5">
        <v>87</v>
      </c>
      <c r="B92" s="145"/>
      <c r="C92" s="145"/>
      <c r="D92" s="106"/>
      <c r="E92" s="145"/>
      <c r="F92" s="243"/>
      <c r="G92" s="243"/>
      <c r="H92" s="107"/>
      <c r="I92" s="107"/>
      <c r="J92" s="107"/>
      <c r="K92" s="109"/>
      <c r="L92" s="109"/>
      <c r="AB92" s="363" t="str">
        <f ca="1">IF(ISBLANK(INDIRECT("B92"))," ",(INDIRECT("B92")))</f>
        <v xml:space="preserve"> </v>
      </c>
      <c r="AC92" s="363" t="str">
        <f ca="1">IF(ISBLANK(INDIRECT("C92"))," ",(INDIRECT("C92")))</f>
        <v xml:space="preserve"> </v>
      </c>
      <c r="AD92" s="363" t="str">
        <f ca="1">IF(ISBLANK(INDIRECT("D92"))," ",(INDIRECT("D92")))</f>
        <v xml:space="preserve"> </v>
      </c>
      <c r="AE92" s="363" t="str">
        <f ca="1">IF(ISBLANK(INDIRECT("E92"))," ",(INDIRECT("E92")))</f>
        <v xml:space="preserve"> </v>
      </c>
      <c r="AF92" s="363" t="str">
        <f ca="1">IF(ISBLANK(INDIRECT("F92"))," ",(INDIRECT("F92")))</f>
        <v xml:space="preserve"> </v>
      </c>
      <c r="AG92" s="363" t="str">
        <f ca="1">IF(ISBLANK(INDIRECT("G92"))," ",(INDIRECT("G92")))</f>
        <v xml:space="preserve"> </v>
      </c>
      <c r="AH92" s="363" t="str">
        <f ca="1">IF(ISBLANK(INDIRECT("H92"))," ",(INDIRECT("H92")))</f>
        <v xml:space="preserve"> </v>
      </c>
      <c r="AI92" s="363" t="str">
        <f ca="1">IF(ISBLANK(INDIRECT("I92"))," ",(INDIRECT("I92")))</f>
        <v xml:space="preserve"> </v>
      </c>
      <c r="AJ92" s="363" t="str">
        <f ca="1">IF(ISBLANK(INDIRECT("J92"))," ",(INDIRECT("J92")))</f>
        <v xml:space="preserve"> </v>
      </c>
      <c r="AK92" s="363" t="str">
        <f ca="1">IF(ISBLANK(INDIRECT("K92"))," ",(INDIRECT("K92")))</f>
        <v xml:space="preserve"> </v>
      </c>
      <c r="AL92" s="363" t="str">
        <f ca="1">IF(ISBLANK(INDIRECT("L92"))," ",(INDIRECT("L92")))</f>
        <v xml:space="preserve"> </v>
      </c>
    </row>
    <row r="93" spans="1:38" x14ac:dyDescent="0.35">
      <c r="A93" s="5">
        <v>88</v>
      </c>
      <c r="B93" s="145"/>
      <c r="C93" s="145"/>
      <c r="D93" s="106"/>
      <c r="E93" s="145"/>
      <c r="F93" s="243"/>
      <c r="G93" s="243"/>
      <c r="H93" s="107"/>
      <c r="I93" s="107"/>
      <c r="J93" s="107"/>
      <c r="K93" s="109"/>
      <c r="L93" s="109"/>
      <c r="AB93" s="363" t="str">
        <f ca="1">IF(ISBLANK(INDIRECT("B93"))," ",(INDIRECT("B93")))</f>
        <v xml:space="preserve"> </v>
      </c>
      <c r="AC93" s="363" t="str">
        <f ca="1">IF(ISBLANK(INDIRECT("C93"))," ",(INDIRECT("C93")))</f>
        <v xml:space="preserve"> </v>
      </c>
      <c r="AD93" s="363" t="str">
        <f ca="1">IF(ISBLANK(INDIRECT("D93"))," ",(INDIRECT("D93")))</f>
        <v xml:space="preserve"> </v>
      </c>
      <c r="AE93" s="363" t="str">
        <f ca="1">IF(ISBLANK(INDIRECT("E93"))," ",(INDIRECT("E93")))</f>
        <v xml:space="preserve"> </v>
      </c>
      <c r="AF93" s="363" t="str">
        <f ca="1">IF(ISBLANK(INDIRECT("F93"))," ",(INDIRECT("F93")))</f>
        <v xml:space="preserve"> </v>
      </c>
      <c r="AG93" s="363" t="str">
        <f ca="1">IF(ISBLANK(INDIRECT("G93"))," ",(INDIRECT("G93")))</f>
        <v xml:space="preserve"> </v>
      </c>
      <c r="AH93" s="363" t="str">
        <f ca="1">IF(ISBLANK(INDIRECT("H93"))," ",(INDIRECT("H93")))</f>
        <v xml:space="preserve"> </v>
      </c>
      <c r="AI93" s="363" t="str">
        <f ca="1">IF(ISBLANK(INDIRECT("I93"))," ",(INDIRECT("I93")))</f>
        <v xml:space="preserve"> </v>
      </c>
      <c r="AJ93" s="363" t="str">
        <f ca="1">IF(ISBLANK(INDIRECT("J93"))," ",(INDIRECT("J93")))</f>
        <v xml:space="preserve"> </v>
      </c>
      <c r="AK93" s="363" t="str">
        <f ca="1">IF(ISBLANK(INDIRECT("K93"))," ",(INDIRECT("K93")))</f>
        <v xml:space="preserve"> </v>
      </c>
      <c r="AL93" s="363" t="str">
        <f ca="1">IF(ISBLANK(INDIRECT("L93"))," ",(INDIRECT("L93")))</f>
        <v xml:space="preserve"> </v>
      </c>
    </row>
    <row r="94" spans="1:38" x14ac:dyDescent="0.35">
      <c r="A94" s="5">
        <v>89</v>
      </c>
      <c r="B94" s="145"/>
      <c r="C94" s="145"/>
      <c r="D94" s="106"/>
      <c r="E94" s="145"/>
      <c r="F94" s="243"/>
      <c r="G94" s="243"/>
      <c r="H94" s="107"/>
      <c r="I94" s="107"/>
      <c r="J94" s="107"/>
      <c r="K94" s="109"/>
      <c r="L94" s="109"/>
      <c r="AB94" s="363" t="str">
        <f ca="1">IF(ISBLANK(INDIRECT("B94"))," ",(INDIRECT("B94")))</f>
        <v xml:space="preserve"> </v>
      </c>
      <c r="AC94" s="363" t="str">
        <f ca="1">IF(ISBLANK(INDIRECT("C94"))," ",(INDIRECT("C94")))</f>
        <v xml:space="preserve"> </v>
      </c>
      <c r="AD94" s="363" t="str">
        <f ca="1">IF(ISBLANK(INDIRECT("D94"))," ",(INDIRECT("D94")))</f>
        <v xml:space="preserve"> </v>
      </c>
      <c r="AE94" s="363" t="str">
        <f ca="1">IF(ISBLANK(INDIRECT("E94"))," ",(INDIRECT("E94")))</f>
        <v xml:space="preserve"> </v>
      </c>
      <c r="AF94" s="363" t="str">
        <f ca="1">IF(ISBLANK(INDIRECT("F94"))," ",(INDIRECT("F94")))</f>
        <v xml:space="preserve"> </v>
      </c>
      <c r="AG94" s="363" t="str">
        <f ca="1">IF(ISBLANK(INDIRECT("G94"))," ",(INDIRECT("G94")))</f>
        <v xml:space="preserve"> </v>
      </c>
      <c r="AH94" s="363" t="str">
        <f ca="1">IF(ISBLANK(INDIRECT("H94"))," ",(INDIRECT("H94")))</f>
        <v xml:space="preserve"> </v>
      </c>
      <c r="AI94" s="363" t="str">
        <f ca="1">IF(ISBLANK(INDIRECT("I94"))," ",(INDIRECT("I94")))</f>
        <v xml:space="preserve"> </v>
      </c>
      <c r="AJ94" s="363" t="str">
        <f ca="1">IF(ISBLANK(INDIRECT("J94"))," ",(INDIRECT("J94")))</f>
        <v xml:space="preserve"> </v>
      </c>
      <c r="AK94" s="363" t="str">
        <f ca="1">IF(ISBLANK(INDIRECT("K94"))," ",(INDIRECT("K94")))</f>
        <v xml:space="preserve"> </v>
      </c>
      <c r="AL94" s="363" t="str">
        <f ca="1">IF(ISBLANK(INDIRECT("L94"))," ",(INDIRECT("L94")))</f>
        <v xml:space="preserve"> </v>
      </c>
    </row>
    <row r="95" spans="1:38" x14ac:dyDescent="0.35">
      <c r="A95" s="5">
        <v>90</v>
      </c>
      <c r="B95" s="145"/>
      <c r="C95" s="145"/>
      <c r="D95" s="106"/>
      <c r="E95" s="145"/>
      <c r="F95" s="243"/>
      <c r="G95" s="243"/>
      <c r="H95" s="107"/>
      <c r="I95" s="107"/>
      <c r="J95" s="107"/>
      <c r="K95" s="109"/>
      <c r="L95" s="109"/>
      <c r="AB95" s="363" t="str">
        <f ca="1">IF(ISBLANK(INDIRECT("B95"))," ",(INDIRECT("B95")))</f>
        <v xml:space="preserve"> </v>
      </c>
      <c r="AC95" s="363" t="str">
        <f ca="1">IF(ISBLANK(INDIRECT("C95"))," ",(INDIRECT("C95")))</f>
        <v xml:space="preserve"> </v>
      </c>
      <c r="AD95" s="363" t="str">
        <f ca="1">IF(ISBLANK(INDIRECT("D95"))," ",(INDIRECT("D95")))</f>
        <v xml:space="preserve"> </v>
      </c>
      <c r="AE95" s="363" t="str">
        <f ca="1">IF(ISBLANK(INDIRECT("E95"))," ",(INDIRECT("E95")))</f>
        <v xml:space="preserve"> </v>
      </c>
      <c r="AF95" s="363" t="str">
        <f ca="1">IF(ISBLANK(INDIRECT("F95"))," ",(INDIRECT("F95")))</f>
        <v xml:space="preserve"> </v>
      </c>
      <c r="AG95" s="363" t="str">
        <f ca="1">IF(ISBLANK(INDIRECT("G95"))," ",(INDIRECT("G95")))</f>
        <v xml:space="preserve"> </v>
      </c>
      <c r="AH95" s="363" t="str">
        <f ca="1">IF(ISBLANK(INDIRECT("H95"))," ",(INDIRECT("H95")))</f>
        <v xml:space="preserve"> </v>
      </c>
      <c r="AI95" s="363" t="str">
        <f ca="1">IF(ISBLANK(INDIRECT("I95"))," ",(INDIRECT("I95")))</f>
        <v xml:space="preserve"> </v>
      </c>
      <c r="AJ95" s="363" t="str">
        <f ca="1">IF(ISBLANK(INDIRECT("J95"))," ",(INDIRECT("J95")))</f>
        <v xml:space="preserve"> </v>
      </c>
      <c r="AK95" s="363" t="str">
        <f ca="1">IF(ISBLANK(INDIRECT("K95"))," ",(INDIRECT("K95")))</f>
        <v xml:space="preserve"> </v>
      </c>
      <c r="AL95" s="363" t="str">
        <f ca="1">IF(ISBLANK(INDIRECT("L95"))," ",(INDIRECT("L95")))</f>
        <v xml:space="preserve"> </v>
      </c>
    </row>
    <row r="96" spans="1:38" x14ac:dyDescent="0.35">
      <c r="A96" s="5">
        <v>91</v>
      </c>
      <c r="B96" s="145"/>
      <c r="C96" s="145"/>
      <c r="D96" s="106"/>
      <c r="E96" s="145"/>
      <c r="F96" s="243"/>
      <c r="G96" s="243"/>
      <c r="H96" s="107"/>
      <c r="I96" s="107"/>
      <c r="J96" s="107"/>
      <c r="K96" s="109"/>
      <c r="L96" s="109"/>
      <c r="AB96" s="363" t="str">
        <f ca="1">IF(ISBLANK(INDIRECT("B96"))," ",(INDIRECT("B96")))</f>
        <v xml:space="preserve"> </v>
      </c>
      <c r="AC96" s="363" t="str">
        <f ca="1">IF(ISBLANK(INDIRECT("C96"))," ",(INDIRECT("C96")))</f>
        <v xml:space="preserve"> </v>
      </c>
      <c r="AD96" s="363" t="str">
        <f ca="1">IF(ISBLANK(INDIRECT("D96"))," ",(INDIRECT("D96")))</f>
        <v xml:space="preserve"> </v>
      </c>
      <c r="AE96" s="363" t="str">
        <f ca="1">IF(ISBLANK(INDIRECT("E96"))," ",(INDIRECT("E96")))</f>
        <v xml:space="preserve"> </v>
      </c>
      <c r="AF96" s="363" t="str">
        <f ca="1">IF(ISBLANK(INDIRECT("F96"))," ",(INDIRECT("F96")))</f>
        <v xml:space="preserve"> </v>
      </c>
      <c r="AG96" s="363" t="str">
        <f ca="1">IF(ISBLANK(INDIRECT("G96"))," ",(INDIRECT("G96")))</f>
        <v xml:space="preserve"> </v>
      </c>
      <c r="AH96" s="363" t="str">
        <f ca="1">IF(ISBLANK(INDIRECT("H96"))," ",(INDIRECT("H96")))</f>
        <v xml:space="preserve"> </v>
      </c>
      <c r="AI96" s="363" t="str">
        <f ca="1">IF(ISBLANK(INDIRECT("I96"))," ",(INDIRECT("I96")))</f>
        <v xml:space="preserve"> </v>
      </c>
      <c r="AJ96" s="363" t="str">
        <f ca="1">IF(ISBLANK(INDIRECT("J96"))," ",(INDIRECT("J96")))</f>
        <v xml:space="preserve"> </v>
      </c>
      <c r="AK96" s="363" t="str">
        <f ca="1">IF(ISBLANK(INDIRECT("K96"))," ",(INDIRECT("K96")))</f>
        <v xml:space="preserve"> </v>
      </c>
      <c r="AL96" s="363" t="str">
        <f ca="1">IF(ISBLANK(INDIRECT("L96"))," ",(INDIRECT("L96")))</f>
        <v xml:space="preserve"> </v>
      </c>
    </row>
    <row r="97" spans="1:38" x14ac:dyDescent="0.35">
      <c r="A97" s="5">
        <v>92</v>
      </c>
      <c r="B97" s="145"/>
      <c r="C97" s="145"/>
      <c r="D97" s="106"/>
      <c r="E97" s="145"/>
      <c r="F97" s="243"/>
      <c r="G97" s="243"/>
      <c r="H97" s="107"/>
      <c r="I97" s="107"/>
      <c r="J97" s="107"/>
      <c r="K97" s="109"/>
      <c r="L97" s="109"/>
      <c r="AB97" s="363" t="str">
        <f ca="1">IF(ISBLANK(INDIRECT("B97"))," ",(INDIRECT("B97")))</f>
        <v xml:space="preserve"> </v>
      </c>
      <c r="AC97" s="363" t="str">
        <f ca="1">IF(ISBLANK(INDIRECT("C97"))," ",(INDIRECT("C97")))</f>
        <v xml:space="preserve"> </v>
      </c>
      <c r="AD97" s="363" t="str">
        <f ca="1">IF(ISBLANK(INDIRECT("D97"))," ",(INDIRECT("D97")))</f>
        <v xml:space="preserve"> </v>
      </c>
      <c r="AE97" s="363" t="str">
        <f ca="1">IF(ISBLANK(INDIRECT("E97"))," ",(INDIRECT("E97")))</f>
        <v xml:space="preserve"> </v>
      </c>
      <c r="AF97" s="363" t="str">
        <f ca="1">IF(ISBLANK(INDIRECT("F97"))," ",(INDIRECT("F97")))</f>
        <v xml:space="preserve"> </v>
      </c>
      <c r="AG97" s="363" t="str">
        <f ca="1">IF(ISBLANK(INDIRECT("G97"))," ",(INDIRECT("G97")))</f>
        <v xml:space="preserve"> </v>
      </c>
      <c r="AH97" s="363" t="str">
        <f ca="1">IF(ISBLANK(INDIRECT("H97"))," ",(INDIRECT("H97")))</f>
        <v xml:space="preserve"> </v>
      </c>
      <c r="AI97" s="363" t="str">
        <f ca="1">IF(ISBLANK(INDIRECT("I97"))," ",(INDIRECT("I97")))</f>
        <v xml:space="preserve"> </v>
      </c>
      <c r="AJ97" s="363" t="str">
        <f ca="1">IF(ISBLANK(INDIRECT("J97"))," ",(INDIRECT("J97")))</f>
        <v xml:space="preserve"> </v>
      </c>
      <c r="AK97" s="363" t="str">
        <f ca="1">IF(ISBLANK(INDIRECT("K97"))," ",(INDIRECT("K97")))</f>
        <v xml:space="preserve"> </v>
      </c>
      <c r="AL97" s="363" t="str">
        <f ca="1">IF(ISBLANK(INDIRECT("L97"))," ",(INDIRECT("L97")))</f>
        <v xml:space="preserve"> </v>
      </c>
    </row>
    <row r="98" spans="1:38" x14ac:dyDescent="0.35">
      <c r="A98" s="5">
        <v>93</v>
      </c>
      <c r="B98" s="145"/>
      <c r="C98" s="145"/>
      <c r="D98" s="106"/>
      <c r="E98" s="145"/>
      <c r="F98" s="243"/>
      <c r="G98" s="243"/>
      <c r="H98" s="107"/>
      <c r="I98" s="107"/>
      <c r="J98" s="107"/>
      <c r="K98" s="109"/>
      <c r="L98" s="109"/>
      <c r="AB98" s="363" t="str">
        <f ca="1">IF(ISBLANK(INDIRECT("B98"))," ",(INDIRECT("B98")))</f>
        <v xml:space="preserve"> </v>
      </c>
      <c r="AC98" s="363" t="str">
        <f ca="1">IF(ISBLANK(INDIRECT("C98"))," ",(INDIRECT("C98")))</f>
        <v xml:space="preserve"> </v>
      </c>
      <c r="AD98" s="363" t="str">
        <f ca="1">IF(ISBLANK(INDIRECT("D98"))," ",(INDIRECT("D98")))</f>
        <v xml:space="preserve"> </v>
      </c>
      <c r="AE98" s="363" t="str">
        <f ca="1">IF(ISBLANK(INDIRECT("E98"))," ",(INDIRECT("E98")))</f>
        <v xml:space="preserve"> </v>
      </c>
      <c r="AF98" s="363" t="str">
        <f ca="1">IF(ISBLANK(INDIRECT("F98"))," ",(INDIRECT("F98")))</f>
        <v xml:space="preserve"> </v>
      </c>
      <c r="AG98" s="363" t="str">
        <f ca="1">IF(ISBLANK(INDIRECT("G98"))," ",(INDIRECT("G98")))</f>
        <v xml:space="preserve"> </v>
      </c>
      <c r="AH98" s="363" t="str">
        <f ca="1">IF(ISBLANK(INDIRECT("H98"))," ",(INDIRECT("H98")))</f>
        <v xml:space="preserve"> </v>
      </c>
      <c r="AI98" s="363" t="str">
        <f ca="1">IF(ISBLANK(INDIRECT("I98"))," ",(INDIRECT("I98")))</f>
        <v xml:space="preserve"> </v>
      </c>
      <c r="AJ98" s="363" t="str">
        <f ca="1">IF(ISBLANK(INDIRECT("J98"))," ",(INDIRECT("J98")))</f>
        <v xml:space="preserve"> </v>
      </c>
      <c r="AK98" s="363" t="str">
        <f ca="1">IF(ISBLANK(INDIRECT("K98"))," ",(INDIRECT("K98")))</f>
        <v xml:space="preserve"> </v>
      </c>
      <c r="AL98" s="363" t="str">
        <f ca="1">IF(ISBLANK(INDIRECT("L98"))," ",(INDIRECT("L98")))</f>
        <v xml:space="preserve"> </v>
      </c>
    </row>
    <row r="99" spans="1:38" x14ac:dyDescent="0.35">
      <c r="A99" s="5">
        <v>94</v>
      </c>
      <c r="B99" s="145"/>
      <c r="C99" s="145"/>
      <c r="D99" s="106"/>
      <c r="E99" s="145"/>
      <c r="F99" s="243"/>
      <c r="G99" s="243"/>
      <c r="H99" s="107"/>
      <c r="I99" s="107"/>
      <c r="J99" s="107"/>
      <c r="K99" s="109"/>
      <c r="L99" s="109"/>
      <c r="AB99" s="363" t="str">
        <f ca="1">IF(ISBLANK(INDIRECT("B99"))," ",(INDIRECT("B99")))</f>
        <v xml:space="preserve"> </v>
      </c>
      <c r="AC99" s="363" t="str">
        <f ca="1">IF(ISBLANK(INDIRECT("C99"))," ",(INDIRECT("C99")))</f>
        <v xml:space="preserve"> </v>
      </c>
      <c r="AD99" s="363" t="str">
        <f ca="1">IF(ISBLANK(INDIRECT("D99"))," ",(INDIRECT("D99")))</f>
        <v xml:space="preserve"> </v>
      </c>
      <c r="AE99" s="363" t="str">
        <f ca="1">IF(ISBLANK(INDIRECT("E99"))," ",(INDIRECT("E99")))</f>
        <v xml:space="preserve"> </v>
      </c>
      <c r="AF99" s="363" t="str">
        <f ca="1">IF(ISBLANK(INDIRECT("F99"))," ",(INDIRECT("F99")))</f>
        <v xml:space="preserve"> </v>
      </c>
      <c r="AG99" s="363" t="str">
        <f ca="1">IF(ISBLANK(INDIRECT("G99"))," ",(INDIRECT("G99")))</f>
        <v xml:space="preserve"> </v>
      </c>
      <c r="AH99" s="363" t="str">
        <f ca="1">IF(ISBLANK(INDIRECT("H99"))," ",(INDIRECT("H99")))</f>
        <v xml:space="preserve"> </v>
      </c>
      <c r="AI99" s="363" t="str">
        <f ca="1">IF(ISBLANK(INDIRECT("I99"))," ",(INDIRECT("I99")))</f>
        <v xml:space="preserve"> </v>
      </c>
      <c r="AJ99" s="363" t="str">
        <f ca="1">IF(ISBLANK(INDIRECT("J99"))," ",(INDIRECT("J99")))</f>
        <v xml:space="preserve"> </v>
      </c>
      <c r="AK99" s="363" t="str">
        <f ca="1">IF(ISBLANK(INDIRECT("K99"))," ",(INDIRECT("K99")))</f>
        <v xml:space="preserve"> </v>
      </c>
      <c r="AL99" s="363" t="str">
        <f ca="1">IF(ISBLANK(INDIRECT("L99"))," ",(INDIRECT("L99")))</f>
        <v xml:space="preserve"> </v>
      </c>
    </row>
    <row r="100" spans="1:38" x14ac:dyDescent="0.35">
      <c r="A100" s="5">
        <v>95</v>
      </c>
      <c r="B100" s="145"/>
      <c r="C100" s="145"/>
      <c r="D100" s="106"/>
      <c r="E100" s="145"/>
      <c r="F100" s="243"/>
      <c r="G100" s="243"/>
      <c r="H100" s="107"/>
      <c r="I100" s="107"/>
      <c r="J100" s="107"/>
      <c r="K100" s="109"/>
      <c r="L100" s="109"/>
      <c r="AB100" s="363" t="str">
        <f ca="1">IF(ISBLANK(INDIRECT("B100"))," ",(INDIRECT("B100")))</f>
        <v xml:space="preserve"> </v>
      </c>
      <c r="AC100" s="363" t="str">
        <f ca="1">IF(ISBLANK(INDIRECT("C100"))," ",(INDIRECT("C100")))</f>
        <v xml:space="preserve"> </v>
      </c>
      <c r="AD100" s="363" t="str">
        <f ca="1">IF(ISBLANK(INDIRECT("D100"))," ",(INDIRECT("D100")))</f>
        <v xml:space="preserve"> </v>
      </c>
      <c r="AE100" s="363" t="str">
        <f ca="1">IF(ISBLANK(INDIRECT("E100"))," ",(INDIRECT("E100")))</f>
        <v xml:space="preserve"> </v>
      </c>
      <c r="AF100" s="363" t="str">
        <f ca="1">IF(ISBLANK(INDIRECT("F100"))," ",(INDIRECT("F100")))</f>
        <v xml:space="preserve"> </v>
      </c>
      <c r="AG100" s="363" t="str">
        <f ca="1">IF(ISBLANK(INDIRECT("G100"))," ",(INDIRECT("G100")))</f>
        <v xml:space="preserve"> </v>
      </c>
      <c r="AH100" s="363" t="str">
        <f ca="1">IF(ISBLANK(INDIRECT("H100"))," ",(INDIRECT("H100")))</f>
        <v xml:space="preserve"> </v>
      </c>
      <c r="AI100" s="363" t="str">
        <f ca="1">IF(ISBLANK(INDIRECT("I100"))," ",(INDIRECT("I100")))</f>
        <v xml:space="preserve"> </v>
      </c>
      <c r="AJ100" s="363" t="str">
        <f ca="1">IF(ISBLANK(INDIRECT("J100"))," ",(INDIRECT("J100")))</f>
        <v xml:space="preserve"> </v>
      </c>
      <c r="AK100" s="363" t="str">
        <f ca="1">IF(ISBLANK(INDIRECT("K100"))," ",(INDIRECT("K100")))</f>
        <v xml:space="preserve"> </v>
      </c>
      <c r="AL100" s="363" t="str">
        <f ca="1">IF(ISBLANK(INDIRECT("L100"))," ",(INDIRECT("L100")))</f>
        <v xml:space="preserve"> </v>
      </c>
    </row>
    <row r="101" spans="1:38" x14ac:dyDescent="0.35">
      <c r="A101" s="5">
        <v>96</v>
      </c>
      <c r="B101" s="145"/>
      <c r="C101" s="145"/>
      <c r="D101" s="106"/>
      <c r="E101" s="145"/>
      <c r="F101" s="243"/>
      <c r="G101" s="243"/>
      <c r="H101" s="107"/>
      <c r="I101" s="107"/>
      <c r="J101" s="107"/>
      <c r="K101" s="109"/>
      <c r="L101" s="109"/>
      <c r="AB101" s="363" t="str">
        <f ca="1">IF(ISBLANK(INDIRECT("B101"))," ",(INDIRECT("B101")))</f>
        <v xml:space="preserve"> </v>
      </c>
      <c r="AC101" s="363" t="str">
        <f ca="1">IF(ISBLANK(INDIRECT("C101"))," ",(INDIRECT("C101")))</f>
        <v xml:space="preserve"> </v>
      </c>
      <c r="AD101" s="363" t="str">
        <f ca="1">IF(ISBLANK(INDIRECT("D101"))," ",(INDIRECT("D101")))</f>
        <v xml:space="preserve"> </v>
      </c>
      <c r="AE101" s="363" t="str">
        <f ca="1">IF(ISBLANK(INDIRECT("E101"))," ",(INDIRECT("E101")))</f>
        <v xml:space="preserve"> </v>
      </c>
      <c r="AF101" s="363" t="str">
        <f ca="1">IF(ISBLANK(INDIRECT("F101"))," ",(INDIRECT("F101")))</f>
        <v xml:space="preserve"> </v>
      </c>
      <c r="AG101" s="363" t="str">
        <f ca="1">IF(ISBLANK(INDIRECT("G101"))," ",(INDIRECT("G101")))</f>
        <v xml:space="preserve"> </v>
      </c>
      <c r="AH101" s="363" t="str">
        <f ca="1">IF(ISBLANK(INDIRECT("H101"))," ",(INDIRECT("H101")))</f>
        <v xml:space="preserve"> </v>
      </c>
      <c r="AI101" s="363" t="str">
        <f ca="1">IF(ISBLANK(INDIRECT("I101"))," ",(INDIRECT("I101")))</f>
        <v xml:space="preserve"> </v>
      </c>
      <c r="AJ101" s="363" t="str">
        <f ca="1">IF(ISBLANK(INDIRECT("J101"))," ",(INDIRECT("J101")))</f>
        <v xml:space="preserve"> </v>
      </c>
      <c r="AK101" s="363" t="str">
        <f ca="1">IF(ISBLANK(INDIRECT("K101"))," ",(INDIRECT("K101")))</f>
        <v xml:space="preserve"> </v>
      </c>
      <c r="AL101" s="363" t="str">
        <f ca="1">IF(ISBLANK(INDIRECT("L101"))," ",(INDIRECT("L101")))</f>
        <v xml:space="preserve"> </v>
      </c>
    </row>
    <row r="102" spans="1:38" x14ac:dyDescent="0.35">
      <c r="A102" s="5">
        <v>97</v>
      </c>
      <c r="B102" s="145"/>
      <c r="C102" s="145"/>
      <c r="D102" s="106"/>
      <c r="E102" s="145"/>
      <c r="F102" s="243"/>
      <c r="G102" s="243"/>
      <c r="H102" s="107"/>
      <c r="I102" s="107"/>
      <c r="J102" s="107"/>
      <c r="K102" s="109"/>
      <c r="L102" s="109"/>
      <c r="AB102" s="363" t="str">
        <f ca="1">IF(ISBLANK(INDIRECT("B102"))," ",(INDIRECT("B102")))</f>
        <v xml:space="preserve"> </v>
      </c>
      <c r="AC102" s="363" t="str">
        <f ca="1">IF(ISBLANK(INDIRECT("C102"))," ",(INDIRECT("C102")))</f>
        <v xml:space="preserve"> </v>
      </c>
      <c r="AD102" s="363" t="str">
        <f ca="1">IF(ISBLANK(INDIRECT("D102"))," ",(INDIRECT("D102")))</f>
        <v xml:space="preserve"> </v>
      </c>
      <c r="AE102" s="363" t="str">
        <f ca="1">IF(ISBLANK(INDIRECT("E102"))," ",(INDIRECT("E102")))</f>
        <v xml:space="preserve"> </v>
      </c>
      <c r="AF102" s="363" t="str">
        <f ca="1">IF(ISBLANK(INDIRECT("F102"))," ",(INDIRECT("F102")))</f>
        <v xml:space="preserve"> </v>
      </c>
      <c r="AG102" s="363" t="str">
        <f ca="1">IF(ISBLANK(INDIRECT("G102"))," ",(INDIRECT("G102")))</f>
        <v xml:space="preserve"> </v>
      </c>
      <c r="AH102" s="363" t="str">
        <f ca="1">IF(ISBLANK(INDIRECT("H102"))," ",(INDIRECT("H102")))</f>
        <v xml:space="preserve"> </v>
      </c>
      <c r="AI102" s="363" t="str">
        <f ca="1">IF(ISBLANK(INDIRECT("I102"))," ",(INDIRECT("I102")))</f>
        <v xml:space="preserve"> </v>
      </c>
      <c r="AJ102" s="363" t="str">
        <f ca="1">IF(ISBLANK(INDIRECT("J102"))," ",(INDIRECT("J102")))</f>
        <v xml:space="preserve"> </v>
      </c>
      <c r="AK102" s="363" t="str">
        <f ca="1">IF(ISBLANK(INDIRECT("K102"))," ",(INDIRECT("K102")))</f>
        <v xml:space="preserve"> </v>
      </c>
      <c r="AL102" s="363" t="str">
        <f ca="1">IF(ISBLANK(INDIRECT("L102"))," ",(INDIRECT("L102")))</f>
        <v xml:space="preserve"> </v>
      </c>
    </row>
    <row r="103" spans="1:38" x14ac:dyDescent="0.35">
      <c r="A103" s="5">
        <v>98</v>
      </c>
      <c r="B103" s="145"/>
      <c r="C103" s="145"/>
      <c r="D103" s="106"/>
      <c r="E103" s="145"/>
      <c r="F103" s="243"/>
      <c r="G103" s="243"/>
      <c r="H103" s="107"/>
      <c r="I103" s="107"/>
      <c r="J103" s="107"/>
      <c r="K103" s="109"/>
      <c r="L103" s="109"/>
      <c r="AB103" s="363" t="str">
        <f ca="1">IF(ISBLANK(INDIRECT("B103"))," ",(INDIRECT("B103")))</f>
        <v xml:space="preserve"> </v>
      </c>
      <c r="AC103" s="363" t="str">
        <f ca="1">IF(ISBLANK(INDIRECT("C103"))," ",(INDIRECT("C103")))</f>
        <v xml:space="preserve"> </v>
      </c>
      <c r="AD103" s="363" t="str">
        <f ca="1">IF(ISBLANK(INDIRECT("D103"))," ",(INDIRECT("D103")))</f>
        <v xml:space="preserve"> </v>
      </c>
      <c r="AE103" s="363" t="str">
        <f ca="1">IF(ISBLANK(INDIRECT("E103"))," ",(INDIRECT("E103")))</f>
        <v xml:space="preserve"> </v>
      </c>
      <c r="AF103" s="363" t="str">
        <f ca="1">IF(ISBLANK(INDIRECT("F103"))," ",(INDIRECT("F103")))</f>
        <v xml:space="preserve"> </v>
      </c>
      <c r="AG103" s="363" t="str">
        <f ca="1">IF(ISBLANK(INDIRECT("G103"))," ",(INDIRECT("G103")))</f>
        <v xml:space="preserve"> </v>
      </c>
      <c r="AH103" s="363" t="str">
        <f ca="1">IF(ISBLANK(INDIRECT("H103"))," ",(INDIRECT("H103")))</f>
        <v xml:space="preserve"> </v>
      </c>
      <c r="AI103" s="363" t="str">
        <f ca="1">IF(ISBLANK(INDIRECT("I103"))," ",(INDIRECT("I103")))</f>
        <v xml:space="preserve"> </v>
      </c>
      <c r="AJ103" s="363" t="str">
        <f ca="1">IF(ISBLANK(INDIRECT("J103"))," ",(INDIRECT("J103")))</f>
        <v xml:space="preserve"> </v>
      </c>
      <c r="AK103" s="363" t="str">
        <f ca="1">IF(ISBLANK(INDIRECT("K103"))," ",(INDIRECT("K103")))</f>
        <v xml:space="preserve"> </v>
      </c>
      <c r="AL103" s="363" t="str">
        <f ca="1">IF(ISBLANK(INDIRECT("L103"))," ",(INDIRECT("L103")))</f>
        <v xml:space="preserve"> </v>
      </c>
    </row>
    <row r="104" spans="1:38" x14ac:dyDescent="0.35">
      <c r="A104" s="5">
        <v>99</v>
      </c>
      <c r="B104" s="145"/>
      <c r="C104" s="145"/>
      <c r="D104" s="106"/>
      <c r="E104" s="145"/>
      <c r="F104" s="243"/>
      <c r="G104" s="243"/>
      <c r="H104" s="107"/>
      <c r="I104" s="107"/>
      <c r="J104" s="107"/>
      <c r="K104" s="109"/>
      <c r="L104" s="109"/>
      <c r="AB104" s="363" t="str">
        <f ca="1">IF(ISBLANK(INDIRECT("B104"))," ",(INDIRECT("B104")))</f>
        <v xml:space="preserve"> </v>
      </c>
      <c r="AC104" s="363" t="str">
        <f ca="1">IF(ISBLANK(INDIRECT("C104"))," ",(INDIRECT("C104")))</f>
        <v xml:space="preserve"> </v>
      </c>
      <c r="AD104" s="363" t="str">
        <f ca="1">IF(ISBLANK(INDIRECT("D104"))," ",(INDIRECT("D104")))</f>
        <v xml:space="preserve"> </v>
      </c>
      <c r="AE104" s="363" t="str">
        <f ca="1">IF(ISBLANK(INDIRECT("E104"))," ",(INDIRECT("E104")))</f>
        <v xml:space="preserve"> </v>
      </c>
      <c r="AF104" s="363" t="str">
        <f ca="1">IF(ISBLANK(INDIRECT("F104"))," ",(INDIRECT("F104")))</f>
        <v xml:space="preserve"> </v>
      </c>
      <c r="AG104" s="363" t="str">
        <f ca="1">IF(ISBLANK(INDIRECT("G104"))," ",(INDIRECT("G104")))</f>
        <v xml:space="preserve"> </v>
      </c>
      <c r="AH104" s="363" t="str">
        <f ca="1">IF(ISBLANK(INDIRECT("H104"))," ",(INDIRECT("H104")))</f>
        <v xml:space="preserve"> </v>
      </c>
      <c r="AI104" s="363" t="str">
        <f ca="1">IF(ISBLANK(INDIRECT("I104"))," ",(INDIRECT("I104")))</f>
        <v xml:space="preserve"> </v>
      </c>
      <c r="AJ104" s="363" t="str">
        <f ca="1">IF(ISBLANK(INDIRECT("J104"))," ",(INDIRECT("J104")))</f>
        <v xml:space="preserve"> </v>
      </c>
      <c r="AK104" s="363" t="str">
        <f ca="1">IF(ISBLANK(INDIRECT("K104"))," ",(INDIRECT("K104")))</f>
        <v xml:space="preserve"> </v>
      </c>
      <c r="AL104" s="363" t="str">
        <f ca="1">IF(ISBLANK(INDIRECT("L104"))," ",(INDIRECT("L104")))</f>
        <v xml:space="preserve"> </v>
      </c>
    </row>
    <row r="105" spans="1:38" x14ac:dyDescent="0.35">
      <c r="A105" s="5">
        <v>100</v>
      </c>
      <c r="B105" s="145"/>
      <c r="C105" s="145"/>
      <c r="D105" s="106"/>
      <c r="E105" s="145"/>
      <c r="F105" s="243"/>
      <c r="G105" s="243"/>
      <c r="H105" s="107"/>
      <c r="I105" s="107"/>
      <c r="J105" s="107"/>
      <c r="K105" s="109"/>
      <c r="L105" s="109"/>
      <c r="AB105" s="363" t="str">
        <f ca="1">IF(ISBLANK(INDIRECT("B105"))," ",(INDIRECT("B105")))</f>
        <v xml:space="preserve"> </v>
      </c>
      <c r="AC105" s="363" t="str">
        <f ca="1">IF(ISBLANK(INDIRECT("C105"))," ",(INDIRECT("C105")))</f>
        <v xml:space="preserve"> </v>
      </c>
      <c r="AD105" s="363" t="str">
        <f ca="1">IF(ISBLANK(INDIRECT("D105"))," ",(INDIRECT("D105")))</f>
        <v xml:space="preserve"> </v>
      </c>
      <c r="AE105" s="363" t="str">
        <f ca="1">IF(ISBLANK(INDIRECT("E105"))," ",(INDIRECT("E105")))</f>
        <v xml:space="preserve"> </v>
      </c>
      <c r="AF105" s="363" t="str">
        <f ca="1">IF(ISBLANK(INDIRECT("F105"))," ",(INDIRECT("F105")))</f>
        <v xml:space="preserve"> </v>
      </c>
      <c r="AG105" s="363" t="str">
        <f ca="1">IF(ISBLANK(INDIRECT("G105"))," ",(INDIRECT("G105")))</f>
        <v xml:space="preserve"> </v>
      </c>
      <c r="AH105" s="363" t="str">
        <f ca="1">IF(ISBLANK(INDIRECT("H105"))," ",(INDIRECT("H105")))</f>
        <v xml:space="preserve"> </v>
      </c>
      <c r="AI105" s="363" t="str">
        <f ca="1">IF(ISBLANK(INDIRECT("I105"))," ",(INDIRECT("I105")))</f>
        <v xml:space="preserve"> </v>
      </c>
      <c r="AJ105" s="363" t="str">
        <f ca="1">IF(ISBLANK(INDIRECT("J105"))," ",(INDIRECT("J105")))</f>
        <v xml:space="preserve"> </v>
      </c>
      <c r="AK105" s="363" t="str">
        <f ca="1">IF(ISBLANK(INDIRECT("K105"))," ",(INDIRECT("K105")))</f>
        <v xml:space="preserve"> </v>
      </c>
      <c r="AL105" s="363" t="str">
        <f ca="1">IF(ISBLANK(INDIRECT("L105"))," ",(INDIRECT("L105")))</f>
        <v xml:space="preserve"> </v>
      </c>
    </row>
    <row r="106" spans="1:38" hidden="1" x14ac:dyDescent="0.35"/>
    <row r="107" spans="1:38" hidden="1" x14ac:dyDescent="0.35"/>
    <row r="108" spans="1:38" hidden="1" x14ac:dyDescent="0.35"/>
    <row r="109" spans="1:38" hidden="1" x14ac:dyDescent="0.35"/>
    <row r="110" spans="1:38" hidden="1" x14ac:dyDescent="0.35"/>
    <row r="111" spans="1:38" hidden="1" x14ac:dyDescent="0.35">
      <c r="C111" s="154" t="s">
        <v>618</v>
      </c>
    </row>
    <row r="112" spans="1:38" hidden="1" x14ac:dyDescent="0.35">
      <c r="C112" s="154" t="s">
        <v>82</v>
      </c>
    </row>
    <row r="113" spans="3:11" hidden="1" x14ac:dyDescent="0.35">
      <c r="C113" s="154" t="s">
        <v>626</v>
      </c>
      <c r="K113" t="s">
        <v>82</v>
      </c>
    </row>
    <row r="114" spans="3:11" hidden="1" x14ac:dyDescent="0.35">
      <c r="C114" s="154" t="s">
        <v>624</v>
      </c>
      <c r="K114" t="s">
        <v>260</v>
      </c>
    </row>
    <row r="115" spans="3:11" hidden="1" x14ac:dyDescent="0.35">
      <c r="C115" s="154" t="s">
        <v>22</v>
      </c>
      <c r="K115" t="s">
        <v>273</v>
      </c>
    </row>
    <row r="116" spans="3:11" hidden="1" x14ac:dyDescent="0.35">
      <c r="C116" s="154" t="s">
        <v>957</v>
      </c>
      <c r="K116" t="s">
        <v>254</v>
      </c>
    </row>
    <row r="117" spans="3:11" hidden="1" x14ac:dyDescent="0.35">
      <c r="C117" s="154" t="s">
        <v>633</v>
      </c>
      <c r="K117" t="s">
        <v>253</v>
      </c>
    </row>
    <row r="118" spans="3:11" hidden="1" x14ac:dyDescent="0.35">
      <c r="C118" s="154" t="s">
        <v>23</v>
      </c>
      <c r="K118" t="s">
        <v>289</v>
      </c>
    </row>
    <row r="119" spans="3:11" hidden="1" x14ac:dyDescent="0.35">
      <c r="C119" s="154" t="s">
        <v>217</v>
      </c>
      <c r="K119" t="s">
        <v>295</v>
      </c>
    </row>
    <row r="120" spans="3:11" hidden="1" x14ac:dyDescent="0.35">
      <c r="C120" s="154" t="s">
        <v>638</v>
      </c>
      <c r="K120" t="s">
        <v>296</v>
      </c>
    </row>
    <row r="121" spans="3:11" hidden="1" x14ac:dyDescent="0.35">
      <c r="C121" s="154" t="s">
        <v>24</v>
      </c>
      <c r="K121" t="s">
        <v>275</v>
      </c>
    </row>
    <row r="122" spans="3:11" hidden="1" x14ac:dyDescent="0.35">
      <c r="C122" s="154" t="s">
        <v>25</v>
      </c>
      <c r="K122" t="s">
        <v>277</v>
      </c>
    </row>
    <row r="123" spans="3:11" hidden="1" x14ac:dyDescent="0.35">
      <c r="C123" s="154" t="s">
        <v>958</v>
      </c>
      <c r="K123" t="s">
        <v>288</v>
      </c>
    </row>
    <row r="124" spans="3:11" hidden="1" x14ac:dyDescent="0.35">
      <c r="C124" s="154" t="s">
        <v>223</v>
      </c>
      <c r="K124" t="s">
        <v>280</v>
      </c>
    </row>
    <row r="125" spans="3:11" hidden="1" x14ac:dyDescent="0.35">
      <c r="C125" s="154" t="s">
        <v>26</v>
      </c>
      <c r="K125" t="s">
        <v>261</v>
      </c>
    </row>
    <row r="126" spans="3:11" hidden="1" x14ac:dyDescent="0.35">
      <c r="C126" s="154" t="s">
        <v>27</v>
      </c>
      <c r="K126" t="s">
        <v>250</v>
      </c>
    </row>
    <row r="127" spans="3:11" hidden="1" x14ac:dyDescent="0.35">
      <c r="C127" s="154" t="s">
        <v>959</v>
      </c>
      <c r="K127" t="s">
        <v>281</v>
      </c>
    </row>
    <row r="128" spans="3:11" hidden="1" x14ac:dyDescent="0.35">
      <c r="C128" s="154" t="s">
        <v>960</v>
      </c>
      <c r="K128" t="s">
        <v>263</v>
      </c>
    </row>
    <row r="129" spans="3:11" hidden="1" x14ac:dyDescent="0.35">
      <c r="C129" s="154" t="s">
        <v>28</v>
      </c>
      <c r="K129" t="s">
        <v>258</v>
      </c>
    </row>
    <row r="130" spans="3:11" hidden="1" x14ac:dyDescent="0.35">
      <c r="C130" s="154" t="s">
        <v>29</v>
      </c>
      <c r="K130" t="s">
        <v>287</v>
      </c>
    </row>
    <row r="131" spans="3:11" hidden="1" x14ac:dyDescent="0.35">
      <c r="C131" s="154" t="s">
        <v>961</v>
      </c>
      <c r="K131" t="s">
        <v>307</v>
      </c>
    </row>
    <row r="132" spans="3:11" hidden="1" x14ac:dyDescent="0.35">
      <c r="C132" s="154" t="s">
        <v>658</v>
      </c>
      <c r="K132" t="s">
        <v>265</v>
      </c>
    </row>
    <row r="133" spans="3:11" hidden="1" x14ac:dyDescent="0.35">
      <c r="C133" s="154" t="s">
        <v>660</v>
      </c>
      <c r="K133" t="s">
        <v>294</v>
      </c>
    </row>
    <row r="134" spans="3:11" hidden="1" x14ac:dyDescent="0.35">
      <c r="C134" s="154" t="s">
        <v>662</v>
      </c>
      <c r="K134" t="s">
        <v>278</v>
      </c>
    </row>
    <row r="135" spans="3:11" hidden="1" x14ac:dyDescent="0.35">
      <c r="C135" s="154" t="s">
        <v>962</v>
      </c>
      <c r="K135" t="s">
        <v>259</v>
      </c>
    </row>
    <row r="136" spans="3:11" hidden="1" x14ac:dyDescent="0.35">
      <c r="C136" s="154" t="s">
        <v>651</v>
      </c>
      <c r="K136" t="s">
        <v>285</v>
      </c>
    </row>
    <row r="137" spans="3:11" hidden="1" x14ac:dyDescent="0.35">
      <c r="C137" s="154" t="s">
        <v>665</v>
      </c>
      <c r="K137" t="s">
        <v>266</v>
      </c>
    </row>
    <row r="138" spans="3:11" hidden="1" x14ac:dyDescent="0.35">
      <c r="C138" s="154" t="s">
        <v>963</v>
      </c>
      <c r="K138" t="s">
        <v>267</v>
      </c>
    </row>
    <row r="139" spans="3:11" hidden="1" x14ac:dyDescent="0.35">
      <c r="C139" s="154" t="s">
        <v>964</v>
      </c>
      <c r="K139" t="s">
        <v>292</v>
      </c>
    </row>
    <row r="140" spans="3:11" hidden="1" x14ac:dyDescent="0.35">
      <c r="C140" s="154" t="s">
        <v>668</v>
      </c>
      <c r="K140" t="s">
        <v>293</v>
      </c>
    </row>
    <row r="141" spans="3:11" hidden="1" x14ac:dyDescent="0.35">
      <c r="C141" s="154" t="s">
        <v>30</v>
      </c>
      <c r="K141" t="s">
        <v>271</v>
      </c>
    </row>
    <row r="142" spans="3:11" hidden="1" x14ac:dyDescent="0.35">
      <c r="C142" s="154" t="s">
        <v>806</v>
      </c>
      <c r="K142" t="s">
        <v>290</v>
      </c>
    </row>
    <row r="143" spans="3:11" hidden="1" x14ac:dyDescent="0.35">
      <c r="C143" s="154" t="s">
        <v>965</v>
      </c>
      <c r="K143" t="s">
        <v>279</v>
      </c>
    </row>
    <row r="144" spans="3:11" hidden="1" x14ac:dyDescent="0.35">
      <c r="C144" s="154" t="s">
        <v>966</v>
      </c>
      <c r="K144" t="s">
        <v>255</v>
      </c>
    </row>
    <row r="145" spans="3:11" hidden="1" x14ac:dyDescent="0.35">
      <c r="C145" s="154" t="s">
        <v>678</v>
      </c>
      <c r="K145" t="s">
        <v>257</v>
      </c>
    </row>
    <row r="146" spans="3:11" hidden="1" x14ac:dyDescent="0.35">
      <c r="C146" s="154" t="s">
        <v>680</v>
      </c>
      <c r="K146" t="s">
        <v>291</v>
      </c>
    </row>
    <row r="147" spans="3:11" hidden="1" x14ac:dyDescent="0.35">
      <c r="C147" s="154" t="s">
        <v>31</v>
      </c>
      <c r="K147" t="s">
        <v>256</v>
      </c>
    </row>
    <row r="148" spans="3:11" hidden="1" x14ac:dyDescent="0.35">
      <c r="C148" s="154" t="s">
        <v>32</v>
      </c>
      <c r="K148" t="s">
        <v>276</v>
      </c>
    </row>
    <row r="149" spans="3:11" hidden="1" x14ac:dyDescent="0.35">
      <c r="C149" s="154" t="s">
        <v>967</v>
      </c>
      <c r="K149" t="s">
        <v>251</v>
      </c>
    </row>
    <row r="150" spans="3:11" hidden="1" x14ac:dyDescent="0.35">
      <c r="C150" s="154" t="s">
        <v>225</v>
      </c>
      <c r="K150" t="s">
        <v>270</v>
      </c>
    </row>
    <row r="151" spans="3:11" hidden="1" x14ac:dyDescent="0.35">
      <c r="C151" s="154" t="s">
        <v>226</v>
      </c>
      <c r="K151" t="s">
        <v>274</v>
      </c>
    </row>
    <row r="152" spans="3:11" hidden="1" x14ac:dyDescent="0.35">
      <c r="C152" s="154" t="s">
        <v>968</v>
      </c>
      <c r="K152" t="s">
        <v>282</v>
      </c>
    </row>
    <row r="153" spans="3:11" hidden="1" x14ac:dyDescent="0.35">
      <c r="C153" s="154" t="s">
        <v>969</v>
      </c>
      <c r="K153" t="s">
        <v>252</v>
      </c>
    </row>
    <row r="154" spans="3:11" hidden="1" x14ac:dyDescent="0.35">
      <c r="C154" s="154" t="s">
        <v>685</v>
      </c>
      <c r="K154" t="s">
        <v>286</v>
      </c>
    </row>
    <row r="155" spans="3:11" hidden="1" x14ac:dyDescent="0.35">
      <c r="C155" s="154" t="s">
        <v>33</v>
      </c>
      <c r="K155" t="s">
        <v>249</v>
      </c>
    </row>
    <row r="156" spans="3:11" hidden="1" x14ac:dyDescent="0.35">
      <c r="C156" s="154" t="s">
        <v>693</v>
      </c>
      <c r="K156" t="s">
        <v>268</v>
      </c>
    </row>
    <row r="157" spans="3:11" hidden="1" x14ac:dyDescent="0.35">
      <c r="C157" s="154" t="s">
        <v>696</v>
      </c>
      <c r="K157" t="s">
        <v>269</v>
      </c>
    </row>
    <row r="158" spans="3:11" hidden="1" x14ac:dyDescent="0.35">
      <c r="C158" s="154" t="s">
        <v>34</v>
      </c>
      <c r="K158" t="s">
        <v>262</v>
      </c>
    </row>
    <row r="159" spans="3:11" hidden="1" x14ac:dyDescent="0.35">
      <c r="C159" s="154" t="s">
        <v>970</v>
      </c>
      <c r="K159" t="s">
        <v>272</v>
      </c>
    </row>
    <row r="160" spans="3:11" hidden="1" x14ac:dyDescent="0.35">
      <c r="C160" s="154" t="s">
        <v>35</v>
      </c>
      <c r="K160" t="s">
        <v>264</v>
      </c>
    </row>
    <row r="161" spans="3:11" hidden="1" x14ac:dyDescent="0.35">
      <c r="C161" s="154" t="s">
        <v>36</v>
      </c>
      <c r="K161" t="s">
        <v>283</v>
      </c>
    </row>
    <row r="162" spans="3:11" hidden="1" x14ac:dyDescent="0.35">
      <c r="C162" s="154" t="s">
        <v>698</v>
      </c>
      <c r="K162" t="s">
        <v>284</v>
      </c>
    </row>
    <row r="163" spans="3:11" hidden="1" x14ac:dyDescent="0.35">
      <c r="C163" s="154" t="s">
        <v>700</v>
      </c>
    </row>
    <row r="164" spans="3:11" hidden="1" x14ac:dyDescent="0.35">
      <c r="C164" s="154" t="s">
        <v>703</v>
      </c>
    </row>
    <row r="165" spans="3:11" hidden="1" x14ac:dyDescent="0.35">
      <c r="C165" s="154" t="s">
        <v>690</v>
      </c>
    </row>
    <row r="166" spans="3:11" hidden="1" x14ac:dyDescent="0.35">
      <c r="C166" s="154" t="s">
        <v>37</v>
      </c>
    </row>
    <row r="167" spans="3:11" hidden="1" x14ac:dyDescent="0.35">
      <c r="C167" s="154" t="s">
        <v>971</v>
      </c>
    </row>
    <row r="168" spans="3:11" hidden="1" x14ac:dyDescent="0.35">
      <c r="C168" s="154" t="s">
        <v>38</v>
      </c>
    </row>
    <row r="169" spans="3:11" hidden="1" x14ac:dyDescent="0.35">
      <c r="C169" s="154" t="s">
        <v>706</v>
      </c>
    </row>
    <row r="170" spans="3:11" hidden="1" x14ac:dyDescent="0.35">
      <c r="C170" s="154" t="s">
        <v>707</v>
      </c>
    </row>
    <row r="171" spans="3:11" hidden="1" x14ac:dyDescent="0.35">
      <c r="C171" s="154" t="s">
        <v>708</v>
      </c>
    </row>
    <row r="172" spans="3:11" hidden="1" x14ac:dyDescent="0.35">
      <c r="C172" s="154" t="s">
        <v>39</v>
      </c>
    </row>
    <row r="173" spans="3:11" hidden="1" x14ac:dyDescent="0.35">
      <c r="C173" s="154" t="s">
        <v>709</v>
      </c>
    </row>
    <row r="174" spans="3:11" hidden="1" x14ac:dyDescent="0.35">
      <c r="C174" s="154" t="s">
        <v>710</v>
      </c>
    </row>
    <row r="175" spans="3:11" hidden="1" x14ac:dyDescent="0.35">
      <c r="C175" s="154" t="s">
        <v>711</v>
      </c>
    </row>
    <row r="176" spans="3:11" hidden="1" x14ac:dyDescent="0.35">
      <c r="C176" s="154" t="s">
        <v>712</v>
      </c>
    </row>
    <row r="177" spans="3:3" hidden="1" x14ac:dyDescent="0.35">
      <c r="C177" s="154" t="s">
        <v>713</v>
      </c>
    </row>
    <row r="178" spans="3:3" hidden="1" x14ac:dyDescent="0.35">
      <c r="C178" s="154" t="s">
        <v>227</v>
      </c>
    </row>
    <row r="179" spans="3:3" hidden="1" x14ac:dyDescent="0.35">
      <c r="C179" s="154" t="s">
        <v>714</v>
      </c>
    </row>
    <row r="180" spans="3:3" hidden="1" x14ac:dyDescent="0.35">
      <c r="C180" s="154" t="s">
        <v>972</v>
      </c>
    </row>
    <row r="181" spans="3:3" hidden="1" x14ac:dyDescent="0.35">
      <c r="C181" s="154" t="s">
        <v>973</v>
      </c>
    </row>
    <row r="182" spans="3:3" hidden="1" x14ac:dyDescent="0.35">
      <c r="C182" s="154" t="s">
        <v>715</v>
      </c>
    </row>
    <row r="183" spans="3:3" hidden="1" x14ac:dyDescent="0.35">
      <c r="C183" s="154" t="s">
        <v>716</v>
      </c>
    </row>
    <row r="184" spans="3:3" hidden="1" x14ac:dyDescent="0.35">
      <c r="C184" s="154" t="s">
        <v>228</v>
      </c>
    </row>
    <row r="185" spans="3:3" hidden="1" x14ac:dyDescent="0.35">
      <c r="C185" s="154" t="s">
        <v>229</v>
      </c>
    </row>
    <row r="186" spans="3:3" hidden="1" x14ac:dyDescent="0.35">
      <c r="C186" s="154" t="s">
        <v>718</v>
      </c>
    </row>
    <row r="187" spans="3:3" hidden="1" x14ac:dyDescent="0.35">
      <c r="C187" s="154" t="s">
        <v>719</v>
      </c>
    </row>
    <row r="188" spans="3:3" hidden="1" x14ac:dyDescent="0.35">
      <c r="C188" s="154" t="s">
        <v>717</v>
      </c>
    </row>
    <row r="189" spans="3:3" hidden="1" x14ac:dyDescent="0.35">
      <c r="C189" s="154" t="s">
        <v>230</v>
      </c>
    </row>
    <row r="190" spans="3:3" hidden="1" x14ac:dyDescent="0.35">
      <c r="C190" s="154" t="s">
        <v>720</v>
      </c>
    </row>
    <row r="191" spans="3:3" hidden="1" x14ac:dyDescent="0.35">
      <c r="C191" s="154" t="s">
        <v>721</v>
      </c>
    </row>
    <row r="192" spans="3:3" hidden="1" x14ac:dyDescent="0.35">
      <c r="C192" s="154" t="s">
        <v>231</v>
      </c>
    </row>
    <row r="193" spans="3:3" hidden="1" x14ac:dyDescent="0.35">
      <c r="C193" s="154" t="s">
        <v>722</v>
      </c>
    </row>
    <row r="194" spans="3:3" hidden="1" x14ac:dyDescent="0.35">
      <c r="C194" s="154" t="s">
        <v>723</v>
      </c>
    </row>
    <row r="195" spans="3:3" hidden="1" x14ac:dyDescent="0.35">
      <c r="C195" s="154" t="s">
        <v>724</v>
      </c>
    </row>
    <row r="196" spans="3:3" hidden="1" x14ac:dyDescent="0.35">
      <c r="C196" s="154" t="s">
        <v>725</v>
      </c>
    </row>
    <row r="197" spans="3:3" hidden="1" x14ac:dyDescent="0.35">
      <c r="C197" s="154" t="s">
        <v>726</v>
      </c>
    </row>
    <row r="198" spans="3:3" hidden="1" x14ac:dyDescent="0.35">
      <c r="C198" s="154" t="s">
        <v>974</v>
      </c>
    </row>
    <row r="199" spans="3:3" hidden="1" x14ac:dyDescent="0.35">
      <c r="C199" s="154" t="s">
        <v>40</v>
      </c>
    </row>
    <row r="200" spans="3:3" hidden="1" x14ac:dyDescent="0.35">
      <c r="C200" s="154" t="s">
        <v>41</v>
      </c>
    </row>
    <row r="201" spans="3:3" hidden="1" x14ac:dyDescent="0.35">
      <c r="C201" s="154" t="s">
        <v>975</v>
      </c>
    </row>
    <row r="202" spans="3:3" hidden="1" x14ac:dyDescent="0.35">
      <c r="C202" s="154" t="s">
        <v>42</v>
      </c>
    </row>
    <row r="203" spans="3:3" hidden="1" x14ac:dyDescent="0.35">
      <c r="C203" s="154" t="s">
        <v>43</v>
      </c>
    </row>
    <row r="204" spans="3:3" hidden="1" x14ac:dyDescent="0.35">
      <c r="C204" s="154" t="s">
        <v>44</v>
      </c>
    </row>
    <row r="205" spans="3:3" hidden="1" x14ac:dyDescent="0.35">
      <c r="C205" s="154" t="s">
        <v>45</v>
      </c>
    </row>
    <row r="206" spans="3:3" hidden="1" x14ac:dyDescent="0.35">
      <c r="C206" s="154" t="s">
        <v>728</v>
      </c>
    </row>
    <row r="207" spans="3:3" hidden="1" x14ac:dyDescent="0.35">
      <c r="C207" s="154" t="s">
        <v>232</v>
      </c>
    </row>
    <row r="208" spans="3:3" hidden="1" x14ac:dyDescent="0.35">
      <c r="C208" s="154" t="s">
        <v>46</v>
      </c>
    </row>
    <row r="209" spans="3:3" hidden="1" x14ac:dyDescent="0.35">
      <c r="C209" s="154" t="s">
        <v>727</v>
      </c>
    </row>
    <row r="210" spans="3:3" hidden="1" x14ac:dyDescent="0.35">
      <c r="C210" s="154" t="s">
        <v>976</v>
      </c>
    </row>
    <row r="211" spans="3:3" hidden="1" x14ac:dyDescent="0.35">
      <c r="C211" s="154" t="s">
        <v>977</v>
      </c>
    </row>
    <row r="212" spans="3:3" hidden="1" x14ac:dyDescent="0.35">
      <c r="C212" s="154" t="s">
        <v>729</v>
      </c>
    </row>
    <row r="213" spans="3:3" hidden="1" x14ac:dyDescent="0.35">
      <c r="C213" s="154" t="s">
        <v>978</v>
      </c>
    </row>
    <row r="214" spans="3:3" hidden="1" x14ac:dyDescent="0.35">
      <c r="C214" s="154" t="s">
        <v>47</v>
      </c>
    </row>
    <row r="215" spans="3:3" hidden="1" x14ac:dyDescent="0.35">
      <c r="C215" s="154" t="s">
        <v>979</v>
      </c>
    </row>
    <row r="216" spans="3:3" hidden="1" x14ac:dyDescent="0.35">
      <c r="C216" s="154" t="s">
        <v>980</v>
      </c>
    </row>
    <row r="217" spans="3:3" hidden="1" x14ac:dyDescent="0.35">
      <c r="C217" s="154" t="s">
        <v>981</v>
      </c>
    </row>
    <row r="218" spans="3:3" hidden="1" x14ac:dyDescent="0.35">
      <c r="C218" s="154" t="s">
        <v>982</v>
      </c>
    </row>
    <row r="219" spans="3:3" hidden="1" x14ac:dyDescent="0.35">
      <c r="C219" s="154" t="s">
        <v>983</v>
      </c>
    </row>
    <row r="220" spans="3:3" hidden="1" x14ac:dyDescent="0.35">
      <c r="C220" s="154" t="s">
        <v>48</v>
      </c>
    </row>
    <row r="221" spans="3:3" hidden="1" x14ac:dyDescent="0.35">
      <c r="C221" s="154" t="s">
        <v>49</v>
      </c>
    </row>
    <row r="222" spans="3:3" hidden="1" x14ac:dyDescent="0.35">
      <c r="C222" s="154" t="s">
        <v>984</v>
      </c>
    </row>
    <row r="223" spans="3:3" hidden="1" x14ac:dyDescent="0.35">
      <c r="C223" s="154" t="s">
        <v>985</v>
      </c>
    </row>
    <row r="224" spans="3:3" hidden="1" x14ac:dyDescent="0.35">
      <c r="C224" s="154" t="s">
        <v>733</v>
      </c>
    </row>
    <row r="225" spans="3:3" hidden="1" x14ac:dyDescent="0.35">
      <c r="C225" s="154" t="s">
        <v>50</v>
      </c>
    </row>
    <row r="226" spans="3:3" hidden="1" x14ac:dyDescent="0.35">
      <c r="C226" s="154" t="s">
        <v>51</v>
      </c>
    </row>
    <row r="227" spans="3:3" hidden="1" x14ac:dyDescent="0.35">
      <c r="C227" s="154" t="s">
        <v>730</v>
      </c>
    </row>
    <row r="228" spans="3:3" hidden="1" x14ac:dyDescent="0.35">
      <c r="C228" s="154" t="s">
        <v>731</v>
      </c>
    </row>
    <row r="229" spans="3:3" hidden="1" x14ac:dyDescent="0.35">
      <c r="C229" s="154" t="s">
        <v>986</v>
      </c>
    </row>
    <row r="230" spans="3:3" hidden="1" x14ac:dyDescent="0.35">
      <c r="C230" s="154" t="s">
        <v>732</v>
      </c>
    </row>
    <row r="231" spans="3:3" hidden="1" x14ac:dyDescent="0.35">
      <c r="C231" s="154" t="s">
        <v>52</v>
      </c>
    </row>
    <row r="232" spans="3:3" hidden="1" x14ac:dyDescent="0.35">
      <c r="C232" s="154" t="s">
        <v>735</v>
      </c>
    </row>
    <row r="233" spans="3:3" hidden="1" x14ac:dyDescent="0.35">
      <c r="C233" s="154" t="s">
        <v>736</v>
      </c>
    </row>
    <row r="234" spans="3:3" hidden="1" x14ac:dyDescent="0.35">
      <c r="C234" s="154" t="s">
        <v>53</v>
      </c>
    </row>
    <row r="235" spans="3:3" hidden="1" x14ac:dyDescent="0.35">
      <c r="C235" s="154" t="s">
        <v>54</v>
      </c>
    </row>
    <row r="236" spans="3:3" hidden="1" x14ac:dyDescent="0.35">
      <c r="C236" s="154" t="s">
        <v>55</v>
      </c>
    </row>
    <row r="237" spans="3:3" hidden="1" x14ac:dyDescent="0.35">
      <c r="C237" s="154" t="s">
        <v>738</v>
      </c>
    </row>
    <row r="238" spans="3:3" hidden="1" x14ac:dyDescent="0.35">
      <c r="C238" s="154" t="s">
        <v>739</v>
      </c>
    </row>
    <row r="239" spans="3:3" hidden="1" x14ac:dyDescent="0.35">
      <c r="C239" s="154" t="s">
        <v>737</v>
      </c>
    </row>
    <row r="240" spans="3:3" hidden="1" x14ac:dyDescent="0.35">
      <c r="C240" s="154" t="s">
        <v>987</v>
      </c>
    </row>
    <row r="241" spans="3:3" hidden="1" x14ac:dyDescent="0.35">
      <c r="C241" s="154" t="s">
        <v>740</v>
      </c>
    </row>
    <row r="242" spans="3:3" hidden="1" x14ac:dyDescent="0.35">
      <c r="C242" s="154" t="s">
        <v>56</v>
      </c>
    </row>
    <row r="243" spans="3:3" hidden="1" x14ac:dyDescent="0.35">
      <c r="C243" s="154" t="s">
        <v>57</v>
      </c>
    </row>
    <row r="244" spans="3:3" hidden="1" x14ac:dyDescent="0.35">
      <c r="C244" s="154" t="s">
        <v>988</v>
      </c>
    </row>
    <row r="245" spans="3:3" hidden="1" x14ac:dyDescent="0.35">
      <c r="C245" s="154" t="s">
        <v>989</v>
      </c>
    </row>
    <row r="246" spans="3:3" hidden="1" x14ac:dyDescent="0.35">
      <c r="C246" s="154" t="s">
        <v>58</v>
      </c>
    </row>
    <row r="247" spans="3:3" hidden="1" x14ac:dyDescent="0.35">
      <c r="C247" s="154" t="s">
        <v>734</v>
      </c>
    </row>
    <row r="248" spans="3:3" hidden="1" x14ac:dyDescent="0.35">
      <c r="C248" s="154" t="s">
        <v>741</v>
      </c>
    </row>
    <row r="249" spans="3:3" hidden="1" x14ac:dyDescent="0.35">
      <c r="C249" s="154" t="s">
        <v>990</v>
      </c>
    </row>
    <row r="250" spans="3:3" hidden="1" x14ac:dyDescent="0.35">
      <c r="C250" s="154" t="s">
        <v>59</v>
      </c>
    </row>
    <row r="251" spans="3:3" hidden="1" x14ac:dyDescent="0.35">
      <c r="C251" s="154" t="s">
        <v>742</v>
      </c>
    </row>
    <row r="252" spans="3:3" hidden="1" x14ac:dyDescent="0.35">
      <c r="C252" s="154" t="s">
        <v>60</v>
      </c>
    </row>
    <row r="253" spans="3:3" hidden="1" x14ac:dyDescent="0.35">
      <c r="C253" s="154" t="s">
        <v>233</v>
      </c>
    </row>
    <row r="254" spans="3:3" hidden="1" x14ac:dyDescent="0.35">
      <c r="C254" s="154" t="s">
        <v>748</v>
      </c>
    </row>
    <row r="255" spans="3:3" hidden="1" x14ac:dyDescent="0.35">
      <c r="C255" s="154" t="s">
        <v>61</v>
      </c>
    </row>
    <row r="256" spans="3:3" hidden="1" x14ac:dyDescent="0.35">
      <c r="C256" s="154" t="s">
        <v>62</v>
      </c>
    </row>
    <row r="257" spans="3:3" hidden="1" x14ac:dyDescent="0.35">
      <c r="C257" s="154" t="s">
        <v>743</v>
      </c>
    </row>
    <row r="258" spans="3:3" hidden="1" x14ac:dyDescent="0.35">
      <c r="C258" s="154" t="s">
        <v>744</v>
      </c>
    </row>
    <row r="259" spans="3:3" hidden="1" x14ac:dyDescent="0.35">
      <c r="C259" s="154" t="s">
        <v>745</v>
      </c>
    </row>
    <row r="260" spans="3:3" hidden="1" x14ac:dyDescent="0.35">
      <c r="C260" s="154" t="s">
        <v>991</v>
      </c>
    </row>
    <row r="261" spans="3:3" hidden="1" x14ac:dyDescent="0.35">
      <c r="C261" s="154" t="s">
        <v>746</v>
      </c>
    </row>
    <row r="262" spans="3:3" hidden="1" x14ac:dyDescent="0.35">
      <c r="C262" s="154" t="s">
        <v>747</v>
      </c>
    </row>
    <row r="263" spans="3:3" hidden="1" x14ac:dyDescent="0.35">
      <c r="C263" s="154" t="s">
        <v>992</v>
      </c>
    </row>
    <row r="264" spans="3:3" hidden="1" x14ac:dyDescent="0.35">
      <c r="C264" s="154" t="s">
        <v>749</v>
      </c>
    </row>
    <row r="265" spans="3:3" hidden="1" x14ac:dyDescent="0.35">
      <c r="C265" s="154" t="s">
        <v>750</v>
      </c>
    </row>
    <row r="266" spans="3:3" hidden="1" x14ac:dyDescent="0.35">
      <c r="C266" s="154" t="s">
        <v>751</v>
      </c>
    </row>
    <row r="267" spans="3:3" hidden="1" x14ac:dyDescent="0.35">
      <c r="C267" s="154" t="s">
        <v>752</v>
      </c>
    </row>
    <row r="268" spans="3:3" hidden="1" x14ac:dyDescent="0.35">
      <c r="C268" s="154" t="s">
        <v>63</v>
      </c>
    </row>
    <row r="269" spans="3:3" hidden="1" x14ac:dyDescent="0.35">
      <c r="C269" s="154" t="s">
        <v>753</v>
      </c>
    </row>
    <row r="270" spans="3:3" hidden="1" x14ac:dyDescent="0.35">
      <c r="C270" s="154" t="s">
        <v>993</v>
      </c>
    </row>
    <row r="271" spans="3:3" hidden="1" x14ac:dyDescent="0.35">
      <c r="C271" s="154" t="s">
        <v>754</v>
      </c>
    </row>
    <row r="272" spans="3:3" hidden="1" x14ac:dyDescent="0.35">
      <c r="C272" s="154" t="s">
        <v>755</v>
      </c>
    </row>
    <row r="273" spans="3:3" hidden="1" x14ac:dyDescent="0.35">
      <c r="C273" s="154" t="s">
        <v>756</v>
      </c>
    </row>
    <row r="274" spans="3:3" hidden="1" x14ac:dyDescent="0.35">
      <c r="C274" s="154" t="s">
        <v>234</v>
      </c>
    </row>
    <row r="275" spans="3:3" hidden="1" x14ac:dyDescent="0.35">
      <c r="C275" s="154" t="s">
        <v>994</v>
      </c>
    </row>
    <row r="276" spans="3:3" hidden="1" x14ac:dyDescent="0.35">
      <c r="C276" s="154" t="s">
        <v>995</v>
      </c>
    </row>
    <row r="277" spans="3:3" hidden="1" x14ac:dyDescent="0.35">
      <c r="C277" s="154" t="s">
        <v>996</v>
      </c>
    </row>
    <row r="278" spans="3:3" hidden="1" x14ac:dyDescent="0.35">
      <c r="C278" s="154" t="s">
        <v>64</v>
      </c>
    </row>
    <row r="279" spans="3:3" hidden="1" x14ac:dyDescent="0.35">
      <c r="C279" s="154" t="s">
        <v>65</v>
      </c>
    </row>
    <row r="280" spans="3:3" hidden="1" x14ac:dyDescent="0.35">
      <c r="C280" s="154" t="s">
        <v>997</v>
      </c>
    </row>
    <row r="281" spans="3:3" hidden="1" x14ac:dyDescent="0.35">
      <c r="C281" s="154" t="s">
        <v>66</v>
      </c>
    </row>
    <row r="282" spans="3:3" hidden="1" x14ac:dyDescent="0.35">
      <c r="C282" s="154" t="s">
        <v>998</v>
      </c>
    </row>
    <row r="283" spans="3:3" hidden="1" x14ac:dyDescent="0.35">
      <c r="C283" s="154" t="s">
        <v>67</v>
      </c>
    </row>
    <row r="284" spans="3:3" hidden="1" x14ac:dyDescent="0.35">
      <c r="C284" s="154" t="s">
        <v>68</v>
      </c>
    </row>
    <row r="285" spans="3:3" hidden="1" x14ac:dyDescent="0.35">
      <c r="C285" s="154" t="s">
        <v>757</v>
      </c>
    </row>
    <row r="286" spans="3:3" hidden="1" x14ac:dyDescent="0.35">
      <c r="C286" s="154" t="s">
        <v>999</v>
      </c>
    </row>
    <row r="287" spans="3:3" hidden="1" x14ac:dyDescent="0.35">
      <c r="C287" s="154" t="s">
        <v>1000</v>
      </c>
    </row>
    <row r="288" spans="3:3" hidden="1" x14ac:dyDescent="0.35">
      <c r="C288" s="154" t="s">
        <v>1001</v>
      </c>
    </row>
    <row r="289" spans="3:3" hidden="1" x14ac:dyDescent="0.35">
      <c r="C289" s="154" t="s">
        <v>758</v>
      </c>
    </row>
    <row r="290" spans="3:3" hidden="1" x14ac:dyDescent="0.35">
      <c r="C290" s="154" t="s">
        <v>759</v>
      </c>
    </row>
    <row r="291" spans="3:3" hidden="1" x14ac:dyDescent="0.35">
      <c r="C291" s="154" t="s">
        <v>235</v>
      </c>
    </row>
    <row r="292" spans="3:3" hidden="1" x14ac:dyDescent="0.35">
      <c r="C292" s="154" t="s">
        <v>760</v>
      </c>
    </row>
    <row r="293" spans="3:3" hidden="1" x14ac:dyDescent="0.35">
      <c r="C293" s="154" t="s">
        <v>236</v>
      </c>
    </row>
    <row r="294" spans="3:3" hidden="1" x14ac:dyDescent="0.35">
      <c r="C294" s="154" t="s">
        <v>237</v>
      </c>
    </row>
    <row r="295" spans="3:3" hidden="1" x14ac:dyDescent="0.35">
      <c r="C295" s="154" t="s">
        <v>761</v>
      </c>
    </row>
    <row r="296" spans="3:3" hidden="1" x14ac:dyDescent="0.35">
      <c r="C296" s="154" t="s">
        <v>69</v>
      </c>
    </row>
    <row r="297" spans="3:3" hidden="1" x14ac:dyDescent="0.35">
      <c r="C297" s="154" t="s">
        <v>762</v>
      </c>
    </row>
    <row r="298" spans="3:3" hidden="1" x14ac:dyDescent="0.35">
      <c r="C298" s="154" t="s">
        <v>238</v>
      </c>
    </row>
    <row r="299" spans="3:3" hidden="1" x14ac:dyDescent="0.35">
      <c r="C299" s="154" t="s">
        <v>1002</v>
      </c>
    </row>
    <row r="300" spans="3:3" hidden="1" x14ac:dyDescent="0.35">
      <c r="C300" s="154" t="s">
        <v>1003</v>
      </c>
    </row>
    <row r="301" spans="3:3" hidden="1" x14ac:dyDescent="0.35">
      <c r="C301" s="154" t="s">
        <v>1004</v>
      </c>
    </row>
    <row r="302" spans="3:3" hidden="1" x14ac:dyDescent="0.35">
      <c r="C302" s="154" t="s">
        <v>1005</v>
      </c>
    </row>
    <row r="303" spans="3:3" hidden="1" x14ac:dyDescent="0.35">
      <c r="C303" s="154" t="s">
        <v>764</v>
      </c>
    </row>
    <row r="304" spans="3:3" hidden="1" x14ac:dyDescent="0.35">
      <c r="C304" s="154" t="s">
        <v>1006</v>
      </c>
    </row>
    <row r="305" spans="3:3" hidden="1" x14ac:dyDescent="0.35">
      <c r="C305" s="154" t="s">
        <v>1007</v>
      </c>
    </row>
    <row r="306" spans="3:3" hidden="1" x14ac:dyDescent="0.35">
      <c r="C306" s="154" t="s">
        <v>1008</v>
      </c>
    </row>
    <row r="307" spans="3:3" hidden="1" x14ac:dyDescent="0.35">
      <c r="C307" s="154" t="s">
        <v>70</v>
      </c>
    </row>
    <row r="308" spans="3:3" hidden="1" x14ac:dyDescent="0.35">
      <c r="C308" s="154" t="s">
        <v>1009</v>
      </c>
    </row>
    <row r="309" spans="3:3" hidden="1" x14ac:dyDescent="0.35">
      <c r="C309" s="154" t="s">
        <v>1010</v>
      </c>
    </row>
    <row r="310" spans="3:3" hidden="1" x14ac:dyDescent="0.35">
      <c r="C310" s="154" t="s">
        <v>1011</v>
      </c>
    </row>
    <row r="311" spans="3:3" hidden="1" x14ac:dyDescent="0.35">
      <c r="C311" s="154" t="s">
        <v>765</v>
      </c>
    </row>
    <row r="312" spans="3:3" hidden="1" x14ac:dyDescent="0.35">
      <c r="C312" s="154" t="s">
        <v>766</v>
      </c>
    </row>
    <row r="313" spans="3:3" hidden="1" x14ac:dyDescent="0.35">
      <c r="C313" s="154" t="s">
        <v>767</v>
      </c>
    </row>
    <row r="314" spans="3:3" hidden="1" x14ac:dyDescent="0.35">
      <c r="C314" s="154" t="s">
        <v>768</v>
      </c>
    </row>
    <row r="315" spans="3:3" hidden="1" x14ac:dyDescent="0.35">
      <c r="C315" s="154" t="s">
        <v>763</v>
      </c>
    </row>
    <row r="316" spans="3:3" hidden="1" x14ac:dyDescent="0.35">
      <c r="C316" s="154" t="s">
        <v>1012</v>
      </c>
    </row>
    <row r="317" spans="3:3" hidden="1" x14ac:dyDescent="0.35">
      <c r="C317" s="154" t="s">
        <v>239</v>
      </c>
    </row>
    <row r="318" spans="3:3" hidden="1" x14ac:dyDescent="0.35">
      <c r="C318" s="154" t="s">
        <v>769</v>
      </c>
    </row>
    <row r="319" spans="3:3" hidden="1" x14ac:dyDescent="0.35">
      <c r="C319" s="154" t="s">
        <v>770</v>
      </c>
    </row>
    <row r="320" spans="3:3" hidden="1" x14ac:dyDescent="0.35">
      <c r="C320" s="154" t="s">
        <v>1013</v>
      </c>
    </row>
    <row r="321" spans="3:3" hidden="1" x14ac:dyDescent="0.35">
      <c r="C321" s="154" t="s">
        <v>1014</v>
      </c>
    </row>
    <row r="322" spans="3:3" hidden="1" x14ac:dyDescent="0.35">
      <c r="C322" s="154" t="s">
        <v>771</v>
      </c>
    </row>
    <row r="323" spans="3:3" hidden="1" x14ac:dyDescent="0.35">
      <c r="C323" s="154" t="s">
        <v>71</v>
      </c>
    </row>
    <row r="324" spans="3:3" hidden="1" x14ac:dyDescent="0.35">
      <c r="C324" s="154" t="s">
        <v>1015</v>
      </c>
    </row>
    <row r="325" spans="3:3" hidden="1" x14ac:dyDescent="0.35">
      <c r="C325" s="154" t="s">
        <v>240</v>
      </c>
    </row>
    <row r="326" spans="3:3" hidden="1" x14ac:dyDescent="0.35">
      <c r="C326" s="154" t="s">
        <v>72</v>
      </c>
    </row>
    <row r="327" spans="3:3" hidden="1" x14ac:dyDescent="0.35">
      <c r="C327" s="154" t="s">
        <v>241</v>
      </c>
    </row>
    <row r="328" spans="3:3" hidden="1" x14ac:dyDescent="0.35">
      <c r="C328" s="154" t="s">
        <v>1016</v>
      </c>
    </row>
    <row r="329" spans="3:3" hidden="1" x14ac:dyDescent="0.35">
      <c r="C329" s="154" t="s">
        <v>1017</v>
      </c>
    </row>
    <row r="330" spans="3:3" hidden="1" x14ac:dyDescent="0.35">
      <c r="C330" s="154" t="s">
        <v>1018</v>
      </c>
    </row>
    <row r="331" spans="3:3" hidden="1" x14ac:dyDescent="0.35">
      <c r="C331" s="154" t="s">
        <v>73</v>
      </c>
    </row>
    <row r="332" spans="3:3" hidden="1" x14ac:dyDescent="0.35">
      <c r="C332" s="154" t="s">
        <v>74</v>
      </c>
    </row>
    <row r="333" spans="3:3" hidden="1" x14ac:dyDescent="0.35">
      <c r="C333" s="154" t="s">
        <v>75</v>
      </c>
    </row>
    <row r="334" spans="3:3" hidden="1" x14ac:dyDescent="0.35">
      <c r="C334" s="154" t="s">
        <v>1019</v>
      </c>
    </row>
    <row r="335" spans="3:3" hidden="1" x14ac:dyDescent="0.35">
      <c r="C335" s="154" t="s">
        <v>76</v>
      </c>
    </row>
    <row r="336" spans="3:3" hidden="1" x14ac:dyDescent="0.35">
      <c r="C336" s="154" t="s">
        <v>772</v>
      </c>
    </row>
    <row r="337" spans="3:3" hidden="1" x14ac:dyDescent="0.35">
      <c r="C337" s="154" t="s">
        <v>242</v>
      </c>
    </row>
    <row r="338" spans="3:3" hidden="1" x14ac:dyDescent="0.35">
      <c r="C338" s="154" t="s">
        <v>773</v>
      </c>
    </row>
    <row r="339" spans="3:3" hidden="1" x14ac:dyDescent="0.35">
      <c r="C339" s="154" t="s">
        <v>77</v>
      </c>
    </row>
    <row r="340" spans="3:3" hidden="1" x14ac:dyDescent="0.35">
      <c r="C340" s="154" t="s">
        <v>243</v>
      </c>
    </row>
    <row r="341" spans="3:3" hidden="1" x14ac:dyDescent="0.35">
      <c r="C341" s="154" t="s">
        <v>78</v>
      </c>
    </row>
    <row r="342" spans="3:3" hidden="1" x14ac:dyDescent="0.35">
      <c r="C342" s="154" t="s">
        <v>244</v>
      </c>
    </row>
    <row r="343" spans="3:3" hidden="1" x14ac:dyDescent="0.35">
      <c r="C343" s="154" t="s">
        <v>774</v>
      </c>
    </row>
    <row r="344" spans="3:3" hidden="1" x14ac:dyDescent="0.35">
      <c r="C344" s="154" t="s">
        <v>79</v>
      </c>
    </row>
    <row r="345" spans="3:3" hidden="1" x14ac:dyDescent="0.35">
      <c r="C345" s="154" t="s">
        <v>1020</v>
      </c>
    </row>
    <row r="346" spans="3:3" hidden="1" x14ac:dyDescent="0.35">
      <c r="C346" s="154" t="s">
        <v>1021</v>
      </c>
    </row>
    <row r="347" spans="3:3" hidden="1" x14ac:dyDescent="0.35">
      <c r="C347" s="154" t="s">
        <v>775</v>
      </c>
    </row>
    <row r="348" spans="3:3" hidden="1" x14ac:dyDescent="0.35">
      <c r="C348" s="154" t="s">
        <v>776</v>
      </c>
    </row>
    <row r="349" spans="3:3" hidden="1" x14ac:dyDescent="0.35">
      <c r="C349" s="154" t="s">
        <v>1022</v>
      </c>
    </row>
    <row r="350" spans="3:3" hidden="1" x14ac:dyDescent="0.35">
      <c r="C350" s="154" t="s">
        <v>777</v>
      </c>
    </row>
    <row r="351" spans="3:3" hidden="1" x14ac:dyDescent="0.35">
      <c r="C351" s="154" t="s">
        <v>778</v>
      </c>
    </row>
    <row r="352" spans="3:3" hidden="1" x14ac:dyDescent="0.35">
      <c r="C352" s="154" t="s">
        <v>780</v>
      </c>
    </row>
    <row r="353" spans="3:3" hidden="1" x14ac:dyDescent="0.35">
      <c r="C353" s="154" t="s">
        <v>781</v>
      </c>
    </row>
    <row r="354" spans="3:3" hidden="1" x14ac:dyDescent="0.35">
      <c r="C354" s="154" t="s">
        <v>779</v>
      </c>
    </row>
    <row r="355" spans="3:3" hidden="1" x14ac:dyDescent="0.35">
      <c r="C355" s="154" t="s">
        <v>782</v>
      </c>
    </row>
    <row r="356" spans="3:3" hidden="1" x14ac:dyDescent="0.35">
      <c r="C356" s="154" t="s">
        <v>1023</v>
      </c>
    </row>
    <row r="357" spans="3:3" hidden="1" x14ac:dyDescent="0.35">
      <c r="C357" s="154" t="s">
        <v>80</v>
      </c>
    </row>
    <row r="358" spans="3:3" hidden="1" x14ac:dyDescent="0.35">
      <c r="C358" s="154" t="s">
        <v>1024</v>
      </c>
    </row>
    <row r="359" spans="3:3" hidden="1" x14ac:dyDescent="0.35">
      <c r="C359" s="154" t="s">
        <v>1025</v>
      </c>
    </row>
    <row r="360" spans="3:3" hidden="1" x14ac:dyDescent="0.35">
      <c r="C360" s="154" t="s">
        <v>783</v>
      </c>
    </row>
    <row r="361" spans="3:3" hidden="1" x14ac:dyDescent="0.35">
      <c r="C361" s="154" t="s">
        <v>784</v>
      </c>
    </row>
    <row r="362" spans="3:3" hidden="1" x14ac:dyDescent="0.35">
      <c r="C362" s="154" t="s">
        <v>785</v>
      </c>
    </row>
    <row r="363" spans="3:3" hidden="1" x14ac:dyDescent="0.35">
      <c r="C363" s="154" t="s">
        <v>786</v>
      </c>
    </row>
    <row r="364" spans="3:3" hidden="1" x14ac:dyDescent="0.35">
      <c r="C364" s="154" t="s">
        <v>787</v>
      </c>
    </row>
    <row r="365" spans="3:3" hidden="1" x14ac:dyDescent="0.35">
      <c r="C365" s="154" t="s">
        <v>81</v>
      </c>
    </row>
    <row r="366" spans="3:3" hidden="1" x14ac:dyDescent="0.35">
      <c r="C366" s="154" t="s">
        <v>788</v>
      </c>
    </row>
    <row r="367" spans="3:3" hidden="1" x14ac:dyDescent="0.35">
      <c r="C367" s="154" t="s">
        <v>787</v>
      </c>
    </row>
    <row r="368" spans="3:3" hidden="1" x14ac:dyDescent="0.35">
      <c r="C368" s="154" t="s">
        <v>81</v>
      </c>
    </row>
    <row r="369" spans="3:3" hidden="1" x14ac:dyDescent="0.35">
      <c r="C369" s="154" t="s">
        <v>788</v>
      </c>
    </row>
  </sheetData>
  <sheetProtection algorithmName="SHA-512" hashValue="+3ZJ6uMp/3fXyRSTDtd2LDwr5aoUG4WT+sgP7zWPTnsPPxAqmfD08nmyzOsXB3q88+qxdgwyuvlBu7w0SSCQLA==" saltValue="o1DRqOO4AXe0ZJU2L5HZ5w==" spinCount="100000" sheet="1" formatCells="0" formatColumns="0" formatRows="0" sort="0" autoFilter="0" pivotTables="0"/>
  <autoFilter ref="A5:L5"/>
  <mergeCells count="7">
    <mergeCell ref="K3:L3"/>
    <mergeCell ref="I3:I4"/>
    <mergeCell ref="J3:J4"/>
    <mergeCell ref="A3:A4"/>
    <mergeCell ref="H3:H4"/>
    <mergeCell ref="F3:G3"/>
    <mergeCell ref="B3:E3"/>
  </mergeCells>
  <dataValidations count="4">
    <dataValidation type="list" allowBlank="1" showInputMessage="1" showErrorMessage="1" sqref="K6:K105">
      <formula1>$K$112:$K$162</formula1>
    </dataValidation>
    <dataValidation type="list" allowBlank="1" showInputMessage="1" showErrorMessage="1" sqref="C6:C105">
      <formula1>$C$112:$C$369</formula1>
    </dataValidation>
    <dataValidation type="date" operator="greaterThanOrEqual" allowBlank="1" showInputMessage="1" showErrorMessage="1" prompt="не заповнювати, якщо відсутня дата обрання / призначення _x000a_" sqref="F6:F1048576">
      <formula1>10959</formula1>
    </dataValidation>
    <dataValidation type="date" operator="greaterThanOrEqual" allowBlank="1" showInputMessage="1" showErrorMessage="1" sqref="G6:G105">
      <formula1>10959</formula1>
    </dataValidation>
  </dataValidations>
  <pageMargins left="0.39370078740157483" right="0.39370078740157483" top="1.1811023622047243" bottom="0.49" header="0.31496062992125984" footer="0.27559055118110237"/>
  <pageSetup paperSize="9" scale="97" orientation="landscape" r:id="rId1"/>
  <headerFooter>
    <oddFooter>&amp;C(Таблиця 6) Сторінка &amp;P із &amp;N</oddFooter>
  </headerFooter>
  <colBreaks count="1" manualBreakCount="1">
    <brk id="7" max="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'інші довідники'!$G$5:$G$262</xm:f>
          </x14:formula1>
          <xm:sqref>C2:C3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12</vt:i4>
      </vt:variant>
    </vt:vector>
  </HeadingPairs>
  <TitlesOfParts>
    <vt:vector size="30" baseType="lpstr">
      <vt:lpstr>Параметри заповнення</vt:lpstr>
      <vt:lpstr>Анкета (зміст)</vt:lpstr>
      <vt:lpstr>1</vt:lpstr>
      <vt:lpstr>2</vt:lpstr>
      <vt:lpstr>3</vt:lpstr>
      <vt:lpstr>4</vt:lpstr>
      <vt:lpstr>5</vt:lpstr>
      <vt:lpstr>6</vt:lpstr>
      <vt:lpstr>7</vt:lpstr>
      <vt:lpstr>8</vt:lpstr>
      <vt:lpstr>9</vt:lpstr>
      <vt:lpstr>10</vt:lpstr>
      <vt:lpstr>11</vt:lpstr>
      <vt:lpstr>Т.12-21</vt:lpstr>
      <vt:lpstr>Для друку</vt:lpstr>
      <vt:lpstr>інші довідники</vt:lpstr>
      <vt:lpstr>додаток 1_картка перевірки</vt:lpstr>
      <vt:lpstr>додаток 2_професійна діяльність</vt:lpstr>
      <vt:lpstr>год_1</vt:lpstr>
      <vt:lpstr>год_2</vt:lpstr>
      <vt:lpstr>год_3</vt:lpstr>
      <vt:lpstr>д_1</vt:lpstr>
      <vt:lpstr>д_2</vt:lpstr>
      <vt:lpstr>д_3</vt:lpstr>
      <vt:lpstr>мес_1</vt:lpstr>
      <vt:lpstr>мес_2</vt:lpstr>
      <vt:lpstr>мес_3</vt:lpstr>
      <vt:lpstr>'Для друку'!Область_печати</vt:lpstr>
      <vt:lpstr>'додаток 1_картка перевірки'!Область_печати</vt:lpstr>
      <vt:lpstr>'додаток 2_професійна діяльність'!Область_печати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верс27,07.2023/515</dc:title>
  <dc:subject>16932</dc:subject>
  <dc:creator/>
  <cp:keywords/>
  <dc:description>таб 7 = 100</dc:description>
  <cp:lastModifiedBy/>
  <dcterms:created xsi:type="dcterms:W3CDTF">2019-07-15T13:09:22Z</dcterms:created>
  <dcterms:modified xsi:type="dcterms:W3CDTF">2023-10-18T07:20:01Z</dcterms:modified>
  <cp:category>чеклист</cp:category>
  <cp:version/>
</cp:coreProperties>
</file>